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" sheetId="1" state="visible" r:id="rId3"/>
    <sheet name="Data" sheetId="2" state="visible" r:id="rId4"/>
    <sheet name="Chart" sheetId="3" state="visible" r:id="rId5"/>
    <sheet name="ChartXY" sheetId="4" state="visible" r:id="rId6"/>
  </sheets>
  <definedNames>
    <definedName function="false" hidden="false" localSheetId="1" name="_xlnm.Print_Area" vbProcedure="false">Data!$A$1:$U$424</definedName>
    <definedName function="false" hidden="true" localSheetId="1" name="_xlnm._FilterDatabase" vbProcedure="false">Data!$A$1:$U$424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<sst xmlns="http://schemas.openxmlformats.org/spreadsheetml/2006/main" count="3430" uniqueCount="500">
  <si>
    <t xml:space="preserve">Year</t>
  </si>
  <si>
    <t xml:space="preserve">ZoneDescription</t>
  </si>
  <si>
    <t xml:space="preserve">PlantName</t>
  </si>
  <si>
    <t xml:space="preserve">PlantID</t>
  </si>
  <si>
    <t xml:space="preserve">UnitID</t>
  </si>
  <si>
    <t xml:space="preserve">PrimeMoverGroup</t>
  </si>
  <si>
    <t xml:space="preserve">FuelType</t>
  </si>
  <si>
    <t xml:space="preserve">UnitSize</t>
  </si>
  <si>
    <t xml:space="preserve">CapNotonMaint</t>
  </si>
  <si>
    <t xml:space="preserve">CapMul12</t>
  </si>
  <si>
    <t xml:space="preserve">LongRunAvg</t>
  </si>
  <si>
    <t xml:space="preserve">VarCost12</t>
  </si>
  <si>
    <t xml:space="preserve">FuelCost12</t>
  </si>
  <si>
    <t xml:space="preserve">DecCapability</t>
  </si>
  <si>
    <t xml:space="preserve">DecDispatchCost</t>
  </si>
  <si>
    <t xml:space="preserve">PlantNameUnitName</t>
  </si>
  <si>
    <t xml:space="preserve">CumulativeCapability</t>
  </si>
  <si>
    <t xml:space="preserve">DispatchCost</t>
  </si>
  <si>
    <t xml:space="preserve">East PJM</t>
  </si>
  <si>
    <t xml:space="preserve">Hay Road</t>
  </si>
  <si>
    <t xml:space="preserve">7153</t>
  </si>
  <si>
    <t xml:space="preserve">CC1</t>
  </si>
  <si>
    <t xml:space="preserve">CC</t>
  </si>
  <si>
    <t xml:space="preserve">GAS</t>
  </si>
  <si>
    <t xml:space="preserve">Bergen</t>
  </si>
  <si>
    <t xml:space="preserve">2398</t>
  </si>
  <si>
    <t xml:space="preserve">6</t>
  </si>
  <si>
    <t xml:space="preserve">Gilbert</t>
  </si>
  <si>
    <t xml:space="preserve">2393</t>
  </si>
  <si>
    <t xml:space="preserve">CA1</t>
  </si>
  <si>
    <t xml:space="preserve">South PJM</t>
  </si>
  <si>
    <t xml:space="preserve">Perryman</t>
  </si>
  <si>
    <t xml:space="preserve">1556</t>
  </si>
  <si>
    <t xml:space="preserve">51</t>
  </si>
  <si>
    <t xml:space="preserve">GT</t>
  </si>
  <si>
    <t xml:space="preserve">West PJM</t>
  </si>
  <si>
    <t xml:space="preserve">Archbald Cogeneration Plant</t>
  </si>
  <si>
    <t xml:space="preserve">50279</t>
  </si>
  <si>
    <t xml:space="preserve">IPP2</t>
  </si>
  <si>
    <t xml:space="preserve">ST</t>
  </si>
  <si>
    <t xml:space="preserve">Burlington (PSEG)</t>
  </si>
  <si>
    <t xml:space="preserve">2399</t>
  </si>
  <si>
    <t xml:space="preserve">10CC1</t>
  </si>
  <si>
    <t xml:space="preserve">Linden Cogen Plant</t>
  </si>
  <si>
    <t xml:space="preserve">50006</t>
  </si>
  <si>
    <t xml:space="preserve">CC2</t>
  </si>
  <si>
    <t xml:space="preserve">CC3</t>
  </si>
  <si>
    <t xml:space="preserve">Riverside (MD)</t>
  </si>
  <si>
    <t xml:space="preserve">1559</t>
  </si>
  <si>
    <t xml:space="preserve">4</t>
  </si>
  <si>
    <t xml:space="preserve">Camden Cogen L.P.</t>
  </si>
  <si>
    <t xml:space="preserve">10751</t>
  </si>
  <si>
    <t xml:space="preserve">IPP</t>
  </si>
  <si>
    <t xml:space="preserve">Cogen Technologies (Bayonne Cogen Plant)</t>
  </si>
  <si>
    <t xml:space="preserve">50497</t>
  </si>
  <si>
    <t xml:space="preserve">University Of Maryland College Park</t>
  </si>
  <si>
    <t xml:space="preserve">A8795</t>
  </si>
  <si>
    <t xml:space="preserve">CG</t>
  </si>
  <si>
    <t xml:space="preserve">South River - Nug</t>
  </si>
  <si>
    <t xml:space="preserve">P1324</t>
  </si>
  <si>
    <t xml:space="preserve">Hazelton Power Plant</t>
  </si>
  <si>
    <t xml:space="preserve">10870</t>
  </si>
  <si>
    <t xml:space="preserve">Dickerson</t>
  </si>
  <si>
    <t xml:space="preserve">1572</t>
  </si>
  <si>
    <t xml:space="preserve">GT2</t>
  </si>
  <si>
    <t xml:space="preserve">GT3</t>
  </si>
  <si>
    <t xml:space="preserve">Grays Ferry Cogeneration Partnership</t>
  </si>
  <si>
    <t xml:space="preserve">54785</t>
  </si>
  <si>
    <t xml:space="preserve">Marcal Paper</t>
  </si>
  <si>
    <t xml:space="preserve">Z011</t>
  </si>
  <si>
    <t xml:space="preserve">Newark Bay Cogeneration Projec</t>
  </si>
  <si>
    <t xml:space="preserve">50385</t>
  </si>
  <si>
    <t xml:space="preserve">1</t>
  </si>
  <si>
    <t xml:space="preserve">Eagle Point Cogeneration</t>
  </si>
  <si>
    <t xml:space="preserve">50561</t>
  </si>
  <si>
    <t xml:space="preserve">2</t>
  </si>
  <si>
    <t xml:space="preserve">Chalk Point</t>
  </si>
  <si>
    <t xml:space="preserve">1571</t>
  </si>
  <si>
    <t xml:space="preserve">GT5</t>
  </si>
  <si>
    <t xml:space="preserve">GT6</t>
  </si>
  <si>
    <t xml:space="preserve">Portland</t>
  </si>
  <si>
    <t xml:space="preserve">3113</t>
  </si>
  <si>
    <t xml:space="preserve">5</t>
  </si>
  <si>
    <t xml:space="preserve">Deepwater - ACE</t>
  </si>
  <si>
    <t xml:space="preserve">2384</t>
  </si>
  <si>
    <t xml:space="preserve">Paulsboro Refinery</t>
  </si>
  <si>
    <t xml:space="preserve">G0941</t>
  </si>
  <si>
    <t xml:space="preserve">Pedricktown Cogeneration Plant</t>
  </si>
  <si>
    <t xml:space="preserve">G1087</t>
  </si>
  <si>
    <t xml:space="preserve">Vineland VCLP</t>
  </si>
  <si>
    <t xml:space="preserve">X009</t>
  </si>
  <si>
    <t xml:space="preserve">Sparrows Point</t>
  </si>
  <si>
    <t xml:space="preserve">G0141</t>
  </si>
  <si>
    <t xml:space="preserve">Lakewood Cogeneration L/P</t>
  </si>
  <si>
    <t xml:space="preserve">P1745</t>
  </si>
  <si>
    <t xml:space="preserve">1-2</t>
  </si>
  <si>
    <t xml:space="preserve">3</t>
  </si>
  <si>
    <t xml:space="preserve">Essex</t>
  </si>
  <si>
    <t xml:space="preserve">2401</t>
  </si>
  <si>
    <t xml:space="preserve">9</t>
  </si>
  <si>
    <t xml:space="preserve">Linden</t>
  </si>
  <si>
    <t xml:space="preserve">2406</t>
  </si>
  <si>
    <t xml:space="preserve">7</t>
  </si>
  <si>
    <t xml:space="preserve">Sewaren</t>
  </si>
  <si>
    <t xml:space="preserve">2411</t>
  </si>
  <si>
    <t xml:space="preserve">Edison</t>
  </si>
  <si>
    <t xml:space="preserve">2400</t>
  </si>
  <si>
    <t xml:space="preserve">Sayreville</t>
  </si>
  <si>
    <t xml:space="preserve">2390</t>
  </si>
  <si>
    <t xml:space="preserve">GT4</t>
  </si>
  <si>
    <t xml:space="preserve">ST4</t>
  </si>
  <si>
    <t xml:space="preserve">ST3</t>
  </si>
  <si>
    <t xml:space="preserve">Smeco CT</t>
  </si>
  <si>
    <t xml:space="preserve">7201</t>
  </si>
  <si>
    <t xml:space="preserve">52</t>
  </si>
  <si>
    <t xml:space="preserve">Warren (PA)</t>
  </si>
  <si>
    <t xml:space="preserve">3132</t>
  </si>
  <si>
    <t xml:space="preserve">Cromby</t>
  </si>
  <si>
    <t xml:space="preserve">3159</t>
  </si>
  <si>
    <t xml:space="preserve">Beechwood Energy Resources</t>
  </si>
  <si>
    <t xml:space="preserve">G0136</t>
  </si>
  <si>
    <t xml:space="preserve">ALL</t>
  </si>
  <si>
    <t xml:space="preserve">Bethlehem Facility</t>
  </si>
  <si>
    <t xml:space="preserve">K0677</t>
  </si>
  <si>
    <t xml:space="preserve">Foster Wheeler Penn Resources</t>
  </si>
  <si>
    <t xml:space="preserve">P2433</t>
  </si>
  <si>
    <t xml:space="preserve">Cumberland (NJ)</t>
  </si>
  <si>
    <t xml:space="preserve">5083</t>
  </si>
  <si>
    <t xml:space="preserve">GT1</t>
  </si>
  <si>
    <t xml:space="preserve">Hudson</t>
  </si>
  <si>
    <t xml:space="preserve">2403</t>
  </si>
  <si>
    <t xml:space="preserve">10</t>
  </si>
  <si>
    <t xml:space="preserve">Mehoopany</t>
  </si>
  <si>
    <t xml:space="preserve">50463</t>
  </si>
  <si>
    <t xml:space="preserve">Ringgold</t>
  </si>
  <si>
    <t xml:space="preserve">G0312</t>
  </si>
  <si>
    <t xml:space="preserve">Sherman Avenue</t>
  </si>
  <si>
    <t xml:space="preserve">7288</t>
  </si>
  <si>
    <t xml:space="preserve">Fairless Works (Trenton)</t>
  </si>
  <si>
    <t xml:space="preserve">50731</t>
  </si>
  <si>
    <t xml:space="preserve">A</t>
  </si>
  <si>
    <t xml:space="preserve">B</t>
  </si>
  <si>
    <t xml:space="preserve">West Point Facility</t>
  </si>
  <si>
    <t xml:space="preserve">52149</t>
  </si>
  <si>
    <t xml:space="preserve">Pennsbury</t>
  </si>
  <si>
    <t xml:space="preserve">7690</t>
  </si>
  <si>
    <t xml:space="preserve">Seaford Plant</t>
  </si>
  <si>
    <t xml:space="preserve">E0081</t>
  </si>
  <si>
    <t xml:space="preserve">Sun Co (R &amp; M) Philadelphia R</t>
  </si>
  <si>
    <t xml:space="preserve">G0278</t>
  </si>
  <si>
    <t xml:space="preserve">KES Newcastle L/P</t>
  </si>
  <si>
    <t xml:space="preserve">G0759</t>
  </si>
  <si>
    <t xml:space="preserve">Chester Operations</t>
  </si>
  <si>
    <t xml:space="preserve">G1222</t>
  </si>
  <si>
    <t xml:space="preserve">Marcus Hook Refinery Cogen</t>
  </si>
  <si>
    <t xml:space="preserve">G1363</t>
  </si>
  <si>
    <t xml:space="preserve">Erie Municipal Waste-to-Energy</t>
  </si>
  <si>
    <t xml:space="preserve">G1245</t>
  </si>
  <si>
    <t xml:space="preserve">Minersville</t>
  </si>
  <si>
    <t xml:space="preserve">G1501</t>
  </si>
  <si>
    <t xml:space="preserve">Tyrone (PA)</t>
  </si>
  <si>
    <t xml:space="preserve">G1591</t>
  </si>
  <si>
    <t xml:space="preserve">General Electric - Erie PA Po</t>
  </si>
  <si>
    <t xml:space="preserve">K0312</t>
  </si>
  <si>
    <t xml:space="preserve">York County Resource Recovery</t>
  </si>
  <si>
    <t xml:space="preserve">Z210</t>
  </si>
  <si>
    <t xml:space="preserve">Lancaster County Resource Reco</t>
  </si>
  <si>
    <t xml:space="preserve">Z216</t>
  </si>
  <si>
    <t xml:space="preserve">Vitamins and Fine Chemicals</t>
  </si>
  <si>
    <t xml:space="preserve">G0636</t>
  </si>
  <si>
    <t xml:space="preserve">KES Tinton Falls Inc.</t>
  </si>
  <si>
    <t xml:space="preserve">G0760</t>
  </si>
  <si>
    <t xml:space="preserve">Milford Power Limited Partners (NJ)</t>
  </si>
  <si>
    <t xml:space="preserve">G0927</t>
  </si>
  <si>
    <t xml:space="preserve">OBrien (Newark) Cogeneration</t>
  </si>
  <si>
    <t xml:space="preserve">G1017</t>
  </si>
  <si>
    <t xml:space="preserve">OBrien (Parlin) Cogeneration</t>
  </si>
  <si>
    <t xml:space="preserve">G1018</t>
  </si>
  <si>
    <t xml:space="preserve">Cat Tractor Nug</t>
  </si>
  <si>
    <t xml:space="preserve">P3887</t>
  </si>
  <si>
    <t xml:space="preserve">Newark Boxboard-Nug</t>
  </si>
  <si>
    <t xml:space="preserve">Z211</t>
  </si>
  <si>
    <t xml:space="preserve">Montgomery County Resource Rec</t>
  </si>
  <si>
    <t xml:space="preserve">G0970</t>
  </si>
  <si>
    <t xml:space="preserve">Prime Energy Limited Partnersh</t>
  </si>
  <si>
    <t xml:space="preserve">50852</t>
  </si>
  <si>
    <t xml:space="preserve">Kenilworth Energy Facility</t>
  </si>
  <si>
    <t xml:space="preserve">G0104</t>
  </si>
  <si>
    <t xml:space="preserve">Foster Wheeler Passaic Incorp</t>
  </si>
  <si>
    <t xml:space="preserve">G0520</t>
  </si>
  <si>
    <t xml:space="preserve">Mercer County Regional Resourc</t>
  </si>
  <si>
    <t xml:space="preserve">X337</t>
  </si>
  <si>
    <t xml:space="preserve">Wagner</t>
  </si>
  <si>
    <t xml:space="preserve">1554</t>
  </si>
  <si>
    <t xml:space="preserve">GTA</t>
  </si>
  <si>
    <t xml:space="preserve">Forked River-Gt</t>
  </si>
  <si>
    <t xml:space="preserve">7138</t>
  </si>
  <si>
    <t xml:space="preserve">12</t>
  </si>
  <si>
    <t xml:space="preserve">Panda Brandywine L/P</t>
  </si>
  <si>
    <t xml:space="preserve">54832</t>
  </si>
  <si>
    <t xml:space="preserve">11</t>
  </si>
  <si>
    <t xml:space="preserve">Blossburg</t>
  </si>
  <si>
    <t xml:space="preserve">3120</t>
  </si>
  <si>
    <t xml:space="preserve">Hunterstown</t>
  </si>
  <si>
    <t xml:space="preserve">3110</t>
  </si>
  <si>
    <t xml:space="preserve">Westport</t>
  </si>
  <si>
    <t xml:space="preserve">1560</t>
  </si>
  <si>
    <t xml:space="preserve">Notch Cliff</t>
  </si>
  <si>
    <t xml:space="preserve">1555</t>
  </si>
  <si>
    <t xml:space="preserve">GT8</t>
  </si>
  <si>
    <t xml:space="preserve">GT7</t>
  </si>
  <si>
    <t xml:space="preserve">Glen Gardner</t>
  </si>
  <si>
    <t xml:space="preserve">8227</t>
  </si>
  <si>
    <t xml:space="preserve">8</t>
  </si>
  <si>
    <t xml:space="preserve">Carlls Corner</t>
  </si>
  <si>
    <t xml:space="preserve">2379</t>
  </si>
  <si>
    <t xml:space="preserve">Mountain</t>
  </si>
  <si>
    <t xml:space="preserve">3111</t>
  </si>
  <si>
    <t xml:space="preserve">Kearny (NJ)</t>
  </si>
  <si>
    <t xml:space="preserve">2404</t>
  </si>
  <si>
    <t xml:space="preserve">C1</t>
  </si>
  <si>
    <t xml:space="preserve">C2</t>
  </si>
  <si>
    <t xml:space="preserve">C3</t>
  </si>
  <si>
    <t xml:space="preserve">C4</t>
  </si>
  <si>
    <t xml:space="preserve">Titus</t>
  </si>
  <si>
    <t xml:space="preserve">3115</t>
  </si>
  <si>
    <t xml:space="preserve">Riegel</t>
  </si>
  <si>
    <t xml:space="preserve">2394</t>
  </si>
  <si>
    <t xml:space="preserve">Lancaster Co. RR - Nug</t>
  </si>
  <si>
    <t xml:space="preserve">X146</t>
  </si>
  <si>
    <t xml:space="preserve">NA</t>
  </si>
  <si>
    <t xml:space="preserve">TRASH</t>
  </si>
  <si>
    <t xml:space="preserve">Conowingo</t>
  </si>
  <si>
    <t xml:space="preserve">1574</t>
  </si>
  <si>
    <t xml:space="preserve">HY</t>
  </si>
  <si>
    <t xml:space="preserve">WATER</t>
  </si>
  <si>
    <t xml:space="preserve">Wallenpaupack</t>
  </si>
  <si>
    <t xml:space="preserve">3153</t>
  </si>
  <si>
    <t xml:space="preserve">William F. Matson Generating Station</t>
  </si>
  <si>
    <t xml:space="preserve">7128</t>
  </si>
  <si>
    <t xml:space="preserve">Seneca - CEI</t>
  </si>
  <si>
    <t xml:space="preserve">8225</t>
  </si>
  <si>
    <t xml:space="preserve">York Haven</t>
  </si>
  <si>
    <t xml:space="preserve">3117</t>
  </si>
  <si>
    <t xml:space="preserve">Piney</t>
  </si>
  <si>
    <t xml:space="preserve">3124</t>
  </si>
  <si>
    <t xml:space="preserve">Muddy Run</t>
  </si>
  <si>
    <t xml:space="preserve">3164</t>
  </si>
  <si>
    <t xml:space="preserve">Yards Creek</t>
  </si>
  <si>
    <t xml:space="preserve">6522</t>
  </si>
  <si>
    <t xml:space="preserve">American Hydro Power Co</t>
  </si>
  <si>
    <t xml:space="preserve">Z704</t>
  </si>
  <si>
    <t xml:space="preserve">Safe Harbor</t>
  </si>
  <si>
    <t xml:space="preserve">3175</t>
  </si>
  <si>
    <t xml:space="preserve">Northumberland Cogeneration Facility</t>
  </si>
  <si>
    <t xml:space="preserve">50771</t>
  </si>
  <si>
    <t xml:space="preserve">WOOD</t>
  </si>
  <si>
    <t xml:space="preserve">Erie Mill</t>
  </si>
  <si>
    <t xml:space="preserve">E1032</t>
  </si>
  <si>
    <t xml:space="preserve">Susquehanna Plant</t>
  </si>
  <si>
    <t xml:space="preserve">G0781</t>
  </si>
  <si>
    <t xml:space="preserve">Harrisburg Facility</t>
  </si>
  <si>
    <t xml:space="preserve">P2072</t>
  </si>
  <si>
    <t xml:space="preserve">Wheelabrator Falls Inc.</t>
  </si>
  <si>
    <t xml:space="preserve">P2082</t>
  </si>
  <si>
    <t xml:space="preserve">Essex County Resource Recovery</t>
  </si>
  <si>
    <t xml:space="preserve">C0506</t>
  </si>
  <si>
    <t xml:space="preserve">Camden Resource Recovery Facil</t>
  </si>
  <si>
    <t xml:space="preserve">G0518</t>
  </si>
  <si>
    <t xml:space="preserve">Delaware County Resource Recov</t>
  </si>
  <si>
    <t xml:space="preserve">G1244</t>
  </si>
  <si>
    <t xml:space="preserve">Montenay Montgomery L/P</t>
  </si>
  <si>
    <t xml:space="preserve">P2876</t>
  </si>
  <si>
    <t xml:space="preserve">OTHER</t>
  </si>
  <si>
    <t xml:space="preserve">DRMI</t>
  </si>
  <si>
    <t xml:space="preserve">P7842</t>
  </si>
  <si>
    <t xml:space="preserve">MMLP NUG</t>
  </si>
  <si>
    <t xml:space="preserve">P7846</t>
  </si>
  <si>
    <t xml:space="preserve">NUG</t>
  </si>
  <si>
    <t xml:space="preserve">Union County Resource Recovery</t>
  </si>
  <si>
    <t xml:space="preserve">X341</t>
  </si>
  <si>
    <t xml:space="preserve">Baltimore Refuse Energy System (BRESCO)</t>
  </si>
  <si>
    <t xml:space="preserve">G1602</t>
  </si>
  <si>
    <t xml:space="preserve">Deep Creek (MD)</t>
  </si>
  <si>
    <t xml:space="preserve">1567</t>
  </si>
  <si>
    <t xml:space="preserve">Holtwood</t>
  </si>
  <si>
    <t xml:space="preserve">3145</t>
  </si>
  <si>
    <t xml:space="preserve">Limerick (PA)</t>
  </si>
  <si>
    <t xml:space="preserve">6105</t>
  </si>
  <si>
    <t xml:space="preserve">NU</t>
  </si>
  <si>
    <t xml:space="preserve">URAN</t>
  </si>
  <si>
    <t xml:space="preserve">Susquehanna</t>
  </si>
  <si>
    <t xml:space="preserve">6103</t>
  </si>
  <si>
    <t xml:space="preserve">Peach Bottom</t>
  </si>
  <si>
    <t xml:space="preserve">3166</t>
  </si>
  <si>
    <t xml:space="preserve">Calvert Cliffs</t>
  </si>
  <si>
    <t xml:space="preserve">6011</t>
  </si>
  <si>
    <t xml:space="preserve">Three Mile Island</t>
  </si>
  <si>
    <t xml:space="preserve">8011</t>
  </si>
  <si>
    <t xml:space="preserve">Keystone (PA)</t>
  </si>
  <si>
    <t xml:space="preserve">3136</t>
  </si>
  <si>
    <t xml:space="preserve">COAL</t>
  </si>
  <si>
    <t xml:space="preserve">Hope Creek</t>
  </si>
  <si>
    <t xml:space="preserve">6118</t>
  </si>
  <si>
    <t xml:space="preserve">Oyster Creek</t>
  </si>
  <si>
    <t xml:space="preserve">2388</t>
  </si>
  <si>
    <t xml:space="preserve">Salem (NJ)</t>
  </si>
  <si>
    <t xml:space="preserve">2410</t>
  </si>
  <si>
    <t xml:space="preserve">Conemaugh</t>
  </si>
  <si>
    <t xml:space="preserve">3118</t>
  </si>
  <si>
    <t xml:space="preserve">Delaware City</t>
  </si>
  <si>
    <t xml:space="preserve">0592</t>
  </si>
  <si>
    <t xml:space="preserve">PC</t>
  </si>
  <si>
    <t xml:space="preserve">Homer City</t>
  </si>
  <si>
    <t xml:space="preserve">3122</t>
  </si>
  <si>
    <t xml:space="preserve">Montour</t>
  </si>
  <si>
    <t xml:space="preserve">3149</t>
  </si>
  <si>
    <t xml:space="preserve">Shawville</t>
  </si>
  <si>
    <t xml:space="preserve">3131</t>
  </si>
  <si>
    <t xml:space="preserve">Brunner Island</t>
  </si>
  <si>
    <t xml:space="preserve">3140</t>
  </si>
  <si>
    <t xml:space="preserve">Seward (PA)</t>
  </si>
  <si>
    <t xml:space="preserve">3130</t>
  </si>
  <si>
    <t xml:space="preserve">Homer City Modular - Nug</t>
  </si>
  <si>
    <t xml:space="preserve">X141</t>
  </si>
  <si>
    <t xml:space="preserve">Carneys Point</t>
  </si>
  <si>
    <t xml:space="preserve">10566</t>
  </si>
  <si>
    <t xml:space="preserve">ST1</t>
  </si>
  <si>
    <t xml:space="preserve">Logan Generating Plant</t>
  </si>
  <si>
    <t xml:space="preserve">10043</t>
  </si>
  <si>
    <t xml:space="preserve">Morgantown</t>
  </si>
  <si>
    <t xml:space="preserve">1573</t>
  </si>
  <si>
    <t xml:space="preserve">ST2</t>
  </si>
  <si>
    <t xml:space="preserve">Potomac River</t>
  </si>
  <si>
    <t xml:space="preserve">3788</t>
  </si>
  <si>
    <t xml:space="preserve">Eddystone</t>
  </si>
  <si>
    <t xml:space="preserve">3161</t>
  </si>
  <si>
    <t xml:space="preserve">Brandon Shores</t>
  </si>
  <si>
    <t xml:space="preserve">0602</t>
  </si>
  <si>
    <t xml:space="preserve">England</t>
  </si>
  <si>
    <t xml:space="preserve">2378</t>
  </si>
  <si>
    <t xml:space="preserve">Edge Moor</t>
  </si>
  <si>
    <t xml:space="preserve">0593</t>
  </si>
  <si>
    <t xml:space="preserve">Crane</t>
  </si>
  <si>
    <t xml:space="preserve">1552</t>
  </si>
  <si>
    <t xml:space="preserve">Hunlock Creek</t>
  </si>
  <si>
    <t xml:space="preserve">3176</t>
  </si>
  <si>
    <t xml:space="preserve">Mercer</t>
  </si>
  <si>
    <t xml:space="preserve">2408</t>
  </si>
  <si>
    <t xml:space="preserve">John B Rich Memorial Power St</t>
  </si>
  <si>
    <t xml:space="preserve">10113</t>
  </si>
  <si>
    <t xml:space="preserve">Colver Power Project</t>
  </si>
  <si>
    <t xml:space="preserve">10143</t>
  </si>
  <si>
    <t xml:space="preserve">Foster Wheeler Mt. Carmel Inc</t>
  </si>
  <si>
    <t xml:space="preserve">10343</t>
  </si>
  <si>
    <t xml:space="preserve">Cambria CoGen</t>
  </si>
  <si>
    <t xml:space="preserve">10641</t>
  </si>
  <si>
    <t xml:space="preserve">Northeastern Power Cogeneration</t>
  </si>
  <si>
    <t xml:space="preserve">50039</t>
  </si>
  <si>
    <t xml:space="preserve">Spring Grove Plant</t>
  </si>
  <si>
    <t xml:space="preserve">50397</t>
  </si>
  <si>
    <t xml:space="preserve">Westwood Energy Properties</t>
  </si>
  <si>
    <t xml:space="preserve">50611</t>
  </si>
  <si>
    <t xml:space="preserve">Wheelabrator Frackville Energy</t>
  </si>
  <si>
    <t xml:space="preserve">50879</t>
  </si>
  <si>
    <t xml:space="preserve">Northampton Generating Compan</t>
  </si>
  <si>
    <t xml:space="preserve">50888</t>
  </si>
  <si>
    <t xml:space="preserve">Scrubgrass Generating Co.</t>
  </si>
  <si>
    <t xml:space="preserve">50974</t>
  </si>
  <si>
    <t xml:space="preserve">Lock Haven Mill</t>
  </si>
  <si>
    <t xml:space="preserve">54089</t>
  </si>
  <si>
    <t xml:space="preserve">Piney Creek Project</t>
  </si>
  <si>
    <t xml:space="preserve">54144</t>
  </si>
  <si>
    <t xml:space="preserve">St Nicholas Cogeneration Proj</t>
  </si>
  <si>
    <t xml:space="preserve">54634</t>
  </si>
  <si>
    <t xml:space="preserve">Ebensburg Power Co.</t>
  </si>
  <si>
    <t xml:space="preserve">X139</t>
  </si>
  <si>
    <t xml:space="preserve">Panther Creek Energy Facility</t>
  </si>
  <si>
    <t xml:space="preserve">X149</t>
  </si>
  <si>
    <t xml:space="preserve">Frackville</t>
  </si>
  <si>
    <t xml:space="preserve">Z016</t>
  </si>
  <si>
    <t xml:space="preserve">Hammermill</t>
  </si>
  <si>
    <t xml:space="preserve">Z018</t>
  </si>
  <si>
    <t xml:space="preserve">Schuylkill Energy</t>
  </si>
  <si>
    <t xml:space="preserve">Z023</t>
  </si>
  <si>
    <t xml:space="preserve">General Foods</t>
  </si>
  <si>
    <t xml:space="preserve">Z003</t>
  </si>
  <si>
    <t xml:space="preserve">Indian River (DPLC)</t>
  </si>
  <si>
    <t xml:space="preserve">0594</t>
  </si>
  <si>
    <t xml:space="preserve">Martins Creek</t>
  </si>
  <si>
    <t xml:space="preserve">3148</t>
  </si>
  <si>
    <t xml:space="preserve">Sunbury</t>
  </si>
  <si>
    <t xml:space="preserve">3152</t>
  </si>
  <si>
    <t xml:space="preserve">H.M. Down</t>
  </si>
  <si>
    <t xml:space="preserve">2434</t>
  </si>
  <si>
    <t xml:space="preserve">OIL-H</t>
  </si>
  <si>
    <t xml:space="preserve">Benning</t>
  </si>
  <si>
    <t xml:space="preserve">0603</t>
  </si>
  <si>
    <t xml:space="preserve">15</t>
  </si>
  <si>
    <t xml:space="preserve">Delaware</t>
  </si>
  <si>
    <t xml:space="preserve">3160</t>
  </si>
  <si>
    <t xml:space="preserve">Gould Street</t>
  </si>
  <si>
    <t xml:space="preserve">1553</t>
  </si>
  <si>
    <t xml:space="preserve">16</t>
  </si>
  <si>
    <t xml:space="preserve">Schuylkill</t>
  </si>
  <si>
    <t xml:space="preserve">3169</t>
  </si>
  <si>
    <t xml:space="preserve">Croydon</t>
  </si>
  <si>
    <t xml:space="preserve">8012</t>
  </si>
  <si>
    <t xml:space="preserve">21</t>
  </si>
  <si>
    <t xml:space="preserve">OIL-L</t>
  </si>
  <si>
    <t xml:space="preserve">Schuylkill Station (Turbine Ge</t>
  </si>
  <si>
    <t xml:space="preserve">50607</t>
  </si>
  <si>
    <t xml:space="preserve">42</t>
  </si>
  <si>
    <t xml:space="preserve">32</t>
  </si>
  <si>
    <t xml:space="preserve">Van Sant</t>
  </si>
  <si>
    <t xml:space="preserve">7295</t>
  </si>
  <si>
    <t xml:space="preserve">McKee Run</t>
  </si>
  <si>
    <t xml:space="preserve">0599</t>
  </si>
  <si>
    <t xml:space="preserve">Vienna</t>
  </si>
  <si>
    <t xml:space="preserve">1564</t>
  </si>
  <si>
    <t xml:space="preserve">41</t>
  </si>
  <si>
    <t xml:space="preserve">22</t>
  </si>
  <si>
    <t xml:space="preserve">31</t>
  </si>
  <si>
    <t xml:space="preserve">Richmond (PA)</t>
  </si>
  <si>
    <t xml:space="preserve">3168</t>
  </si>
  <si>
    <t xml:space="preserve">91</t>
  </si>
  <si>
    <t xml:space="preserve">92</t>
  </si>
  <si>
    <t xml:space="preserve">National Park</t>
  </si>
  <si>
    <t xml:space="preserve">2409</t>
  </si>
  <si>
    <t xml:space="preserve">C9</t>
  </si>
  <si>
    <t xml:space="preserve">Wayne (PA)</t>
  </si>
  <si>
    <t xml:space="preserve">3134</t>
  </si>
  <si>
    <t xml:space="preserve">Middle</t>
  </si>
  <si>
    <t xml:space="preserve">2382</t>
  </si>
  <si>
    <t xml:space="preserve">Indiana University of Pennsylv</t>
  </si>
  <si>
    <t xml:space="preserve">Z005</t>
  </si>
  <si>
    <t xml:space="preserve">Missouri Avenue</t>
  </si>
  <si>
    <t xml:space="preserve">2383</t>
  </si>
  <si>
    <t xml:space="preserve">C</t>
  </si>
  <si>
    <t xml:space="preserve">Falls (PA)</t>
  </si>
  <si>
    <t xml:space="preserve">3162</t>
  </si>
  <si>
    <t xml:space="preserve">Moser</t>
  </si>
  <si>
    <t xml:space="preserve">3163</t>
  </si>
  <si>
    <t xml:space="preserve">Lock Haven</t>
  </si>
  <si>
    <t xml:space="preserve">3147</t>
  </si>
  <si>
    <t xml:space="preserve">West Shore</t>
  </si>
  <si>
    <t xml:space="preserve">3154</t>
  </si>
  <si>
    <t xml:space="preserve">CT1</t>
  </si>
  <si>
    <t xml:space="preserve">CT2</t>
  </si>
  <si>
    <t xml:space="preserve">Cedar (ACEC)</t>
  </si>
  <si>
    <t xml:space="preserve">2380</t>
  </si>
  <si>
    <t xml:space="preserve">D</t>
  </si>
  <si>
    <t xml:space="preserve">Tasley</t>
  </si>
  <si>
    <t xml:space="preserve">3785</t>
  </si>
  <si>
    <t xml:space="preserve">Chester</t>
  </si>
  <si>
    <t xml:space="preserve">3157</t>
  </si>
  <si>
    <t xml:space="preserve">Southwark</t>
  </si>
  <si>
    <t xml:space="preserve">3170</t>
  </si>
  <si>
    <t xml:space="preserve">Fishbach</t>
  </si>
  <si>
    <t xml:space="preserve">3142</t>
  </si>
  <si>
    <t xml:space="preserve">CT3</t>
  </si>
  <si>
    <t xml:space="preserve">CT4</t>
  </si>
  <si>
    <t xml:space="preserve">30</t>
  </si>
  <si>
    <t xml:space="preserve">40</t>
  </si>
  <si>
    <t xml:space="preserve">Williamsport</t>
  </si>
  <si>
    <t xml:space="preserve">3155</t>
  </si>
  <si>
    <t xml:space="preserve">Allentown</t>
  </si>
  <si>
    <t xml:space="preserve">3139</t>
  </si>
  <si>
    <t xml:space="preserve">Harwood (PA)</t>
  </si>
  <si>
    <t xml:space="preserve">3144</t>
  </si>
  <si>
    <t xml:space="preserve">Jenkins</t>
  </si>
  <si>
    <t xml:space="preserve">3146</t>
  </si>
  <si>
    <t xml:space="preserve">Christiana</t>
  </si>
  <si>
    <t xml:space="preserve">0591</t>
  </si>
  <si>
    <t xml:space="preserve">14</t>
  </si>
  <si>
    <t xml:space="preserve">20</t>
  </si>
  <si>
    <t xml:space="preserve">Harrisburg</t>
  </si>
  <si>
    <t xml:space="preserve">3143</t>
  </si>
  <si>
    <t xml:space="preserve">Philadelphia Road</t>
  </si>
  <si>
    <t xml:space="preserve">1557</t>
  </si>
  <si>
    <t xml:space="preserve">Bayonne</t>
  </si>
  <si>
    <t xml:space="preserve">2397</t>
  </si>
  <si>
    <t xml:space="preserve">Tolna</t>
  </si>
  <si>
    <t xml:space="preserve">3116</t>
  </si>
  <si>
    <t xml:space="preserve">Hamilton-Gt</t>
  </si>
  <si>
    <t xml:space="preserve">3109</t>
  </si>
  <si>
    <t xml:space="preserve">Orrtanna</t>
  </si>
  <si>
    <t xml:space="preserve">3112</t>
  </si>
  <si>
    <t xml:space="preserve">Buzzard Point</t>
  </si>
  <si>
    <t xml:space="preserve">0604</t>
  </si>
  <si>
    <t xml:space="preserve">EAST</t>
  </si>
  <si>
    <t xml:space="preserve">WEST</t>
  </si>
  <si>
    <t xml:space="preserve">West Substation</t>
  </si>
  <si>
    <t xml:space="preserve">0597</t>
  </si>
  <si>
    <t xml:space="preserve">Shawnee (PA)</t>
  </si>
  <si>
    <t xml:space="preserve">3114</t>
  </si>
  <si>
    <t xml:space="preserve">West Station</t>
  </si>
  <si>
    <t xml:space="preserve">6776</t>
  </si>
  <si>
    <t xml:space="preserve">Werner</t>
  </si>
  <si>
    <t xml:space="preserve">2385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</si>
</sst>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_);\(#,##0.0\)"/>
    <numFmt numFmtId="166" formatCode="[$-409]#,##0_);\(#,##0\)"/>
    <numFmt numFmtId="167" formatCode="0_);\(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  <font>
      <b val="true"/>
      <sz val="12"/>
      <color rgb="FF000000"/>
      <name val="Arial"/>
      <family val="2"/>
    </font>
    <font>
      <sz val="4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0"/>
      </patternFill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4" borderId="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heet2" xfId="21"/>
  </cellStyles>
  <dxfs count="5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C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December 2000 Dispatch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8492734031768"/>
          <c:y val="0.104292848793965"/>
          <c:w val="0.92265123352484"/>
          <c:h val="0.88205291679949"/>
        </c:manualLayout>
      </c:layout>
      <c:areaChart>
        <c:grouping val="stacked"/>
        <c:ser>
          <c:idx val="0"/>
          <c:order val="0"/>
          <c:tx>
            <c:strRef>
              <c:f>"Capability"</c:f>
              <c:strCache>
                <c:ptCount val="1"/>
                <c:pt idx="0">
                  <c:v>Capability</c:v>
                </c:pt>
              </c:strCache>
            </c:strRef>
          </c:tx>
          <c:spPr>
            <a:solidFill>
              <a:srgbClr val="c0c0c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Data!$S$2:$S$424</c:f>
              <c:strCache>
                <c:ptCount val="0"/>
              </c:strCache>
            </c:strRef>
          </c:cat>
          <c:val>
            <c:numRef>
              <c:f>Data!$T$2:$T$424</c:f>
              <c:numCache>
                <c:formatCode>#,##0.0_);\(#,##0.0\)</c:formatCode>
                <c:ptCount val="423"/>
                <c:pt idx="0">
                  <c:v>30</c:v>
                </c:pt>
                <c:pt idx="1">
                  <c:v>542</c:v>
                </c:pt>
                <c:pt idx="2">
                  <c:v>586</c:v>
                </c:pt>
                <c:pt idx="3">
                  <c:v>608</c:v>
                </c:pt>
                <c:pt idx="4">
                  <c:v>1455.2</c:v>
                </c:pt>
                <c:pt idx="5">
                  <c:v>1565.8</c:v>
                </c:pt>
                <c:pt idx="6">
                  <c:v>1584.8</c:v>
                </c:pt>
                <c:pt idx="7">
                  <c:v>1612.8</c:v>
                </c:pt>
                <c:pt idx="8">
                  <c:v>2492.8</c:v>
                </c:pt>
                <c:pt idx="9">
                  <c:v>2892.8</c:v>
                </c:pt>
                <c:pt idx="10">
                  <c:v>2909.9</c:v>
                </c:pt>
                <c:pt idx="11">
                  <c:v>3321.4</c:v>
                </c:pt>
                <c:pt idx="12">
                  <c:v>3339.4</c:v>
                </c:pt>
                <c:pt idx="13">
                  <c:v>3380.4</c:v>
                </c:pt>
                <c:pt idx="14">
                  <c:v>3398.8</c:v>
                </c:pt>
                <c:pt idx="15">
                  <c:v>3422.5</c:v>
                </c:pt>
                <c:pt idx="16">
                  <c:v>3475.8</c:v>
                </c:pt>
                <c:pt idx="17">
                  <c:v>3545.7</c:v>
                </c:pt>
                <c:pt idx="18">
                  <c:v>3568.7</c:v>
                </c:pt>
                <c:pt idx="19">
                  <c:v>3658.7</c:v>
                </c:pt>
                <c:pt idx="20">
                  <c:v>3690.9</c:v>
                </c:pt>
                <c:pt idx="21">
                  <c:v>3765.9</c:v>
                </c:pt>
                <c:pt idx="22">
                  <c:v>3793.9</c:v>
                </c:pt>
                <c:pt idx="23">
                  <c:v>3837.9</c:v>
                </c:pt>
                <c:pt idx="24">
                  <c:v>3894.9</c:v>
                </c:pt>
                <c:pt idx="25">
                  <c:v>3913.9</c:v>
                </c:pt>
                <c:pt idx="26">
                  <c:v>4015.1</c:v>
                </c:pt>
                <c:pt idx="27">
                  <c:v>4015.1</c:v>
                </c:pt>
                <c:pt idx="28">
                  <c:v>4015.1</c:v>
                </c:pt>
                <c:pt idx="29">
                  <c:v>5121.8</c:v>
                </c:pt>
                <c:pt idx="30">
                  <c:v>6231.8</c:v>
                </c:pt>
                <c:pt idx="31">
                  <c:v>7350.8</c:v>
                </c:pt>
                <c:pt idx="32">
                  <c:v>7350.8</c:v>
                </c:pt>
                <c:pt idx="33">
                  <c:v>8215.8</c:v>
                </c:pt>
                <c:pt idx="34">
                  <c:v>9080.8</c:v>
                </c:pt>
                <c:pt idx="35">
                  <c:v>9890.8</c:v>
                </c:pt>
                <c:pt idx="36">
                  <c:v>10740.8</c:v>
                </c:pt>
                <c:pt idx="37">
                  <c:v>11590.8</c:v>
                </c:pt>
                <c:pt idx="38">
                  <c:v>12440.8</c:v>
                </c:pt>
                <c:pt idx="39">
                  <c:v>13290.8</c:v>
                </c:pt>
                <c:pt idx="40">
                  <c:v>13940.8</c:v>
                </c:pt>
                <c:pt idx="41">
                  <c:v>14695.8</c:v>
                </c:pt>
                <c:pt idx="42">
                  <c:v>15545.8</c:v>
                </c:pt>
                <c:pt idx="43">
                  <c:v>16395.8</c:v>
                </c:pt>
                <c:pt idx="44">
                  <c:v>17245.8</c:v>
                </c:pt>
                <c:pt idx="45">
                  <c:v>18095.8</c:v>
                </c:pt>
                <c:pt idx="46">
                  <c:v>18745.8</c:v>
                </c:pt>
                <c:pt idx="47">
                  <c:v>19500.8</c:v>
                </c:pt>
                <c:pt idx="48">
                  <c:v>20114.8</c:v>
                </c:pt>
                <c:pt idx="49">
                  <c:v>20294.8</c:v>
                </c:pt>
                <c:pt idx="50">
                  <c:v>20684.8</c:v>
                </c:pt>
                <c:pt idx="51">
                  <c:v>20864.8</c:v>
                </c:pt>
                <c:pt idx="52">
                  <c:v>21484.8</c:v>
                </c:pt>
                <c:pt idx="53">
                  <c:v>21621.8</c:v>
                </c:pt>
                <c:pt idx="54">
                  <c:v>21803.8</c:v>
                </c:pt>
                <c:pt idx="55">
                  <c:v>21931.8</c:v>
                </c:pt>
                <c:pt idx="56">
                  <c:v>22676.8</c:v>
                </c:pt>
                <c:pt idx="57">
                  <c:v>23431.8</c:v>
                </c:pt>
                <c:pt idx="58">
                  <c:v>23765.8</c:v>
                </c:pt>
                <c:pt idx="59">
                  <c:v>23895.8</c:v>
                </c:pt>
                <c:pt idx="60">
                  <c:v>23912.8</c:v>
                </c:pt>
                <c:pt idx="61">
                  <c:v>23974.8</c:v>
                </c:pt>
                <c:pt idx="62">
                  <c:v>24259.8</c:v>
                </c:pt>
                <c:pt idx="63">
                  <c:v>24441.8</c:v>
                </c:pt>
                <c:pt idx="64">
                  <c:v>24623.8</c:v>
                </c:pt>
                <c:pt idx="65">
                  <c:v>24853.8</c:v>
                </c:pt>
                <c:pt idx="66">
                  <c:v>25436.8</c:v>
                </c:pt>
                <c:pt idx="67">
                  <c:v>25538.8</c:v>
                </c:pt>
                <c:pt idx="68">
                  <c:v>25781.8</c:v>
                </c:pt>
                <c:pt idx="69">
                  <c:v>26364.8</c:v>
                </c:pt>
                <c:pt idx="70">
                  <c:v>26705.8</c:v>
                </c:pt>
                <c:pt idx="71">
                  <c:v>27048.8</c:v>
                </c:pt>
                <c:pt idx="72">
                  <c:v>27204.8000044</c:v>
                </c:pt>
                <c:pt idx="73">
                  <c:v>27515.8000044</c:v>
                </c:pt>
                <c:pt idx="74">
                  <c:v>28185.8000044</c:v>
                </c:pt>
                <c:pt idx="75">
                  <c:v>28855.8000044</c:v>
                </c:pt>
                <c:pt idx="76">
                  <c:v>29187.8000044</c:v>
                </c:pt>
                <c:pt idx="77">
                  <c:v>29270.8000044</c:v>
                </c:pt>
                <c:pt idx="78">
                  <c:v>29311.8000044</c:v>
                </c:pt>
                <c:pt idx="79">
                  <c:v>29352.8000044</c:v>
                </c:pt>
                <c:pt idx="80">
                  <c:v>29481.8000044</c:v>
                </c:pt>
                <c:pt idx="81">
                  <c:v>29564.8000044</c:v>
                </c:pt>
                <c:pt idx="82">
                  <c:v>29647.8000044</c:v>
                </c:pt>
                <c:pt idx="83">
                  <c:v>29821.8000044</c:v>
                </c:pt>
                <c:pt idx="84">
                  <c:v>29976.8000044</c:v>
                </c:pt>
                <c:pt idx="85">
                  <c:v>30171.8000044</c:v>
                </c:pt>
                <c:pt idx="86">
                  <c:v>30273.8000044</c:v>
                </c:pt>
                <c:pt idx="87">
                  <c:v>30321.8000044</c:v>
                </c:pt>
                <c:pt idx="88">
                  <c:v>30646.8000044</c:v>
                </c:pt>
                <c:pt idx="89">
                  <c:v>30836.8000044</c:v>
                </c:pt>
                <c:pt idx="90">
                  <c:v>30877.8000044</c:v>
                </c:pt>
                <c:pt idx="91">
                  <c:v>30918.8000044</c:v>
                </c:pt>
                <c:pt idx="92">
                  <c:v>31022.3000044</c:v>
                </c:pt>
                <c:pt idx="93">
                  <c:v>31068.3000044</c:v>
                </c:pt>
                <c:pt idx="94">
                  <c:v>31117.3000044</c:v>
                </c:pt>
                <c:pt idx="95">
                  <c:v>31166.3000044</c:v>
                </c:pt>
                <c:pt idx="96">
                  <c:v>31216.3000044</c:v>
                </c:pt>
                <c:pt idx="97">
                  <c:v>31326.0000044</c:v>
                </c:pt>
                <c:pt idx="98">
                  <c:v>31360.0000044</c:v>
                </c:pt>
                <c:pt idx="99">
                  <c:v>31408.0000044</c:v>
                </c:pt>
                <c:pt idx="100">
                  <c:v>31512.1000044</c:v>
                </c:pt>
                <c:pt idx="101">
                  <c:v>31552.1000044</c:v>
                </c:pt>
                <c:pt idx="102">
                  <c:v>31592.1000044</c:v>
                </c:pt>
                <c:pt idx="103">
                  <c:v>31609.0000044</c:v>
                </c:pt>
                <c:pt idx="104">
                  <c:v>31625.9000044</c:v>
                </c:pt>
                <c:pt idx="105">
                  <c:v>31661.9000044</c:v>
                </c:pt>
                <c:pt idx="106">
                  <c:v>31778.9000044</c:v>
                </c:pt>
                <c:pt idx="107">
                  <c:v>31836.5000044</c:v>
                </c:pt>
                <c:pt idx="108">
                  <c:v>31930.5000044</c:v>
                </c:pt>
                <c:pt idx="109">
                  <c:v>31972.5000044</c:v>
                </c:pt>
                <c:pt idx="110">
                  <c:v>31994.5000044</c:v>
                </c:pt>
                <c:pt idx="111">
                  <c:v>32074.5000044</c:v>
                </c:pt>
                <c:pt idx="112">
                  <c:v>32090.6000044</c:v>
                </c:pt>
                <c:pt idx="113">
                  <c:v>32255.6000044</c:v>
                </c:pt>
                <c:pt idx="114">
                  <c:v>32357.6000044</c:v>
                </c:pt>
                <c:pt idx="115">
                  <c:v>32525.6000044</c:v>
                </c:pt>
                <c:pt idx="116">
                  <c:v>33145.6000044</c:v>
                </c:pt>
                <c:pt idx="117">
                  <c:v>33433.6000044</c:v>
                </c:pt>
                <c:pt idx="118">
                  <c:v>33601.6000044</c:v>
                </c:pt>
                <c:pt idx="119">
                  <c:v>33689.6000044</c:v>
                </c:pt>
                <c:pt idx="120">
                  <c:v>33765.6000044</c:v>
                </c:pt>
                <c:pt idx="121">
                  <c:v>33841.6000044</c:v>
                </c:pt>
                <c:pt idx="122">
                  <c:v>33944.6000044</c:v>
                </c:pt>
                <c:pt idx="123">
                  <c:v>34078.6000044</c:v>
                </c:pt>
                <c:pt idx="124">
                  <c:v>34481.6000044</c:v>
                </c:pt>
                <c:pt idx="125">
                  <c:v>34806.6000044</c:v>
                </c:pt>
                <c:pt idx="126">
                  <c:v>34892.6000044</c:v>
                </c:pt>
                <c:pt idx="127">
                  <c:v>34983.6000044</c:v>
                </c:pt>
                <c:pt idx="128">
                  <c:v>35074.6000044</c:v>
                </c:pt>
                <c:pt idx="129">
                  <c:v>35221.6000044</c:v>
                </c:pt>
                <c:pt idx="130">
                  <c:v>35309.6000044</c:v>
                </c:pt>
                <c:pt idx="131">
                  <c:v>35390.6000044</c:v>
                </c:pt>
                <c:pt idx="132">
                  <c:v>35413.6000044</c:v>
                </c:pt>
                <c:pt idx="133">
                  <c:v>35548.6000044</c:v>
                </c:pt>
                <c:pt idx="134">
                  <c:v>35696.6000044</c:v>
                </c:pt>
                <c:pt idx="135">
                  <c:v>36212.6000044</c:v>
                </c:pt>
                <c:pt idx="136">
                  <c:v>36487.6000044</c:v>
                </c:pt>
                <c:pt idx="137">
                  <c:v>36635.6000044</c:v>
                </c:pt>
                <c:pt idx="138">
                  <c:v>37274.5999594</c:v>
                </c:pt>
                <c:pt idx="139">
                  <c:v>37402.5999594</c:v>
                </c:pt>
                <c:pt idx="140">
                  <c:v>37582.5999594</c:v>
                </c:pt>
                <c:pt idx="141">
                  <c:v>37832.5999594</c:v>
                </c:pt>
                <c:pt idx="142">
                  <c:v>38247.5999594</c:v>
                </c:pt>
                <c:pt idx="143">
                  <c:v>38351.5999594</c:v>
                </c:pt>
                <c:pt idx="144">
                  <c:v>38479.5999594</c:v>
                </c:pt>
                <c:pt idx="145">
                  <c:v>38859.5999594</c:v>
                </c:pt>
                <c:pt idx="146">
                  <c:v>39239.5999594</c:v>
                </c:pt>
                <c:pt idx="147">
                  <c:v>39653.5999594</c:v>
                </c:pt>
                <c:pt idx="148">
                  <c:v>40478.5999594</c:v>
                </c:pt>
                <c:pt idx="149">
                  <c:v>40638.5999594</c:v>
                </c:pt>
                <c:pt idx="150">
                  <c:v>41084.5999594</c:v>
                </c:pt>
                <c:pt idx="151">
                  <c:v>41887.5999594</c:v>
                </c:pt>
                <c:pt idx="152">
                  <c:v>42162.5999594</c:v>
                </c:pt>
                <c:pt idx="153">
                  <c:v>42337.5999594</c:v>
                </c:pt>
                <c:pt idx="154">
                  <c:v>42510.5999594</c:v>
                </c:pt>
                <c:pt idx="155">
                  <c:v>42770.5999594</c:v>
                </c:pt>
                <c:pt idx="156">
                  <c:v>42963.0999594</c:v>
                </c:pt>
                <c:pt idx="157">
                  <c:v>43155.5999594</c:v>
                </c:pt>
                <c:pt idx="158">
                  <c:v>43348.0999594</c:v>
                </c:pt>
                <c:pt idx="159">
                  <c:v>43538.4999594</c:v>
                </c:pt>
                <c:pt idx="160">
                  <c:v>43714.4999594</c:v>
                </c:pt>
                <c:pt idx="161">
                  <c:v>43793.4999594</c:v>
                </c:pt>
                <c:pt idx="162">
                  <c:v>43818.4999594</c:v>
                </c:pt>
                <c:pt idx="163">
                  <c:v>43844.4999594</c:v>
                </c:pt>
                <c:pt idx="164">
                  <c:v>43903.4999594</c:v>
                </c:pt>
                <c:pt idx="165">
                  <c:v>44163.4999594</c:v>
                </c:pt>
                <c:pt idx="166">
                  <c:v>44211.4999594</c:v>
                </c:pt>
                <c:pt idx="167">
                  <c:v>44265.4999594</c:v>
                </c:pt>
                <c:pt idx="168">
                  <c:v>44320.4999594</c:v>
                </c:pt>
                <c:pt idx="169">
                  <c:v>44379.4999594</c:v>
                </c:pt>
                <c:pt idx="170">
                  <c:v>44471.4999594</c:v>
                </c:pt>
                <c:pt idx="171">
                  <c:v>44530.4999594</c:v>
                </c:pt>
                <c:pt idx="172">
                  <c:v>44547.4999594</c:v>
                </c:pt>
                <c:pt idx="173">
                  <c:v>44714.4999594</c:v>
                </c:pt>
                <c:pt idx="174">
                  <c:v>44881.4999594</c:v>
                </c:pt>
                <c:pt idx="175">
                  <c:v>44921.4999594</c:v>
                </c:pt>
                <c:pt idx="176">
                  <c:v>45071.4999594</c:v>
                </c:pt>
                <c:pt idx="177">
                  <c:v>45136.4999594</c:v>
                </c:pt>
                <c:pt idx="178">
                  <c:v>45283.4999594</c:v>
                </c:pt>
                <c:pt idx="179">
                  <c:v>45393.4999594</c:v>
                </c:pt>
                <c:pt idx="180">
                  <c:v>45503.4999594</c:v>
                </c:pt>
                <c:pt idx="181">
                  <c:v>45559.4999594</c:v>
                </c:pt>
                <c:pt idx="182">
                  <c:v>45676.4999594</c:v>
                </c:pt>
                <c:pt idx="183">
                  <c:v>45722.9999594</c:v>
                </c:pt>
                <c:pt idx="184">
                  <c:v>45809.9999594</c:v>
                </c:pt>
                <c:pt idx="185">
                  <c:v>45849.9999594</c:v>
                </c:pt>
                <c:pt idx="186">
                  <c:v>45951.9999594</c:v>
                </c:pt>
                <c:pt idx="187">
                  <c:v>46071.9999594</c:v>
                </c:pt>
                <c:pt idx="188">
                  <c:v>46191.9999594</c:v>
                </c:pt>
                <c:pt idx="189">
                  <c:v>46347.9999594</c:v>
                </c:pt>
                <c:pt idx="190">
                  <c:v>46371.9999594</c:v>
                </c:pt>
                <c:pt idx="191">
                  <c:v>46570.7999594</c:v>
                </c:pt>
                <c:pt idx="192">
                  <c:v>46663.7999594</c:v>
                </c:pt>
                <c:pt idx="193">
                  <c:v>46728.7999594</c:v>
                </c:pt>
                <c:pt idx="194">
                  <c:v>46793.7999594</c:v>
                </c:pt>
                <c:pt idx="195">
                  <c:v>46858.7999594</c:v>
                </c:pt>
                <c:pt idx="196">
                  <c:v>46923.7999594</c:v>
                </c:pt>
                <c:pt idx="197">
                  <c:v>47181.7999594</c:v>
                </c:pt>
                <c:pt idx="198">
                  <c:v>47337.7999594</c:v>
                </c:pt>
                <c:pt idx="199">
                  <c:v>47429.7999594</c:v>
                </c:pt>
                <c:pt idx="200">
                  <c:v>47489.7999594</c:v>
                </c:pt>
                <c:pt idx="201">
                  <c:v>47549.7999594</c:v>
                </c:pt>
                <c:pt idx="202">
                  <c:v>47609.7999594</c:v>
                </c:pt>
                <c:pt idx="203">
                  <c:v>47716.7999594</c:v>
                </c:pt>
                <c:pt idx="204">
                  <c:v>47910.7999594</c:v>
                </c:pt>
                <c:pt idx="205">
                  <c:v>47970.7999594</c:v>
                </c:pt>
                <c:pt idx="206">
                  <c:v>48030.7999594</c:v>
                </c:pt>
                <c:pt idx="207">
                  <c:v>48147.7999594</c:v>
                </c:pt>
                <c:pt idx="208">
                  <c:v>48240.7999594</c:v>
                </c:pt>
                <c:pt idx="209">
                  <c:v>48339.7999594</c:v>
                </c:pt>
                <c:pt idx="210">
                  <c:v>48438.7999594</c:v>
                </c:pt>
                <c:pt idx="211">
                  <c:v>48504.7999594</c:v>
                </c:pt>
                <c:pt idx="212">
                  <c:v>48570.7999594</c:v>
                </c:pt>
                <c:pt idx="213">
                  <c:v>49182.7999594</c:v>
                </c:pt>
                <c:pt idx="214">
                  <c:v>49206.7999594</c:v>
                </c:pt>
                <c:pt idx="215">
                  <c:v>49818.7999594</c:v>
                </c:pt>
                <c:pt idx="216">
                  <c:v>49836.7999594</c:v>
                </c:pt>
                <c:pt idx="217">
                  <c:v>49956.7999594</c:v>
                </c:pt>
                <c:pt idx="218">
                  <c:v>50017.7999594</c:v>
                </c:pt>
                <c:pt idx="219">
                  <c:v>50126.7999594</c:v>
                </c:pt>
                <c:pt idx="220">
                  <c:v>50187.7999594</c:v>
                </c:pt>
                <c:pt idx="221">
                  <c:v>50370.7999594</c:v>
                </c:pt>
                <c:pt idx="222">
                  <c:v>50387.7999594</c:v>
                </c:pt>
                <c:pt idx="223">
                  <c:v>50404.7999594</c:v>
                </c:pt>
                <c:pt idx="224">
                  <c:v>50480.7999594</c:v>
                </c:pt>
                <c:pt idx="225">
                  <c:v>50503.7999594</c:v>
                </c:pt>
                <c:pt idx="226">
                  <c:v>50528.7999594</c:v>
                </c:pt>
                <c:pt idx="227">
                  <c:v>50703.2999594</c:v>
                </c:pt>
                <c:pt idx="228">
                  <c:v>50727.5999594</c:v>
                </c:pt>
                <c:pt idx="229">
                  <c:v>50806.5999594</c:v>
                </c:pt>
                <c:pt idx="230">
                  <c:v>50867.5999594</c:v>
                </c:pt>
                <c:pt idx="231">
                  <c:v>50928.5999594</c:v>
                </c:pt>
                <c:pt idx="232">
                  <c:v>50953.5999594</c:v>
                </c:pt>
                <c:pt idx="233">
                  <c:v>51164.5999594</c:v>
                </c:pt>
                <c:pt idx="234">
                  <c:v>51187.5999594</c:v>
                </c:pt>
                <c:pt idx="235">
                  <c:v>51283.5999594</c:v>
                </c:pt>
                <c:pt idx="236">
                  <c:v>51307.5999594</c:v>
                </c:pt>
                <c:pt idx="237">
                  <c:v>51331.5999594</c:v>
                </c:pt>
                <c:pt idx="238">
                  <c:v>51351.5999594</c:v>
                </c:pt>
                <c:pt idx="239">
                  <c:v>51371.5999594</c:v>
                </c:pt>
                <c:pt idx="240">
                  <c:v>51391.5999594</c:v>
                </c:pt>
                <c:pt idx="241">
                  <c:v>51411.5999594</c:v>
                </c:pt>
                <c:pt idx="242">
                  <c:v>51431.5999594</c:v>
                </c:pt>
                <c:pt idx="243">
                  <c:v>51451.5999594</c:v>
                </c:pt>
                <c:pt idx="244">
                  <c:v>51471.5999594</c:v>
                </c:pt>
                <c:pt idx="245">
                  <c:v>51491.5999594</c:v>
                </c:pt>
                <c:pt idx="246">
                  <c:v>51674.9999594</c:v>
                </c:pt>
                <c:pt idx="247">
                  <c:v>51715.5999594</c:v>
                </c:pt>
                <c:pt idx="248">
                  <c:v>51732.9999594</c:v>
                </c:pt>
                <c:pt idx="249">
                  <c:v>51825.0999594</c:v>
                </c:pt>
                <c:pt idx="250">
                  <c:v>51917.1999594</c:v>
                </c:pt>
                <c:pt idx="251">
                  <c:v>51952.1999594</c:v>
                </c:pt>
                <c:pt idx="252">
                  <c:v>52357.1999594</c:v>
                </c:pt>
                <c:pt idx="253">
                  <c:v>52375.1999594</c:v>
                </c:pt>
                <c:pt idx="254">
                  <c:v>52393.1999594</c:v>
                </c:pt>
                <c:pt idx="255">
                  <c:v>52411.1999594</c:v>
                </c:pt>
                <c:pt idx="256">
                  <c:v>52437.1999594</c:v>
                </c:pt>
                <c:pt idx="257">
                  <c:v>52461.1999594</c:v>
                </c:pt>
                <c:pt idx="258">
                  <c:v>52494.1999594</c:v>
                </c:pt>
                <c:pt idx="259">
                  <c:v>52512.1999594</c:v>
                </c:pt>
                <c:pt idx="260">
                  <c:v>52530.1999594</c:v>
                </c:pt>
                <c:pt idx="261">
                  <c:v>52548.1999594</c:v>
                </c:pt>
                <c:pt idx="262">
                  <c:v>52566.1999594</c:v>
                </c:pt>
                <c:pt idx="263">
                  <c:v>52584.1999594</c:v>
                </c:pt>
                <c:pt idx="264">
                  <c:v>52602.1999594</c:v>
                </c:pt>
                <c:pt idx="265">
                  <c:v>52620.1999594</c:v>
                </c:pt>
                <c:pt idx="266">
                  <c:v>52638.1999594</c:v>
                </c:pt>
                <c:pt idx="267">
                  <c:v>52656.1999594</c:v>
                </c:pt>
                <c:pt idx="268">
                  <c:v>52674.1999594</c:v>
                </c:pt>
                <c:pt idx="269">
                  <c:v>52698.1999594</c:v>
                </c:pt>
                <c:pt idx="270">
                  <c:v>52718.1999594</c:v>
                </c:pt>
                <c:pt idx="271">
                  <c:v>52738.1999594</c:v>
                </c:pt>
                <c:pt idx="272">
                  <c:v>52871.1999594</c:v>
                </c:pt>
                <c:pt idx="273">
                  <c:v>52923.1999594</c:v>
                </c:pt>
                <c:pt idx="274">
                  <c:v>53019.1999594</c:v>
                </c:pt>
                <c:pt idx="275">
                  <c:v>53043.1999594</c:v>
                </c:pt>
                <c:pt idx="276">
                  <c:v>53301.1999594</c:v>
                </c:pt>
                <c:pt idx="277">
                  <c:v>53319.1999594</c:v>
                </c:pt>
                <c:pt idx="278">
                  <c:v>53337.1999594</c:v>
                </c:pt>
                <c:pt idx="279">
                  <c:v>53464.1999594</c:v>
                </c:pt>
                <c:pt idx="280">
                  <c:v>53488.1999594</c:v>
                </c:pt>
                <c:pt idx="281">
                  <c:v>53512.1999594</c:v>
                </c:pt>
                <c:pt idx="282">
                  <c:v>53536.1999594</c:v>
                </c:pt>
                <c:pt idx="283">
                  <c:v>53794.1999594</c:v>
                </c:pt>
                <c:pt idx="284">
                  <c:v>53914.1999594</c:v>
                </c:pt>
                <c:pt idx="285">
                  <c:v>53944.1999594</c:v>
                </c:pt>
                <c:pt idx="286">
                  <c:v>53989.1999594</c:v>
                </c:pt>
                <c:pt idx="287">
                  <c:v>54019.1999594</c:v>
                </c:pt>
                <c:pt idx="288">
                  <c:v>54049.1999594</c:v>
                </c:pt>
                <c:pt idx="289">
                  <c:v>54078.1999594</c:v>
                </c:pt>
                <c:pt idx="290">
                  <c:v>54108.1999594</c:v>
                </c:pt>
                <c:pt idx="291">
                  <c:v>54138.1999594</c:v>
                </c:pt>
                <c:pt idx="292">
                  <c:v>54160.6999594</c:v>
                </c:pt>
                <c:pt idx="293">
                  <c:v>54190.6999594</c:v>
                </c:pt>
                <c:pt idx="294">
                  <c:v>54214.6999594</c:v>
                </c:pt>
                <c:pt idx="295">
                  <c:v>54281.6999594</c:v>
                </c:pt>
                <c:pt idx="296">
                  <c:v>54332.1999594</c:v>
                </c:pt>
                <c:pt idx="297">
                  <c:v>54349.1999594</c:v>
                </c:pt>
                <c:pt idx="298">
                  <c:v>54429.1999594</c:v>
                </c:pt>
                <c:pt idx="299">
                  <c:v>54446.6999594</c:v>
                </c:pt>
                <c:pt idx="300">
                  <c:v>54474.6999594</c:v>
                </c:pt>
                <c:pt idx="301">
                  <c:v>54511.1999594</c:v>
                </c:pt>
                <c:pt idx="302">
                  <c:v>54545.1999594</c:v>
                </c:pt>
                <c:pt idx="303">
                  <c:v>54568.9999594</c:v>
                </c:pt>
                <c:pt idx="304">
                  <c:v>54588.9999594</c:v>
                </c:pt>
                <c:pt idx="305">
                  <c:v>54625.4999594</c:v>
                </c:pt>
                <c:pt idx="306">
                  <c:v>54690.0999594</c:v>
                </c:pt>
                <c:pt idx="307">
                  <c:v>54823.0999594</c:v>
                </c:pt>
                <c:pt idx="308">
                  <c:v>54889.0999594</c:v>
                </c:pt>
                <c:pt idx="309">
                  <c:v>54941.0999594</c:v>
                </c:pt>
                <c:pt idx="310">
                  <c:v>55009.0999594</c:v>
                </c:pt>
                <c:pt idx="311">
                  <c:v>55075.0999594</c:v>
                </c:pt>
                <c:pt idx="312">
                  <c:v>55101.5999594</c:v>
                </c:pt>
                <c:pt idx="313">
                  <c:v>55141.5999594</c:v>
                </c:pt>
                <c:pt idx="314">
                  <c:v>55193.5999594</c:v>
                </c:pt>
                <c:pt idx="315">
                  <c:v>55213.5999594</c:v>
                </c:pt>
                <c:pt idx="316">
                  <c:v>55233.5999594</c:v>
                </c:pt>
                <c:pt idx="317">
                  <c:v>55251.5999594</c:v>
                </c:pt>
                <c:pt idx="318">
                  <c:v>55269.5999594</c:v>
                </c:pt>
                <c:pt idx="319">
                  <c:v>55287.5999594</c:v>
                </c:pt>
                <c:pt idx="320">
                  <c:v>55305.5999594</c:v>
                </c:pt>
                <c:pt idx="321">
                  <c:v>55323.5999594</c:v>
                </c:pt>
                <c:pt idx="322">
                  <c:v>55341.5999594</c:v>
                </c:pt>
                <c:pt idx="323">
                  <c:v>55359.5999594</c:v>
                </c:pt>
                <c:pt idx="324">
                  <c:v>55377.5999594</c:v>
                </c:pt>
                <c:pt idx="325">
                  <c:v>55395.5999594</c:v>
                </c:pt>
                <c:pt idx="326">
                  <c:v>55413.5999594</c:v>
                </c:pt>
                <c:pt idx="327">
                  <c:v>55553.5999594</c:v>
                </c:pt>
                <c:pt idx="328">
                  <c:v>55577.5999594</c:v>
                </c:pt>
                <c:pt idx="329">
                  <c:v>55602.5999594</c:v>
                </c:pt>
                <c:pt idx="330">
                  <c:v>55627.5999594</c:v>
                </c:pt>
                <c:pt idx="331">
                  <c:v>55645.5999594</c:v>
                </c:pt>
                <c:pt idx="332">
                  <c:v>55663.5999594</c:v>
                </c:pt>
                <c:pt idx="333">
                  <c:v>55681.5999594</c:v>
                </c:pt>
                <c:pt idx="334">
                  <c:v>55699.5999594</c:v>
                </c:pt>
                <c:pt idx="335">
                  <c:v>55717.5999594</c:v>
                </c:pt>
                <c:pt idx="336">
                  <c:v>55735.5999594</c:v>
                </c:pt>
                <c:pt idx="337">
                  <c:v>55753.5999594</c:v>
                </c:pt>
                <c:pt idx="338">
                  <c:v>55771.5999594</c:v>
                </c:pt>
                <c:pt idx="339">
                  <c:v>55788.5999594</c:v>
                </c:pt>
                <c:pt idx="340">
                  <c:v>55926.5999594</c:v>
                </c:pt>
                <c:pt idx="341">
                  <c:v>55950.5999594</c:v>
                </c:pt>
                <c:pt idx="342">
                  <c:v>55994.5999594</c:v>
                </c:pt>
                <c:pt idx="343">
                  <c:v>56036.5999594</c:v>
                </c:pt>
                <c:pt idx="344">
                  <c:v>56060.5999594</c:v>
                </c:pt>
                <c:pt idx="345">
                  <c:v>56084.5999594</c:v>
                </c:pt>
                <c:pt idx="346">
                  <c:v>56108.5999594</c:v>
                </c:pt>
                <c:pt idx="347">
                  <c:v>56129.5999594</c:v>
                </c:pt>
                <c:pt idx="348">
                  <c:v>56146.5999594</c:v>
                </c:pt>
                <c:pt idx="349">
                  <c:v>56340.5999594</c:v>
                </c:pt>
                <c:pt idx="350">
                  <c:v>56384.5999594</c:v>
                </c:pt>
                <c:pt idx="351">
                  <c:v>56411.5999594</c:v>
                </c:pt>
                <c:pt idx="352">
                  <c:v>56623.5999594</c:v>
                </c:pt>
                <c:pt idx="353">
                  <c:v>56640.5999594</c:v>
                </c:pt>
                <c:pt idx="354">
                  <c:v>56852.5999594</c:v>
                </c:pt>
                <c:pt idx="355">
                  <c:v>56878.5999594</c:v>
                </c:pt>
                <c:pt idx="356">
                  <c:v>57090.5999594</c:v>
                </c:pt>
                <c:pt idx="357">
                  <c:v>57107.5999594</c:v>
                </c:pt>
                <c:pt idx="358">
                  <c:v>57133.5999594</c:v>
                </c:pt>
                <c:pt idx="359">
                  <c:v>57150.5999594</c:v>
                </c:pt>
                <c:pt idx="360">
                  <c:v>57310.5999594</c:v>
                </c:pt>
                <c:pt idx="361">
                  <c:v>57470.5999594</c:v>
                </c:pt>
                <c:pt idx="362">
                  <c:v>57700.5999594</c:v>
                </c:pt>
                <c:pt idx="363">
                  <c:v>57912.5999594</c:v>
                </c:pt>
                <c:pt idx="364">
                  <c:v>57931.5999594</c:v>
                </c:pt>
                <c:pt idx="365">
                  <c:v>57952.5999594</c:v>
                </c:pt>
                <c:pt idx="366">
                  <c:v>58146.5999594</c:v>
                </c:pt>
                <c:pt idx="367">
                  <c:v>58340.5999594</c:v>
                </c:pt>
                <c:pt idx="368">
                  <c:v>58366.5999594</c:v>
                </c:pt>
                <c:pt idx="369">
                  <c:v>58392.5999594</c:v>
                </c:pt>
                <c:pt idx="370">
                  <c:v>58424.5999594</c:v>
                </c:pt>
                <c:pt idx="371">
                  <c:v>58451.5999594</c:v>
                </c:pt>
                <c:pt idx="372">
                  <c:v>58524.5999594</c:v>
                </c:pt>
                <c:pt idx="373">
                  <c:v>58597.5999594</c:v>
                </c:pt>
                <c:pt idx="374">
                  <c:v>58670.5999594</c:v>
                </c:pt>
                <c:pt idx="375">
                  <c:v>58743.5999594</c:v>
                </c:pt>
                <c:pt idx="376">
                  <c:v>58770.5999594</c:v>
                </c:pt>
                <c:pt idx="377">
                  <c:v>58797.5999594</c:v>
                </c:pt>
                <c:pt idx="378">
                  <c:v>58840.5999594</c:v>
                </c:pt>
                <c:pt idx="379">
                  <c:v>58972.5999594</c:v>
                </c:pt>
                <c:pt idx="380">
                  <c:v>59015.5999594</c:v>
                </c:pt>
                <c:pt idx="381">
                  <c:v>59032.5999594</c:v>
                </c:pt>
                <c:pt idx="382">
                  <c:v>59049.5999594</c:v>
                </c:pt>
                <c:pt idx="383">
                  <c:v>59066.5999594</c:v>
                </c:pt>
                <c:pt idx="384">
                  <c:v>59092.5999594</c:v>
                </c:pt>
                <c:pt idx="385">
                  <c:v>59118.5999594</c:v>
                </c:pt>
                <c:pt idx="386">
                  <c:v>59144.5999594</c:v>
                </c:pt>
                <c:pt idx="387">
                  <c:v>59170.5999594</c:v>
                </c:pt>
                <c:pt idx="388">
                  <c:v>59196.5999594</c:v>
                </c:pt>
                <c:pt idx="389">
                  <c:v>59222.5999594</c:v>
                </c:pt>
                <c:pt idx="390">
                  <c:v>59248.5999594</c:v>
                </c:pt>
                <c:pt idx="391">
                  <c:v>59274.5999594</c:v>
                </c:pt>
                <c:pt idx="392">
                  <c:v>59291.5999594</c:v>
                </c:pt>
                <c:pt idx="393">
                  <c:v>59308.5999594</c:v>
                </c:pt>
                <c:pt idx="394">
                  <c:v>59325.5999594</c:v>
                </c:pt>
                <c:pt idx="395">
                  <c:v>59342.5999594</c:v>
                </c:pt>
                <c:pt idx="396">
                  <c:v>59359.5999594</c:v>
                </c:pt>
                <c:pt idx="397">
                  <c:v>59376.5999594</c:v>
                </c:pt>
                <c:pt idx="398">
                  <c:v>59403.5999594</c:v>
                </c:pt>
                <c:pt idx="399">
                  <c:v>59480.5999594</c:v>
                </c:pt>
                <c:pt idx="400">
                  <c:v>59553.5999594</c:v>
                </c:pt>
                <c:pt idx="401">
                  <c:v>59630.5999594</c:v>
                </c:pt>
                <c:pt idx="402">
                  <c:v>59707.5999594</c:v>
                </c:pt>
                <c:pt idx="403">
                  <c:v>59734.5999594</c:v>
                </c:pt>
                <c:pt idx="404">
                  <c:v>59760.5999594</c:v>
                </c:pt>
                <c:pt idx="405">
                  <c:v>59784.5999594</c:v>
                </c:pt>
                <c:pt idx="406">
                  <c:v>59943.5999594</c:v>
                </c:pt>
                <c:pt idx="407">
                  <c:v>60102.5999594</c:v>
                </c:pt>
                <c:pt idx="408">
                  <c:v>60129.5999594</c:v>
                </c:pt>
                <c:pt idx="409">
                  <c:v>60160.5999594</c:v>
                </c:pt>
                <c:pt idx="410">
                  <c:v>60191.5999594</c:v>
                </c:pt>
                <c:pt idx="411">
                  <c:v>60222.5999594</c:v>
                </c:pt>
                <c:pt idx="412">
                  <c:v>60253.5999594</c:v>
                </c:pt>
                <c:pt idx="413">
                  <c:v>60272.5999594</c:v>
                </c:pt>
                <c:pt idx="414">
                  <c:v>60412.5999594</c:v>
                </c:pt>
                <c:pt idx="415">
                  <c:v>60432.5999594</c:v>
                </c:pt>
                <c:pt idx="416">
                  <c:v>60451.5999594</c:v>
                </c:pt>
                <c:pt idx="417">
                  <c:v>60472.5999594</c:v>
                </c:pt>
                <c:pt idx="418">
                  <c:v>60612.5999594</c:v>
                </c:pt>
                <c:pt idx="419">
                  <c:v>60658.5999594</c:v>
                </c:pt>
                <c:pt idx="420">
                  <c:v>60688.5999594</c:v>
                </c:pt>
                <c:pt idx="421">
                  <c:v>60718.5999594</c:v>
                </c:pt>
                <c:pt idx="422">
                  <c:v>60742.5999594</c:v>
                </c:pt>
              </c:numCache>
            </c:numRef>
          </c:val>
        </c:ser>
        <c:axId val="66941136"/>
        <c:axId val="27639998"/>
      </c:areaChart>
      <c:lineChart>
        <c:grouping val="stacked"/>
        <c:varyColors val="0"/>
        <c:ser>
          <c:idx val="1"/>
          <c:order val="1"/>
          <c:tx>
            <c:strRef>
              <c:f>"Dispatch Cost"</c:f>
              <c:strCache>
                <c:ptCount val="1"/>
                <c:pt idx="0">
                  <c:v>Dispatch Cost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Data!$S$2:$S$424</c:f>
              <c:strCache>
                <c:ptCount val="0"/>
              </c:strCache>
            </c:strRef>
          </c:cat>
          <c:val>
            <c:numRef>
              <c:f>Data!$U$2:$U$424</c:f>
              <c:numCache>
                <c:formatCode>#,##0.0_);\(#,##0.0\)</c:formatCode>
                <c:ptCount val="423"/>
                <c:pt idx="0">
                  <c:v>0</c:v>
                </c:pt>
                <c:pt idx="1">
                  <c:v>0.745</c:v>
                </c:pt>
                <c:pt idx="2">
                  <c:v>0.88</c:v>
                </c:pt>
                <c:pt idx="3">
                  <c:v>0.88</c:v>
                </c:pt>
                <c:pt idx="4">
                  <c:v>0.88</c:v>
                </c:pt>
                <c:pt idx="5">
                  <c:v>0.88</c:v>
                </c:pt>
                <c:pt idx="6">
                  <c:v>0.88</c:v>
                </c:pt>
                <c:pt idx="7">
                  <c:v>0.88</c:v>
                </c:pt>
                <c:pt idx="8">
                  <c:v>0.88</c:v>
                </c:pt>
                <c:pt idx="9">
                  <c:v>0.88</c:v>
                </c:pt>
                <c:pt idx="10">
                  <c:v>0.88</c:v>
                </c:pt>
                <c:pt idx="11">
                  <c:v>0.931</c:v>
                </c:pt>
                <c:pt idx="12">
                  <c:v>1.377</c:v>
                </c:pt>
                <c:pt idx="13">
                  <c:v>1.377</c:v>
                </c:pt>
                <c:pt idx="14">
                  <c:v>1.377</c:v>
                </c:pt>
                <c:pt idx="15">
                  <c:v>1.377</c:v>
                </c:pt>
                <c:pt idx="16">
                  <c:v>1.377</c:v>
                </c:pt>
                <c:pt idx="17">
                  <c:v>1.377</c:v>
                </c:pt>
                <c:pt idx="18">
                  <c:v>1.377</c:v>
                </c:pt>
                <c:pt idx="19">
                  <c:v>1.377</c:v>
                </c:pt>
                <c:pt idx="20">
                  <c:v>1.377</c:v>
                </c:pt>
                <c:pt idx="21">
                  <c:v>1.377</c:v>
                </c:pt>
                <c:pt idx="22">
                  <c:v>1.377</c:v>
                </c:pt>
                <c:pt idx="23">
                  <c:v>1.377</c:v>
                </c:pt>
                <c:pt idx="24">
                  <c:v>1.377</c:v>
                </c:pt>
                <c:pt idx="25">
                  <c:v>1.47</c:v>
                </c:pt>
                <c:pt idx="26">
                  <c:v>1.532</c:v>
                </c:pt>
                <c:pt idx="27">
                  <c:v>7.692315</c:v>
                </c:pt>
                <c:pt idx="28">
                  <c:v>7.692315</c:v>
                </c:pt>
                <c:pt idx="29">
                  <c:v>7.87976</c:v>
                </c:pt>
                <c:pt idx="30">
                  <c:v>7.87976</c:v>
                </c:pt>
                <c:pt idx="31">
                  <c:v>8.03576</c:v>
                </c:pt>
                <c:pt idx="32">
                  <c:v>8.03576</c:v>
                </c:pt>
                <c:pt idx="33">
                  <c:v>8.264495</c:v>
                </c:pt>
                <c:pt idx="34">
                  <c:v>8.264495</c:v>
                </c:pt>
                <c:pt idx="35">
                  <c:v>8.471495</c:v>
                </c:pt>
                <c:pt idx="36">
                  <c:v>9.215053725</c:v>
                </c:pt>
                <c:pt idx="37">
                  <c:v>9.61184</c:v>
                </c:pt>
                <c:pt idx="38">
                  <c:v>9.92651773</c:v>
                </c:pt>
                <c:pt idx="39">
                  <c:v>10.1215</c:v>
                </c:pt>
                <c:pt idx="40">
                  <c:v>10.30176</c:v>
                </c:pt>
                <c:pt idx="41">
                  <c:v>10.30176</c:v>
                </c:pt>
                <c:pt idx="42">
                  <c:v>10.6535998</c:v>
                </c:pt>
                <c:pt idx="43">
                  <c:v>10.7416872</c:v>
                </c:pt>
                <c:pt idx="44">
                  <c:v>10.981402</c:v>
                </c:pt>
                <c:pt idx="45">
                  <c:v>10.981402</c:v>
                </c:pt>
                <c:pt idx="46">
                  <c:v>11.820052863</c:v>
                </c:pt>
                <c:pt idx="47">
                  <c:v>12.633139848</c:v>
                </c:pt>
                <c:pt idx="48">
                  <c:v>12.68509497</c:v>
                </c:pt>
                <c:pt idx="49">
                  <c:v>12.84632136</c:v>
                </c:pt>
                <c:pt idx="50">
                  <c:v>12.940332736</c:v>
                </c:pt>
                <c:pt idx="51">
                  <c:v>13.0236848</c:v>
                </c:pt>
                <c:pt idx="52">
                  <c:v>13.4885275</c:v>
                </c:pt>
                <c:pt idx="53">
                  <c:v>13.77069674</c:v>
                </c:pt>
                <c:pt idx="54">
                  <c:v>13.799849276</c:v>
                </c:pt>
                <c:pt idx="55">
                  <c:v>13.9293584</c:v>
                </c:pt>
                <c:pt idx="56">
                  <c:v>14.065124381</c:v>
                </c:pt>
                <c:pt idx="57">
                  <c:v>14.20231552</c:v>
                </c:pt>
                <c:pt idx="58">
                  <c:v>14.265722171</c:v>
                </c:pt>
                <c:pt idx="59">
                  <c:v>14.712784</c:v>
                </c:pt>
                <c:pt idx="60">
                  <c:v>15.05105</c:v>
                </c:pt>
                <c:pt idx="61">
                  <c:v>15.604604</c:v>
                </c:pt>
                <c:pt idx="62">
                  <c:v>15.637688</c:v>
                </c:pt>
                <c:pt idx="63">
                  <c:v>15.7744214</c:v>
                </c:pt>
                <c:pt idx="64">
                  <c:v>15.88853704</c:v>
                </c:pt>
                <c:pt idx="65">
                  <c:v>16.771288</c:v>
                </c:pt>
                <c:pt idx="66">
                  <c:v>17.010361728</c:v>
                </c:pt>
                <c:pt idx="67">
                  <c:v>17.036476752</c:v>
                </c:pt>
                <c:pt idx="68">
                  <c:v>17.037305293</c:v>
                </c:pt>
                <c:pt idx="69">
                  <c:v>17.13163752</c:v>
                </c:pt>
                <c:pt idx="70">
                  <c:v>17.30224637</c:v>
                </c:pt>
                <c:pt idx="71">
                  <c:v>17.34431567</c:v>
                </c:pt>
                <c:pt idx="72">
                  <c:v>17.400160387</c:v>
                </c:pt>
                <c:pt idx="73">
                  <c:v>18.03166605</c:v>
                </c:pt>
                <c:pt idx="74">
                  <c:v>18.0404596</c:v>
                </c:pt>
                <c:pt idx="75">
                  <c:v>18.08520944</c:v>
                </c:pt>
                <c:pt idx="76">
                  <c:v>18.42908494</c:v>
                </c:pt>
                <c:pt idx="77">
                  <c:v>18.4492488</c:v>
                </c:pt>
                <c:pt idx="78">
                  <c:v>18.463082</c:v>
                </c:pt>
                <c:pt idx="79">
                  <c:v>18.463082</c:v>
                </c:pt>
                <c:pt idx="80">
                  <c:v>18.93545417</c:v>
                </c:pt>
                <c:pt idx="81">
                  <c:v>18.97462656</c:v>
                </c:pt>
                <c:pt idx="82">
                  <c:v>19.04624768</c:v>
                </c:pt>
                <c:pt idx="83">
                  <c:v>19.137624</c:v>
                </c:pt>
                <c:pt idx="84">
                  <c:v>19.38665793</c:v>
                </c:pt>
                <c:pt idx="85">
                  <c:v>19.57834278</c:v>
                </c:pt>
                <c:pt idx="86">
                  <c:v>19.65114432</c:v>
                </c:pt>
                <c:pt idx="87">
                  <c:v>19.678724</c:v>
                </c:pt>
                <c:pt idx="88">
                  <c:v>19.916509747</c:v>
                </c:pt>
                <c:pt idx="89">
                  <c:v>20.10763947</c:v>
                </c:pt>
                <c:pt idx="90">
                  <c:v>20.305286</c:v>
                </c:pt>
                <c:pt idx="91">
                  <c:v>20.305286</c:v>
                </c:pt>
                <c:pt idx="92">
                  <c:v>20.305286</c:v>
                </c:pt>
                <c:pt idx="93">
                  <c:v>20.305286</c:v>
                </c:pt>
                <c:pt idx="94">
                  <c:v>20.305286</c:v>
                </c:pt>
                <c:pt idx="95">
                  <c:v>20.305286</c:v>
                </c:pt>
                <c:pt idx="96">
                  <c:v>20.305286</c:v>
                </c:pt>
                <c:pt idx="97">
                  <c:v>20.305286</c:v>
                </c:pt>
                <c:pt idx="98">
                  <c:v>20.305286</c:v>
                </c:pt>
                <c:pt idx="99">
                  <c:v>20.305286</c:v>
                </c:pt>
                <c:pt idx="100">
                  <c:v>20.305286</c:v>
                </c:pt>
                <c:pt idx="101">
                  <c:v>20.305286</c:v>
                </c:pt>
                <c:pt idx="102">
                  <c:v>20.305286</c:v>
                </c:pt>
                <c:pt idx="103">
                  <c:v>20.305286</c:v>
                </c:pt>
                <c:pt idx="104">
                  <c:v>20.305286</c:v>
                </c:pt>
                <c:pt idx="105">
                  <c:v>20.305286</c:v>
                </c:pt>
                <c:pt idx="106">
                  <c:v>20.305286</c:v>
                </c:pt>
                <c:pt idx="107">
                  <c:v>20.305286</c:v>
                </c:pt>
                <c:pt idx="108">
                  <c:v>20.305286</c:v>
                </c:pt>
                <c:pt idx="109">
                  <c:v>20.305286</c:v>
                </c:pt>
                <c:pt idx="110">
                  <c:v>20.305286</c:v>
                </c:pt>
                <c:pt idx="111">
                  <c:v>20.305286</c:v>
                </c:pt>
                <c:pt idx="112">
                  <c:v>20.305286</c:v>
                </c:pt>
                <c:pt idx="113">
                  <c:v>20.34298654</c:v>
                </c:pt>
                <c:pt idx="114">
                  <c:v>20.59636548</c:v>
                </c:pt>
                <c:pt idx="115">
                  <c:v>21.10969365</c:v>
                </c:pt>
                <c:pt idx="116">
                  <c:v>21.31522867</c:v>
                </c:pt>
                <c:pt idx="117">
                  <c:v>21.38123623</c:v>
                </c:pt>
                <c:pt idx="118">
                  <c:v>21.58290122</c:v>
                </c:pt>
                <c:pt idx="119">
                  <c:v>21.69148044</c:v>
                </c:pt>
                <c:pt idx="120">
                  <c:v>21.708802</c:v>
                </c:pt>
                <c:pt idx="121">
                  <c:v>21.708802</c:v>
                </c:pt>
                <c:pt idx="122">
                  <c:v>21.708802</c:v>
                </c:pt>
                <c:pt idx="123">
                  <c:v>21.708802</c:v>
                </c:pt>
                <c:pt idx="124">
                  <c:v>22.03424064</c:v>
                </c:pt>
                <c:pt idx="125">
                  <c:v>22.08551299</c:v>
                </c:pt>
                <c:pt idx="126">
                  <c:v>22.19268</c:v>
                </c:pt>
                <c:pt idx="127">
                  <c:v>22.2792632</c:v>
                </c:pt>
                <c:pt idx="128">
                  <c:v>22.50880375</c:v>
                </c:pt>
                <c:pt idx="129">
                  <c:v>22.7832343</c:v>
                </c:pt>
                <c:pt idx="130">
                  <c:v>23.6815472</c:v>
                </c:pt>
                <c:pt idx="131">
                  <c:v>23.76241623</c:v>
                </c:pt>
                <c:pt idx="132">
                  <c:v>25.0785</c:v>
                </c:pt>
                <c:pt idx="133">
                  <c:v>26.39836444</c:v>
                </c:pt>
                <c:pt idx="134">
                  <c:v>37.985115</c:v>
                </c:pt>
                <c:pt idx="135">
                  <c:v>39.303</c:v>
                </c:pt>
                <c:pt idx="136">
                  <c:v>39.7003</c:v>
                </c:pt>
                <c:pt idx="137">
                  <c:v>39.8124</c:v>
                </c:pt>
                <c:pt idx="138">
                  <c:v>39.986</c:v>
                </c:pt>
                <c:pt idx="139">
                  <c:v>41.439075</c:v>
                </c:pt>
                <c:pt idx="140">
                  <c:v>41.92</c:v>
                </c:pt>
                <c:pt idx="141">
                  <c:v>41.92</c:v>
                </c:pt>
                <c:pt idx="142">
                  <c:v>43.429675</c:v>
                </c:pt>
                <c:pt idx="143">
                  <c:v>43.7176125</c:v>
                </c:pt>
                <c:pt idx="144">
                  <c:v>44.105325</c:v>
                </c:pt>
                <c:pt idx="145">
                  <c:v>44.52545</c:v>
                </c:pt>
                <c:pt idx="146">
                  <c:v>45.3909125</c:v>
                </c:pt>
                <c:pt idx="147">
                  <c:v>45.404</c:v>
                </c:pt>
                <c:pt idx="148">
                  <c:v>46.0584</c:v>
                </c:pt>
                <c:pt idx="149">
                  <c:v>46.2120375</c:v>
                </c:pt>
                <c:pt idx="150">
                  <c:v>46.269425</c:v>
                </c:pt>
                <c:pt idx="151">
                  <c:v>46.3588875</c:v>
                </c:pt>
                <c:pt idx="152">
                  <c:v>47.1398125</c:v>
                </c:pt>
                <c:pt idx="153">
                  <c:v>47.2648375</c:v>
                </c:pt>
                <c:pt idx="154">
                  <c:v>56.806</c:v>
                </c:pt>
                <c:pt idx="155">
                  <c:v>48.368</c:v>
                </c:pt>
                <c:pt idx="156">
                  <c:v>48.554</c:v>
                </c:pt>
                <c:pt idx="157">
                  <c:v>48.554</c:v>
                </c:pt>
                <c:pt idx="158">
                  <c:v>48.554</c:v>
                </c:pt>
                <c:pt idx="159">
                  <c:v>48.74</c:v>
                </c:pt>
                <c:pt idx="160">
                  <c:v>48.74</c:v>
                </c:pt>
                <c:pt idx="161">
                  <c:v>48.79049</c:v>
                </c:pt>
                <c:pt idx="162">
                  <c:v>49.627</c:v>
                </c:pt>
                <c:pt idx="163">
                  <c:v>49.627</c:v>
                </c:pt>
                <c:pt idx="164">
                  <c:v>49.765856</c:v>
                </c:pt>
                <c:pt idx="165">
                  <c:v>51.314</c:v>
                </c:pt>
                <c:pt idx="166">
                  <c:v>51.4695</c:v>
                </c:pt>
                <c:pt idx="167">
                  <c:v>51.4695</c:v>
                </c:pt>
                <c:pt idx="168">
                  <c:v>51.4695</c:v>
                </c:pt>
                <c:pt idx="169">
                  <c:v>51.666824</c:v>
                </c:pt>
                <c:pt idx="170">
                  <c:v>52.638156</c:v>
                </c:pt>
                <c:pt idx="171">
                  <c:v>52.824938</c:v>
                </c:pt>
                <c:pt idx="172">
                  <c:v>53.502</c:v>
                </c:pt>
                <c:pt idx="173">
                  <c:v>53.617</c:v>
                </c:pt>
                <c:pt idx="174">
                  <c:v>53.617</c:v>
                </c:pt>
                <c:pt idx="175">
                  <c:v>53.925</c:v>
                </c:pt>
                <c:pt idx="176">
                  <c:v>53.925</c:v>
                </c:pt>
                <c:pt idx="177">
                  <c:v>53.925</c:v>
                </c:pt>
                <c:pt idx="178">
                  <c:v>53.925</c:v>
                </c:pt>
                <c:pt idx="179">
                  <c:v>53.925</c:v>
                </c:pt>
                <c:pt idx="180">
                  <c:v>53.925</c:v>
                </c:pt>
                <c:pt idx="181">
                  <c:v>53.925</c:v>
                </c:pt>
                <c:pt idx="182">
                  <c:v>53.925</c:v>
                </c:pt>
                <c:pt idx="183">
                  <c:v>53.925</c:v>
                </c:pt>
                <c:pt idx="184">
                  <c:v>53.9674</c:v>
                </c:pt>
                <c:pt idx="185">
                  <c:v>54.075</c:v>
                </c:pt>
                <c:pt idx="186">
                  <c:v>54.109275</c:v>
                </c:pt>
                <c:pt idx="187">
                  <c:v>54.584</c:v>
                </c:pt>
                <c:pt idx="188">
                  <c:v>54.584</c:v>
                </c:pt>
                <c:pt idx="189">
                  <c:v>54.776</c:v>
                </c:pt>
                <c:pt idx="190">
                  <c:v>54.876</c:v>
                </c:pt>
                <c:pt idx="191">
                  <c:v>55.5</c:v>
                </c:pt>
                <c:pt idx="192">
                  <c:v>55.581</c:v>
                </c:pt>
                <c:pt idx="193">
                  <c:v>55.618554</c:v>
                </c:pt>
                <c:pt idx="194">
                  <c:v>55.618554</c:v>
                </c:pt>
                <c:pt idx="195">
                  <c:v>55.618554</c:v>
                </c:pt>
                <c:pt idx="196">
                  <c:v>55.618554</c:v>
                </c:pt>
                <c:pt idx="197">
                  <c:v>55.697</c:v>
                </c:pt>
                <c:pt idx="198">
                  <c:v>57.377575</c:v>
                </c:pt>
                <c:pt idx="199">
                  <c:v>57.615</c:v>
                </c:pt>
                <c:pt idx="200">
                  <c:v>57.766532</c:v>
                </c:pt>
                <c:pt idx="201">
                  <c:v>58.361738</c:v>
                </c:pt>
                <c:pt idx="202">
                  <c:v>58.361738</c:v>
                </c:pt>
                <c:pt idx="203">
                  <c:v>58.38475</c:v>
                </c:pt>
                <c:pt idx="204">
                  <c:v>58.515</c:v>
                </c:pt>
                <c:pt idx="205">
                  <c:v>58.601666</c:v>
                </c:pt>
                <c:pt idx="206">
                  <c:v>58.601666</c:v>
                </c:pt>
                <c:pt idx="207">
                  <c:v>58.8671</c:v>
                </c:pt>
                <c:pt idx="208">
                  <c:v>59.031</c:v>
                </c:pt>
                <c:pt idx="209">
                  <c:v>59.279</c:v>
                </c:pt>
                <c:pt idx="210">
                  <c:v>59.279</c:v>
                </c:pt>
                <c:pt idx="211">
                  <c:v>59.326666</c:v>
                </c:pt>
                <c:pt idx="212">
                  <c:v>59.326666</c:v>
                </c:pt>
                <c:pt idx="213">
                  <c:v>59.82055</c:v>
                </c:pt>
                <c:pt idx="214">
                  <c:v>59.852662</c:v>
                </c:pt>
                <c:pt idx="215">
                  <c:v>59.9718</c:v>
                </c:pt>
                <c:pt idx="216">
                  <c:v>60.717194</c:v>
                </c:pt>
                <c:pt idx="217">
                  <c:v>60.9423</c:v>
                </c:pt>
                <c:pt idx="218">
                  <c:v>61.012912</c:v>
                </c:pt>
                <c:pt idx="219">
                  <c:v>61.7028</c:v>
                </c:pt>
                <c:pt idx="220">
                  <c:v>62.01415</c:v>
                </c:pt>
                <c:pt idx="221">
                  <c:v>62.016452</c:v>
                </c:pt>
                <c:pt idx="222">
                  <c:v>62.262</c:v>
                </c:pt>
                <c:pt idx="223">
                  <c:v>62.262</c:v>
                </c:pt>
                <c:pt idx="224">
                  <c:v>62.338604</c:v>
                </c:pt>
                <c:pt idx="225">
                  <c:v>62.4688</c:v>
                </c:pt>
                <c:pt idx="226">
                  <c:v>62.473414</c:v>
                </c:pt>
                <c:pt idx="227">
                  <c:v>62.954</c:v>
                </c:pt>
                <c:pt idx="228">
                  <c:v>63.010812</c:v>
                </c:pt>
                <c:pt idx="229">
                  <c:v>63.014</c:v>
                </c:pt>
                <c:pt idx="230">
                  <c:v>63.015388</c:v>
                </c:pt>
                <c:pt idx="231">
                  <c:v>63.204562</c:v>
                </c:pt>
                <c:pt idx="232">
                  <c:v>64.079086</c:v>
                </c:pt>
                <c:pt idx="233">
                  <c:v>64.66465</c:v>
                </c:pt>
                <c:pt idx="234">
                  <c:v>64.7758</c:v>
                </c:pt>
                <c:pt idx="235">
                  <c:v>64.894</c:v>
                </c:pt>
                <c:pt idx="236">
                  <c:v>65.2372</c:v>
                </c:pt>
                <c:pt idx="237">
                  <c:v>65.2372</c:v>
                </c:pt>
                <c:pt idx="238">
                  <c:v>65.297182</c:v>
                </c:pt>
                <c:pt idx="239">
                  <c:v>65.297182</c:v>
                </c:pt>
                <c:pt idx="240">
                  <c:v>65.297182</c:v>
                </c:pt>
                <c:pt idx="241">
                  <c:v>65.297182</c:v>
                </c:pt>
                <c:pt idx="242">
                  <c:v>65.297182</c:v>
                </c:pt>
                <c:pt idx="243">
                  <c:v>65.297182</c:v>
                </c:pt>
                <c:pt idx="244">
                  <c:v>65.297182</c:v>
                </c:pt>
                <c:pt idx="245">
                  <c:v>65.297182</c:v>
                </c:pt>
                <c:pt idx="246">
                  <c:v>65.479</c:v>
                </c:pt>
                <c:pt idx="247">
                  <c:v>65.831</c:v>
                </c:pt>
                <c:pt idx="248">
                  <c:v>65.831</c:v>
                </c:pt>
                <c:pt idx="249">
                  <c:v>65.831</c:v>
                </c:pt>
                <c:pt idx="250">
                  <c:v>65.831</c:v>
                </c:pt>
                <c:pt idx="251">
                  <c:v>65.90333</c:v>
                </c:pt>
                <c:pt idx="252">
                  <c:v>65.9248</c:v>
                </c:pt>
                <c:pt idx="253">
                  <c:v>66.16</c:v>
                </c:pt>
                <c:pt idx="254">
                  <c:v>66.16</c:v>
                </c:pt>
                <c:pt idx="255">
                  <c:v>66.16</c:v>
                </c:pt>
                <c:pt idx="256">
                  <c:v>66.16</c:v>
                </c:pt>
                <c:pt idx="257">
                  <c:v>66.16</c:v>
                </c:pt>
                <c:pt idx="258">
                  <c:v>66.338866</c:v>
                </c:pt>
                <c:pt idx="259">
                  <c:v>66.399928</c:v>
                </c:pt>
                <c:pt idx="260">
                  <c:v>66.399928</c:v>
                </c:pt>
                <c:pt idx="261">
                  <c:v>66.399928</c:v>
                </c:pt>
                <c:pt idx="262">
                  <c:v>66.399928</c:v>
                </c:pt>
                <c:pt idx="263">
                  <c:v>66.399928</c:v>
                </c:pt>
                <c:pt idx="264">
                  <c:v>66.399928</c:v>
                </c:pt>
                <c:pt idx="265">
                  <c:v>66.399928</c:v>
                </c:pt>
                <c:pt idx="266">
                  <c:v>66.399928</c:v>
                </c:pt>
                <c:pt idx="267">
                  <c:v>66.399928</c:v>
                </c:pt>
                <c:pt idx="268">
                  <c:v>66.399928</c:v>
                </c:pt>
                <c:pt idx="269">
                  <c:v>66.52912</c:v>
                </c:pt>
                <c:pt idx="270">
                  <c:v>66.54912</c:v>
                </c:pt>
                <c:pt idx="271">
                  <c:v>66.54912</c:v>
                </c:pt>
                <c:pt idx="272">
                  <c:v>66.551</c:v>
                </c:pt>
                <c:pt idx="273">
                  <c:v>67.0828</c:v>
                </c:pt>
                <c:pt idx="274">
                  <c:v>67.138</c:v>
                </c:pt>
                <c:pt idx="275">
                  <c:v>67.179694</c:v>
                </c:pt>
                <c:pt idx="276">
                  <c:v>67.472166</c:v>
                </c:pt>
                <c:pt idx="277">
                  <c:v>67.557</c:v>
                </c:pt>
                <c:pt idx="278">
                  <c:v>67.557</c:v>
                </c:pt>
                <c:pt idx="279">
                  <c:v>67.60855</c:v>
                </c:pt>
                <c:pt idx="280">
                  <c:v>67.7749</c:v>
                </c:pt>
                <c:pt idx="281">
                  <c:v>67.7749</c:v>
                </c:pt>
                <c:pt idx="282">
                  <c:v>67.7749</c:v>
                </c:pt>
                <c:pt idx="283">
                  <c:v>68.028494</c:v>
                </c:pt>
                <c:pt idx="284">
                  <c:v>68.167</c:v>
                </c:pt>
                <c:pt idx="285">
                  <c:v>68.167</c:v>
                </c:pt>
                <c:pt idx="286">
                  <c:v>68.167</c:v>
                </c:pt>
                <c:pt idx="287">
                  <c:v>68.167</c:v>
                </c:pt>
                <c:pt idx="288">
                  <c:v>68.167</c:v>
                </c:pt>
                <c:pt idx="289">
                  <c:v>68.167</c:v>
                </c:pt>
                <c:pt idx="290">
                  <c:v>68.167</c:v>
                </c:pt>
                <c:pt idx="291">
                  <c:v>68.167</c:v>
                </c:pt>
                <c:pt idx="292">
                  <c:v>68.167</c:v>
                </c:pt>
                <c:pt idx="293">
                  <c:v>68.167</c:v>
                </c:pt>
                <c:pt idx="294">
                  <c:v>68.167</c:v>
                </c:pt>
                <c:pt idx="295">
                  <c:v>68.167</c:v>
                </c:pt>
                <c:pt idx="296">
                  <c:v>68.167</c:v>
                </c:pt>
                <c:pt idx="297">
                  <c:v>68.167</c:v>
                </c:pt>
                <c:pt idx="298">
                  <c:v>68.167</c:v>
                </c:pt>
                <c:pt idx="299">
                  <c:v>68.167</c:v>
                </c:pt>
                <c:pt idx="300">
                  <c:v>68.167</c:v>
                </c:pt>
                <c:pt idx="301">
                  <c:v>68.167</c:v>
                </c:pt>
                <c:pt idx="302">
                  <c:v>68.167</c:v>
                </c:pt>
                <c:pt idx="303">
                  <c:v>68.167</c:v>
                </c:pt>
                <c:pt idx="304">
                  <c:v>68.167</c:v>
                </c:pt>
                <c:pt idx="305">
                  <c:v>68.167</c:v>
                </c:pt>
                <c:pt idx="306">
                  <c:v>68.167</c:v>
                </c:pt>
                <c:pt idx="307">
                  <c:v>68.167</c:v>
                </c:pt>
                <c:pt idx="308">
                  <c:v>68.167</c:v>
                </c:pt>
                <c:pt idx="309">
                  <c:v>68.167</c:v>
                </c:pt>
                <c:pt idx="310">
                  <c:v>68.167</c:v>
                </c:pt>
                <c:pt idx="311">
                  <c:v>68.167</c:v>
                </c:pt>
                <c:pt idx="312">
                  <c:v>68.167</c:v>
                </c:pt>
                <c:pt idx="313">
                  <c:v>68.167</c:v>
                </c:pt>
                <c:pt idx="314">
                  <c:v>68.167</c:v>
                </c:pt>
                <c:pt idx="315">
                  <c:v>68.174182</c:v>
                </c:pt>
                <c:pt idx="316">
                  <c:v>68.174182</c:v>
                </c:pt>
                <c:pt idx="317">
                  <c:v>68.384</c:v>
                </c:pt>
                <c:pt idx="318">
                  <c:v>68.384</c:v>
                </c:pt>
                <c:pt idx="319">
                  <c:v>68.467</c:v>
                </c:pt>
                <c:pt idx="320">
                  <c:v>68.467</c:v>
                </c:pt>
                <c:pt idx="321">
                  <c:v>68.467</c:v>
                </c:pt>
                <c:pt idx="322">
                  <c:v>68.467</c:v>
                </c:pt>
                <c:pt idx="323">
                  <c:v>68.467</c:v>
                </c:pt>
                <c:pt idx="324">
                  <c:v>68.467</c:v>
                </c:pt>
                <c:pt idx="325">
                  <c:v>68.467</c:v>
                </c:pt>
                <c:pt idx="326">
                  <c:v>68.467</c:v>
                </c:pt>
                <c:pt idx="327">
                  <c:v>68.591578</c:v>
                </c:pt>
                <c:pt idx="328">
                  <c:v>68.65</c:v>
                </c:pt>
                <c:pt idx="329">
                  <c:v>68.696672</c:v>
                </c:pt>
                <c:pt idx="330">
                  <c:v>68.696672</c:v>
                </c:pt>
                <c:pt idx="331">
                  <c:v>69.276928</c:v>
                </c:pt>
                <c:pt idx="332">
                  <c:v>69.276928</c:v>
                </c:pt>
                <c:pt idx="333">
                  <c:v>69.699</c:v>
                </c:pt>
                <c:pt idx="334">
                  <c:v>69.699</c:v>
                </c:pt>
                <c:pt idx="335">
                  <c:v>69.699</c:v>
                </c:pt>
                <c:pt idx="336">
                  <c:v>69.699</c:v>
                </c:pt>
                <c:pt idx="337">
                  <c:v>69.731236</c:v>
                </c:pt>
                <c:pt idx="338">
                  <c:v>69.823516</c:v>
                </c:pt>
                <c:pt idx="339">
                  <c:v>69.8512</c:v>
                </c:pt>
                <c:pt idx="340">
                  <c:v>70.0167</c:v>
                </c:pt>
                <c:pt idx="341">
                  <c:v>70.095742</c:v>
                </c:pt>
                <c:pt idx="342">
                  <c:v>70.31</c:v>
                </c:pt>
                <c:pt idx="343">
                  <c:v>70.31</c:v>
                </c:pt>
                <c:pt idx="344">
                  <c:v>70.367968</c:v>
                </c:pt>
                <c:pt idx="345">
                  <c:v>70.8069</c:v>
                </c:pt>
                <c:pt idx="346">
                  <c:v>70.8069</c:v>
                </c:pt>
                <c:pt idx="347">
                  <c:v>70.814688</c:v>
                </c:pt>
                <c:pt idx="348">
                  <c:v>70.829368</c:v>
                </c:pt>
                <c:pt idx="349">
                  <c:v>71.375</c:v>
                </c:pt>
                <c:pt idx="350">
                  <c:v>71.6968</c:v>
                </c:pt>
                <c:pt idx="351">
                  <c:v>71.873998</c:v>
                </c:pt>
                <c:pt idx="352">
                  <c:v>72.051902</c:v>
                </c:pt>
                <c:pt idx="353">
                  <c:v>72.162814</c:v>
                </c:pt>
                <c:pt idx="354">
                  <c:v>72.411</c:v>
                </c:pt>
                <c:pt idx="355">
                  <c:v>72.63906</c:v>
                </c:pt>
                <c:pt idx="356">
                  <c:v>72.716318</c:v>
                </c:pt>
                <c:pt idx="357">
                  <c:v>72.859528</c:v>
                </c:pt>
                <c:pt idx="358">
                  <c:v>72.903612</c:v>
                </c:pt>
                <c:pt idx="359">
                  <c:v>73.069242</c:v>
                </c:pt>
                <c:pt idx="360">
                  <c:v>73.249392</c:v>
                </c:pt>
                <c:pt idx="361">
                  <c:v>73.249392</c:v>
                </c:pt>
                <c:pt idx="362">
                  <c:v>73.3173</c:v>
                </c:pt>
                <c:pt idx="363">
                  <c:v>73.401</c:v>
                </c:pt>
                <c:pt idx="364">
                  <c:v>73.570084</c:v>
                </c:pt>
                <c:pt idx="365">
                  <c:v>73.706316</c:v>
                </c:pt>
                <c:pt idx="366">
                  <c:v>74.69</c:v>
                </c:pt>
                <c:pt idx="367">
                  <c:v>74.741</c:v>
                </c:pt>
                <c:pt idx="368">
                  <c:v>75.48705</c:v>
                </c:pt>
                <c:pt idx="369">
                  <c:v>75.793</c:v>
                </c:pt>
                <c:pt idx="370">
                  <c:v>76.1394</c:v>
                </c:pt>
                <c:pt idx="371">
                  <c:v>77.498</c:v>
                </c:pt>
                <c:pt idx="372">
                  <c:v>77.750368</c:v>
                </c:pt>
                <c:pt idx="373">
                  <c:v>77.750368</c:v>
                </c:pt>
                <c:pt idx="374">
                  <c:v>77.750368</c:v>
                </c:pt>
                <c:pt idx="375">
                  <c:v>77.750368</c:v>
                </c:pt>
                <c:pt idx="376">
                  <c:v>77.843</c:v>
                </c:pt>
                <c:pt idx="377">
                  <c:v>77.888</c:v>
                </c:pt>
                <c:pt idx="378">
                  <c:v>77.938</c:v>
                </c:pt>
                <c:pt idx="379">
                  <c:v>77.998</c:v>
                </c:pt>
                <c:pt idx="380">
                  <c:v>78.438</c:v>
                </c:pt>
                <c:pt idx="381">
                  <c:v>78.753</c:v>
                </c:pt>
                <c:pt idx="382">
                  <c:v>78.978</c:v>
                </c:pt>
                <c:pt idx="383">
                  <c:v>79.353</c:v>
                </c:pt>
                <c:pt idx="384">
                  <c:v>79.468</c:v>
                </c:pt>
                <c:pt idx="385">
                  <c:v>79.468</c:v>
                </c:pt>
                <c:pt idx="386">
                  <c:v>79.468</c:v>
                </c:pt>
                <c:pt idx="387">
                  <c:v>79.468</c:v>
                </c:pt>
                <c:pt idx="388">
                  <c:v>79.468</c:v>
                </c:pt>
                <c:pt idx="389">
                  <c:v>79.468</c:v>
                </c:pt>
                <c:pt idx="390">
                  <c:v>79.468</c:v>
                </c:pt>
                <c:pt idx="391">
                  <c:v>79.468</c:v>
                </c:pt>
                <c:pt idx="392">
                  <c:v>79.503</c:v>
                </c:pt>
                <c:pt idx="393">
                  <c:v>79.723</c:v>
                </c:pt>
                <c:pt idx="394">
                  <c:v>79.873</c:v>
                </c:pt>
                <c:pt idx="395">
                  <c:v>79.873</c:v>
                </c:pt>
                <c:pt idx="396">
                  <c:v>79.948</c:v>
                </c:pt>
                <c:pt idx="397">
                  <c:v>80.024758</c:v>
                </c:pt>
                <c:pt idx="398">
                  <c:v>81.918</c:v>
                </c:pt>
                <c:pt idx="399">
                  <c:v>82.456</c:v>
                </c:pt>
                <c:pt idx="400">
                  <c:v>82.456</c:v>
                </c:pt>
                <c:pt idx="401">
                  <c:v>82.456</c:v>
                </c:pt>
                <c:pt idx="402">
                  <c:v>82.456</c:v>
                </c:pt>
                <c:pt idx="403">
                  <c:v>82.652302</c:v>
                </c:pt>
                <c:pt idx="404">
                  <c:v>83.691</c:v>
                </c:pt>
                <c:pt idx="405">
                  <c:v>84.202</c:v>
                </c:pt>
                <c:pt idx="406">
                  <c:v>84.542</c:v>
                </c:pt>
                <c:pt idx="407">
                  <c:v>84.607</c:v>
                </c:pt>
                <c:pt idx="408">
                  <c:v>84.918</c:v>
                </c:pt>
                <c:pt idx="409">
                  <c:v>85.394</c:v>
                </c:pt>
                <c:pt idx="410">
                  <c:v>85.394</c:v>
                </c:pt>
                <c:pt idx="411">
                  <c:v>85.394</c:v>
                </c:pt>
                <c:pt idx="412">
                  <c:v>85.394</c:v>
                </c:pt>
                <c:pt idx="413">
                  <c:v>86.871</c:v>
                </c:pt>
                <c:pt idx="414">
                  <c:v>87.979606</c:v>
                </c:pt>
                <c:pt idx="415">
                  <c:v>91.761</c:v>
                </c:pt>
                <c:pt idx="416">
                  <c:v>94.831</c:v>
                </c:pt>
                <c:pt idx="417">
                  <c:v>97.816</c:v>
                </c:pt>
                <c:pt idx="418">
                  <c:v>127.429306</c:v>
                </c:pt>
                <c:pt idx="419">
                  <c:v>134.687128</c:v>
                </c:pt>
                <c:pt idx="420">
                  <c:v>153.2</c:v>
                </c:pt>
                <c:pt idx="421">
                  <c:v>160.815</c:v>
                </c:pt>
                <c:pt idx="422">
                  <c:v>167.835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963943"/>
        <c:axId val="16779970"/>
      </c:lineChart>
      <c:catAx>
        <c:axId val="66941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39998"/>
        <c:crossesAt val="0"/>
        <c:auto val="1"/>
        <c:lblAlgn val="ctr"/>
        <c:lblOffset val="100"/>
        <c:noMultiLvlLbl val="0"/>
      </c:catAx>
      <c:valAx>
        <c:axId val="276399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941136"/>
        <c:crossesAt val="1"/>
        <c:crossBetween val="midCat"/>
      </c:valAx>
      <c:catAx>
        <c:axId val="4696394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779970"/>
        <c:auto val="1"/>
        <c:lblAlgn val="ctr"/>
        <c:lblOffset val="100"/>
        <c:noMultiLvlLbl val="0"/>
      </c:catAx>
      <c:valAx>
        <c:axId val="16779970"/>
        <c:scaling>
          <c:orientation val="minMax"/>
          <c:max val="18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_);\(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63943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17734031767489"/>
          <c:y val="0.16512591648071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December 2000 Dispatch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32781345049"/>
          <c:y val="0.102327064073956"/>
          <c:w val="0.943435282189929"/>
          <c:h val="0.852884921899904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Data!$U$1</c:f>
              <c:strCache>
                <c:ptCount val="1"/>
                <c:pt idx="0">
                  <c:v>DispatchCost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Data!$T$2:$T$424</c:f>
              <c:numCache>
                <c:formatCode>#,##0.0_);\(#,##0.0\)</c:formatCode>
                <c:ptCount val="423"/>
                <c:pt idx="0">
                  <c:v>30</c:v>
                </c:pt>
                <c:pt idx="1">
                  <c:v>542</c:v>
                </c:pt>
                <c:pt idx="2">
                  <c:v>586</c:v>
                </c:pt>
                <c:pt idx="3">
                  <c:v>608</c:v>
                </c:pt>
                <c:pt idx="4">
                  <c:v>1455.2</c:v>
                </c:pt>
                <c:pt idx="5">
                  <c:v>1565.8</c:v>
                </c:pt>
                <c:pt idx="6">
                  <c:v>1584.8</c:v>
                </c:pt>
                <c:pt idx="7">
                  <c:v>1612.8</c:v>
                </c:pt>
                <c:pt idx="8">
                  <c:v>2492.8</c:v>
                </c:pt>
                <c:pt idx="9">
                  <c:v>2892.8</c:v>
                </c:pt>
                <c:pt idx="10">
                  <c:v>2909.9</c:v>
                </c:pt>
                <c:pt idx="11">
                  <c:v>3321.4</c:v>
                </c:pt>
                <c:pt idx="12">
                  <c:v>3339.4</c:v>
                </c:pt>
                <c:pt idx="13">
                  <c:v>3380.4</c:v>
                </c:pt>
                <c:pt idx="14">
                  <c:v>3398.8</c:v>
                </c:pt>
                <c:pt idx="15">
                  <c:v>3422.5</c:v>
                </c:pt>
                <c:pt idx="16">
                  <c:v>3475.8</c:v>
                </c:pt>
                <c:pt idx="17">
                  <c:v>3545.7</c:v>
                </c:pt>
                <c:pt idx="18">
                  <c:v>3568.7</c:v>
                </c:pt>
                <c:pt idx="19">
                  <c:v>3658.7</c:v>
                </c:pt>
                <c:pt idx="20">
                  <c:v>3690.9</c:v>
                </c:pt>
                <c:pt idx="21">
                  <c:v>3765.9</c:v>
                </c:pt>
                <c:pt idx="22">
                  <c:v>3793.9</c:v>
                </c:pt>
                <c:pt idx="23">
                  <c:v>3837.9</c:v>
                </c:pt>
                <c:pt idx="24">
                  <c:v>3894.9</c:v>
                </c:pt>
                <c:pt idx="25">
                  <c:v>3913.9</c:v>
                </c:pt>
                <c:pt idx="26">
                  <c:v>4015.1</c:v>
                </c:pt>
                <c:pt idx="27">
                  <c:v>4015.1</c:v>
                </c:pt>
                <c:pt idx="28">
                  <c:v>4015.1</c:v>
                </c:pt>
                <c:pt idx="29">
                  <c:v>5121.8</c:v>
                </c:pt>
                <c:pt idx="30">
                  <c:v>6231.8</c:v>
                </c:pt>
                <c:pt idx="31">
                  <c:v>7350.8</c:v>
                </c:pt>
                <c:pt idx="32">
                  <c:v>7350.8</c:v>
                </c:pt>
                <c:pt idx="33">
                  <c:v>8215.8</c:v>
                </c:pt>
                <c:pt idx="34">
                  <c:v>9080.8</c:v>
                </c:pt>
                <c:pt idx="35">
                  <c:v>9890.8</c:v>
                </c:pt>
                <c:pt idx="36">
                  <c:v>10740.8</c:v>
                </c:pt>
                <c:pt idx="37">
                  <c:v>11590.8</c:v>
                </c:pt>
                <c:pt idx="38">
                  <c:v>12440.8</c:v>
                </c:pt>
                <c:pt idx="39">
                  <c:v>13290.8</c:v>
                </c:pt>
                <c:pt idx="40">
                  <c:v>13940.8</c:v>
                </c:pt>
                <c:pt idx="41">
                  <c:v>14695.8</c:v>
                </c:pt>
                <c:pt idx="42">
                  <c:v>15545.8</c:v>
                </c:pt>
                <c:pt idx="43">
                  <c:v>16395.8</c:v>
                </c:pt>
                <c:pt idx="44">
                  <c:v>17245.8</c:v>
                </c:pt>
                <c:pt idx="45">
                  <c:v>18095.8</c:v>
                </c:pt>
                <c:pt idx="46">
                  <c:v>18745.8</c:v>
                </c:pt>
                <c:pt idx="47">
                  <c:v>19500.8</c:v>
                </c:pt>
                <c:pt idx="48">
                  <c:v>20114.8</c:v>
                </c:pt>
                <c:pt idx="49">
                  <c:v>20294.8</c:v>
                </c:pt>
                <c:pt idx="50">
                  <c:v>20684.8</c:v>
                </c:pt>
                <c:pt idx="51">
                  <c:v>20864.8</c:v>
                </c:pt>
                <c:pt idx="52">
                  <c:v>21484.8</c:v>
                </c:pt>
                <c:pt idx="53">
                  <c:v>21621.8</c:v>
                </c:pt>
                <c:pt idx="54">
                  <c:v>21803.8</c:v>
                </c:pt>
                <c:pt idx="55">
                  <c:v>21931.8</c:v>
                </c:pt>
                <c:pt idx="56">
                  <c:v>22676.8</c:v>
                </c:pt>
                <c:pt idx="57">
                  <c:v>23431.8</c:v>
                </c:pt>
                <c:pt idx="58">
                  <c:v>23765.8</c:v>
                </c:pt>
                <c:pt idx="59">
                  <c:v>23895.8</c:v>
                </c:pt>
                <c:pt idx="60">
                  <c:v>23912.8</c:v>
                </c:pt>
                <c:pt idx="61">
                  <c:v>23974.8</c:v>
                </c:pt>
                <c:pt idx="62">
                  <c:v>24259.8</c:v>
                </c:pt>
                <c:pt idx="63">
                  <c:v>24441.8</c:v>
                </c:pt>
                <c:pt idx="64">
                  <c:v>24623.8</c:v>
                </c:pt>
                <c:pt idx="65">
                  <c:v>24853.8</c:v>
                </c:pt>
                <c:pt idx="66">
                  <c:v>25436.8</c:v>
                </c:pt>
                <c:pt idx="67">
                  <c:v>25538.8</c:v>
                </c:pt>
                <c:pt idx="68">
                  <c:v>25781.8</c:v>
                </c:pt>
                <c:pt idx="69">
                  <c:v>26364.8</c:v>
                </c:pt>
                <c:pt idx="70">
                  <c:v>26705.8</c:v>
                </c:pt>
                <c:pt idx="71">
                  <c:v>27048.8</c:v>
                </c:pt>
                <c:pt idx="72">
                  <c:v>27204.8000044</c:v>
                </c:pt>
                <c:pt idx="73">
                  <c:v>27515.8000044</c:v>
                </c:pt>
                <c:pt idx="74">
                  <c:v>28185.8000044</c:v>
                </c:pt>
                <c:pt idx="75">
                  <c:v>28855.8000044</c:v>
                </c:pt>
                <c:pt idx="76">
                  <c:v>29187.8000044</c:v>
                </c:pt>
                <c:pt idx="77">
                  <c:v>29270.8000044</c:v>
                </c:pt>
                <c:pt idx="78">
                  <c:v>29311.8000044</c:v>
                </c:pt>
                <c:pt idx="79">
                  <c:v>29352.8000044</c:v>
                </c:pt>
                <c:pt idx="80">
                  <c:v>29481.8000044</c:v>
                </c:pt>
                <c:pt idx="81">
                  <c:v>29564.8000044</c:v>
                </c:pt>
                <c:pt idx="82">
                  <c:v>29647.8000044</c:v>
                </c:pt>
                <c:pt idx="83">
                  <c:v>29821.8000044</c:v>
                </c:pt>
                <c:pt idx="84">
                  <c:v>29976.8000044</c:v>
                </c:pt>
                <c:pt idx="85">
                  <c:v>30171.8000044</c:v>
                </c:pt>
                <c:pt idx="86">
                  <c:v>30273.8000044</c:v>
                </c:pt>
                <c:pt idx="87">
                  <c:v>30321.8000044</c:v>
                </c:pt>
                <c:pt idx="88">
                  <c:v>30646.8000044</c:v>
                </c:pt>
                <c:pt idx="89">
                  <c:v>30836.8000044</c:v>
                </c:pt>
                <c:pt idx="90">
                  <c:v>30877.8000044</c:v>
                </c:pt>
                <c:pt idx="91">
                  <c:v>30918.8000044</c:v>
                </c:pt>
                <c:pt idx="92">
                  <c:v>31022.3000044</c:v>
                </c:pt>
                <c:pt idx="93">
                  <c:v>31068.3000044</c:v>
                </c:pt>
                <c:pt idx="94">
                  <c:v>31117.3000044</c:v>
                </c:pt>
                <c:pt idx="95">
                  <c:v>31166.3000044</c:v>
                </c:pt>
                <c:pt idx="96">
                  <c:v>31216.3000044</c:v>
                </c:pt>
                <c:pt idx="97">
                  <c:v>31326.0000044</c:v>
                </c:pt>
                <c:pt idx="98">
                  <c:v>31360.0000044</c:v>
                </c:pt>
                <c:pt idx="99">
                  <c:v>31408.0000044</c:v>
                </c:pt>
                <c:pt idx="100">
                  <c:v>31512.1000044</c:v>
                </c:pt>
                <c:pt idx="101">
                  <c:v>31552.1000044</c:v>
                </c:pt>
                <c:pt idx="102">
                  <c:v>31592.1000044</c:v>
                </c:pt>
                <c:pt idx="103">
                  <c:v>31609.0000044</c:v>
                </c:pt>
                <c:pt idx="104">
                  <c:v>31625.9000044</c:v>
                </c:pt>
                <c:pt idx="105">
                  <c:v>31661.9000044</c:v>
                </c:pt>
                <c:pt idx="106">
                  <c:v>31778.9000044</c:v>
                </c:pt>
                <c:pt idx="107">
                  <c:v>31836.5000044</c:v>
                </c:pt>
                <c:pt idx="108">
                  <c:v>31930.5000044</c:v>
                </c:pt>
                <c:pt idx="109">
                  <c:v>31972.5000044</c:v>
                </c:pt>
                <c:pt idx="110">
                  <c:v>31994.5000044</c:v>
                </c:pt>
                <c:pt idx="111">
                  <c:v>32074.5000044</c:v>
                </c:pt>
                <c:pt idx="112">
                  <c:v>32090.6000044</c:v>
                </c:pt>
                <c:pt idx="113">
                  <c:v>32255.6000044</c:v>
                </c:pt>
                <c:pt idx="114">
                  <c:v>32357.6000044</c:v>
                </c:pt>
                <c:pt idx="115">
                  <c:v>32525.6000044</c:v>
                </c:pt>
                <c:pt idx="116">
                  <c:v>33145.6000044</c:v>
                </c:pt>
                <c:pt idx="117">
                  <c:v>33433.6000044</c:v>
                </c:pt>
                <c:pt idx="118">
                  <c:v>33601.6000044</c:v>
                </c:pt>
                <c:pt idx="119">
                  <c:v>33689.6000044</c:v>
                </c:pt>
                <c:pt idx="120">
                  <c:v>33765.6000044</c:v>
                </c:pt>
                <c:pt idx="121">
                  <c:v>33841.6000044</c:v>
                </c:pt>
                <c:pt idx="122">
                  <c:v>33944.6000044</c:v>
                </c:pt>
                <c:pt idx="123">
                  <c:v>34078.6000044</c:v>
                </c:pt>
                <c:pt idx="124">
                  <c:v>34481.6000044</c:v>
                </c:pt>
                <c:pt idx="125">
                  <c:v>34806.6000044</c:v>
                </c:pt>
                <c:pt idx="126">
                  <c:v>34892.6000044</c:v>
                </c:pt>
                <c:pt idx="127">
                  <c:v>34983.6000044</c:v>
                </c:pt>
                <c:pt idx="128">
                  <c:v>35074.6000044</c:v>
                </c:pt>
                <c:pt idx="129">
                  <c:v>35221.6000044</c:v>
                </c:pt>
                <c:pt idx="130">
                  <c:v>35309.6000044</c:v>
                </c:pt>
                <c:pt idx="131">
                  <c:v>35390.6000044</c:v>
                </c:pt>
                <c:pt idx="132">
                  <c:v>35413.6000044</c:v>
                </c:pt>
                <c:pt idx="133">
                  <c:v>35548.6000044</c:v>
                </c:pt>
                <c:pt idx="134">
                  <c:v>35696.6000044</c:v>
                </c:pt>
                <c:pt idx="135">
                  <c:v>36212.6000044</c:v>
                </c:pt>
                <c:pt idx="136">
                  <c:v>36487.6000044</c:v>
                </c:pt>
                <c:pt idx="137">
                  <c:v>36635.6000044</c:v>
                </c:pt>
                <c:pt idx="138">
                  <c:v>37274.5999594</c:v>
                </c:pt>
                <c:pt idx="139">
                  <c:v>37402.5999594</c:v>
                </c:pt>
                <c:pt idx="140">
                  <c:v>37582.5999594</c:v>
                </c:pt>
                <c:pt idx="141">
                  <c:v>37832.5999594</c:v>
                </c:pt>
                <c:pt idx="142">
                  <c:v>38247.5999594</c:v>
                </c:pt>
                <c:pt idx="143">
                  <c:v>38351.5999594</c:v>
                </c:pt>
                <c:pt idx="144">
                  <c:v>38479.5999594</c:v>
                </c:pt>
                <c:pt idx="145">
                  <c:v>38859.5999594</c:v>
                </c:pt>
                <c:pt idx="146">
                  <c:v>39239.5999594</c:v>
                </c:pt>
                <c:pt idx="147">
                  <c:v>39653.5999594</c:v>
                </c:pt>
                <c:pt idx="148">
                  <c:v>40478.5999594</c:v>
                </c:pt>
                <c:pt idx="149">
                  <c:v>40638.5999594</c:v>
                </c:pt>
                <c:pt idx="150">
                  <c:v>41084.5999594</c:v>
                </c:pt>
                <c:pt idx="151">
                  <c:v>41887.5999594</c:v>
                </c:pt>
                <c:pt idx="152">
                  <c:v>42162.5999594</c:v>
                </c:pt>
                <c:pt idx="153">
                  <c:v>42337.5999594</c:v>
                </c:pt>
                <c:pt idx="154">
                  <c:v>42510.5999594</c:v>
                </c:pt>
                <c:pt idx="155">
                  <c:v>42770.5999594</c:v>
                </c:pt>
                <c:pt idx="156">
                  <c:v>42963.0999594</c:v>
                </c:pt>
                <c:pt idx="157">
                  <c:v>43155.5999594</c:v>
                </c:pt>
                <c:pt idx="158">
                  <c:v>43348.0999594</c:v>
                </c:pt>
                <c:pt idx="159">
                  <c:v>43538.4999594</c:v>
                </c:pt>
                <c:pt idx="160">
                  <c:v>43714.4999594</c:v>
                </c:pt>
                <c:pt idx="161">
                  <c:v>43793.4999594</c:v>
                </c:pt>
                <c:pt idx="162">
                  <c:v>43818.4999594</c:v>
                </c:pt>
                <c:pt idx="163">
                  <c:v>43844.4999594</c:v>
                </c:pt>
                <c:pt idx="164">
                  <c:v>43903.4999594</c:v>
                </c:pt>
                <c:pt idx="165">
                  <c:v>44163.4999594</c:v>
                </c:pt>
                <c:pt idx="166">
                  <c:v>44211.4999594</c:v>
                </c:pt>
                <c:pt idx="167">
                  <c:v>44265.4999594</c:v>
                </c:pt>
                <c:pt idx="168">
                  <c:v>44320.4999594</c:v>
                </c:pt>
                <c:pt idx="169">
                  <c:v>44379.4999594</c:v>
                </c:pt>
                <c:pt idx="170">
                  <c:v>44471.4999594</c:v>
                </c:pt>
                <c:pt idx="171">
                  <c:v>44530.4999594</c:v>
                </c:pt>
                <c:pt idx="172">
                  <c:v>44547.4999594</c:v>
                </c:pt>
                <c:pt idx="173">
                  <c:v>44714.4999594</c:v>
                </c:pt>
                <c:pt idx="174">
                  <c:v>44881.4999594</c:v>
                </c:pt>
                <c:pt idx="175">
                  <c:v>44921.4999594</c:v>
                </c:pt>
                <c:pt idx="176">
                  <c:v>45071.4999594</c:v>
                </c:pt>
                <c:pt idx="177">
                  <c:v>45136.4999594</c:v>
                </c:pt>
                <c:pt idx="178">
                  <c:v>45283.4999594</c:v>
                </c:pt>
                <c:pt idx="179">
                  <c:v>45393.4999594</c:v>
                </c:pt>
                <c:pt idx="180">
                  <c:v>45503.4999594</c:v>
                </c:pt>
                <c:pt idx="181">
                  <c:v>45559.4999594</c:v>
                </c:pt>
                <c:pt idx="182">
                  <c:v>45676.4999594</c:v>
                </c:pt>
                <c:pt idx="183">
                  <c:v>45722.9999594</c:v>
                </c:pt>
                <c:pt idx="184">
                  <c:v>45809.9999594</c:v>
                </c:pt>
                <c:pt idx="185">
                  <c:v>45849.9999594</c:v>
                </c:pt>
                <c:pt idx="186">
                  <c:v>45951.9999594</c:v>
                </c:pt>
                <c:pt idx="187">
                  <c:v>46071.9999594</c:v>
                </c:pt>
                <c:pt idx="188">
                  <c:v>46191.9999594</c:v>
                </c:pt>
                <c:pt idx="189">
                  <c:v>46347.9999594</c:v>
                </c:pt>
                <c:pt idx="190">
                  <c:v>46371.9999594</c:v>
                </c:pt>
                <c:pt idx="191">
                  <c:v>46570.7999594</c:v>
                </c:pt>
                <c:pt idx="192">
                  <c:v>46663.7999594</c:v>
                </c:pt>
                <c:pt idx="193">
                  <c:v>46728.7999594</c:v>
                </c:pt>
                <c:pt idx="194">
                  <c:v>46793.7999594</c:v>
                </c:pt>
                <c:pt idx="195">
                  <c:v>46858.7999594</c:v>
                </c:pt>
                <c:pt idx="196">
                  <c:v>46923.7999594</c:v>
                </c:pt>
                <c:pt idx="197">
                  <c:v>47181.7999594</c:v>
                </c:pt>
                <c:pt idx="198">
                  <c:v>47337.7999594</c:v>
                </c:pt>
                <c:pt idx="199">
                  <c:v>47429.7999594</c:v>
                </c:pt>
                <c:pt idx="200">
                  <c:v>47489.7999594</c:v>
                </c:pt>
                <c:pt idx="201">
                  <c:v>47549.7999594</c:v>
                </c:pt>
                <c:pt idx="202">
                  <c:v>47609.7999594</c:v>
                </c:pt>
                <c:pt idx="203">
                  <c:v>47716.7999594</c:v>
                </c:pt>
                <c:pt idx="204">
                  <c:v>47910.7999594</c:v>
                </c:pt>
                <c:pt idx="205">
                  <c:v>47970.7999594</c:v>
                </c:pt>
                <c:pt idx="206">
                  <c:v>48030.7999594</c:v>
                </c:pt>
                <c:pt idx="207">
                  <c:v>48147.7999594</c:v>
                </c:pt>
                <c:pt idx="208">
                  <c:v>48240.7999594</c:v>
                </c:pt>
                <c:pt idx="209">
                  <c:v>48339.7999594</c:v>
                </c:pt>
                <c:pt idx="210">
                  <c:v>48438.7999594</c:v>
                </c:pt>
                <c:pt idx="211">
                  <c:v>48504.7999594</c:v>
                </c:pt>
                <c:pt idx="212">
                  <c:v>48570.7999594</c:v>
                </c:pt>
                <c:pt idx="213">
                  <c:v>49182.7999594</c:v>
                </c:pt>
                <c:pt idx="214">
                  <c:v>49206.7999594</c:v>
                </c:pt>
                <c:pt idx="215">
                  <c:v>49818.7999594</c:v>
                </c:pt>
                <c:pt idx="216">
                  <c:v>49836.7999594</c:v>
                </c:pt>
                <c:pt idx="217">
                  <c:v>49956.7999594</c:v>
                </c:pt>
                <c:pt idx="218">
                  <c:v>50017.7999594</c:v>
                </c:pt>
                <c:pt idx="219">
                  <c:v>50126.7999594</c:v>
                </c:pt>
                <c:pt idx="220">
                  <c:v>50187.7999594</c:v>
                </c:pt>
                <c:pt idx="221">
                  <c:v>50370.7999594</c:v>
                </c:pt>
                <c:pt idx="222">
                  <c:v>50387.7999594</c:v>
                </c:pt>
                <c:pt idx="223">
                  <c:v>50404.7999594</c:v>
                </c:pt>
                <c:pt idx="224">
                  <c:v>50480.7999594</c:v>
                </c:pt>
                <c:pt idx="225">
                  <c:v>50503.7999594</c:v>
                </c:pt>
                <c:pt idx="226">
                  <c:v>50528.7999594</c:v>
                </c:pt>
                <c:pt idx="227">
                  <c:v>50703.2999594</c:v>
                </c:pt>
                <c:pt idx="228">
                  <c:v>50727.5999594</c:v>
                </c:pt>
                <c:pt idx="229">
                  <c:v>50806.5999594</c:v>
                </c:pt>
                <c:pt idx="230">
                  <c:v>50867.5999594</c:v>
                </c:pt>
                <c:pt idx="231">
                  <c:v>50928.5999594</c:v>
                </c:pt>
                <c:pt idx="232">
                  <c:v>50953.5999594</c:v>
                </c:pt>
                <c:pt idx="233">
                  <c:v>51164.5999594</c:v>
                </c:pt>
                <c:pt idx="234">
                  <c:v>51187.5999594</c:v>
                </c:pt>
                <c:pt idx="235">
                  <c:v>51283.5999594</c:v>
                </c:pt>
                <c:pt idx="236">
                  <c:v>51307.5999594</c:v>
                </c:pt>
                <c:pt idx="237">
                  <c:v>51331.5999594</c:v>
                </c:pt>
                <c:pt idx="238">
                  <c:v>51351.5999594</c:v>
                </c:pt>
                <c:pt idx="239">
                  <c:v>51371.5999594</c:v>
                </c:pt>
                <c:pt idx="240">
                  <c:v>51391.5999594</c:v>
                </c:pt>
                <c:pt idx="241">
                  <c:v>51411.5999594</c:v>
                </c:pt>
                <c:pt idx="242">
                  <c:v>51431.5999594</c:v>
                </c:pt>
                <c:pt idx="243">
                  <c:v>51451.5999594</c:v>
                </c:pt>
                <c:pt idx="244">
                  <c:v>51471.5999594</c:v>
                </c:pt>
                <c:pt idx="245">
                  <c:v>51491.5999594</c:v>
                </c:pt>
                <c:pt idx="246">
                  <c:v>51674.9999594</c:v>
                </c:pt>
                <c:pt idx="247">
                  <c:v>51715.5999594</c:v>
                </c:pt>
                <c:pt idx="248">
                  <c:v>51732.9999594</c:v>
                </c:pt>
                <c:pt idx="249">
                  <c:v>51825.0999594</c:v>
                </c:pt>
                <c:pt idx="250">
                  <c:v>51917.1999594</c:v>
                </c:pt>
                <c:pt idx="251">
                  <c:v>51952.1999594</c:v>
                </c:pt>
                <c:pt idx="252">
                  <c:v>52357.1999594</c:v>
                </c:pt>
                <c:pt idx="253">
                  <c:v>52375.1999594</c:v>
                </c:pt>
                <c:pt idx="254">
                  <c:v>52393.1999594</c:v>
                </c:pt>
                <c:pt idx="255">
                  <c:v>52411.1999594</c:v>
                </c:pt>
                <c:pt idx="256">
                  <c:v>52437.1999594</c:v>
                </c:pt>
                <c:pt idx="257">
                  <c:v>52461.1999594</c:v>
                </c:pt>
                <c:pt idx="258">
                  <c:v>52494.1999594</c:v>
                </c:pt>
                <c:pt idx="259">
                  <c:v>52512.1999594</c:v>
                </c:pt>
                <c:pt idx="260">
                  <c:v>52530.1999594</c:v>
                </c:pt>
                <c:pt idx="261">
                  <c:v>52548.1999594</c:v>
                </c:pt>
                <c:pt idx="262">
                  <c:v>52566.1999594</c:v>
                </c:pt>
                <c:pt idx="263">
                  <c:v>52584.1999594</c:v>
                </c:pt>
                <c:pt idx="264">
                  <c:v>52602.1999594</c:v>
                </c:pt>
                <c:pt idx="265">
                  <c:v>52620.1999594</c:v>
                </c:pt>
                <c:pt idx="266">
                  <c:v>52638.1999594</c:v>
                </c:pt>
                <c:pt idx="267">
                  <c:v>52656.1999594</c:v>
                </c:pt>
                <c:pt idx="268">
                  <c:v>52674.1999594</c:v>
                </c:pt>
                <c:pt idx="269">
                  <c:v>52698.1999594</c:v>
                </c:pt>
                <c:pt idx="270">
                  <c:v>52718.1999594</c:v>
                </c:pt>
                <c:pt idx="271">
                  <c:v>52738.1999594</c:v>
                </c:pt>
                <c:pt idx="272">
                  <c:v>52871.1999594</c:v>
                </c:pt>
                <c:pt idx="273">
                  <c:v>52923.1999594</c:v>
                </c:pt>
                <c:pt idx="274">
                  <c:v>53019.1999594</c:v>
                </c:pt>
                <c:pt idx="275">
                  <c:v>53043.1999594</c:v>
                </c:pt>
                <c:pt idx="276">
                  <c:v>53301.1999594</c:v>
                </c:pt>
                <c:pt idx="277">
                  <c:v>53319.1999594</c:v>
                </c:pt>
                <c:pt idx="278">
                  <c:v>53337.1999594</c:v>
                </c:pt>
                <c:pt idx="279">
                  <c:v>53464.1999594</c:v>
                </c:pt>
                <c:pt idx="280">
                  <c:v>53488.1999594</c:v>
                </c:pt>
                <c:pt idx="281">
                  <c:v>53512.1999594</c:v>
                </c:pt>
                <c:pt idx="282">
                  <c:v>53536.1999594</c:v>
                </c:pt>
                <c:pt idx="283">
                  <c:v>53794.1999594</c:v>
                </c:pt>
                <c:pt idx="284">
                  <c:v>53914.1999594</c:v>
                </c:pt>
                <c:pt idx="285">
                  <c:v>53944.1999594</c:v>
                </c:pt>
                <c:pt idx="286">
                  <c:v>53989.1999594</c:v>
                </c:pt>
                <c:pt idx="287">
                  <c:v>54019.1999594</c:v>
                </c:pt>
                <c:pt idx="288">
                  <c:v>54049.1999594</c:v>
                </c:pt>
                <c:pt idx="289">
                  <c:v>54078.1999594</c:v>
                </c:pt>
                <c:pt idx="290">
                  <c:v>54108.1999594</c:v>
                </c:pt>
                <c:pt idx="291">
                  <c:v>54138.1999594</c:v>
                </c:pt>
                <c:pt idx="292">
                  <c:v>54160.6999594</c:v>
                </c:pt>
                <c:pt idx="293">
                  <c:v>54190.6999594</c:v>
                </c:pt>
                <c:pt idx="294">
                  <c:v>54214.6999594</c:v>
                </c:pt>
                <c:pt idx="295">
                  <c:v>54281.6999594</c:v>
                </c:pt>
                <c:pt idx="296">
                  <c:v>54332.1999594</c:v>
                </c:pt>
                <c:pt idx="297">
                  <c:v>54349.1999594</c:v>
                </c:pt>
                <c:pt idx="298">
                  <c:v>54429.1999594</c:v>
                </c:pt>
                <c:pt idx="299">
                  <c:v>54446.6999594</c:v>
                </c:pt>
                <c:pt idx="300">
                  <c:v>54474.6999594</c:v>
                </c:pt>
                <c:pt idx="301">
                  <c:v>54511.1999594</c:v>
                </c:pt>
                <c:pt idx="302">
                  <c:v>54545.1999594</c:v>
                </c:pt>
                <c:pt idx="303">
                  <c:v>54568.9999594</c:v>
                </c:pt>
                <c:pt idx="304">
                  <c:v>54588.9999594</c:v>
                </c:pt>
                <c:pt idx="305">
                  <c:v>54625.4999594</c:v>
                </c:pt>
                <c:pt idx="306">
                  <c:v>54690.0999594</c:v>
                </c:pt>
                <c:pt idx="307">
                  <c:v>54823.0999594</c:v>
                </c:pt>
                <c:pt idx="308">
                  <c:v>54889.0999594</c:v>
                </c:pt>
                <c:pt idx="309">
                  <c:v>54941.0999594</c:v>
                </c:pt>
                <c:pt idx="310">
                  <c:v>55009.0999594</c:v>
                </c:pt>
                <c:pt idx="311">
                  <c:v>55075.0999594</c:v>
                </c:pt>
                <c:pt idx="312">
                  <c:v>55101.5999594</c:v>
                </c:pt>
                <c:pt idx="313">
                  <c:v>55141.5999594</c:v>
                </c:pt>
                <c:pt idx="314">
                  <c:v>55193.5999594</c:v>
                </c:pt>
                <c:pt idx="315">
                  <c:v>55213.5999594</c:v>
                </c:pt>
                <c:pt idx="316">
                  <c:v>55233.5999594</c:v>
                </c:pt>
                <c:pt idx="317">
                  <c:v>55251.5999594</c:v>
                </c:pt>
                <c:pt idx="318">
                  <c:v>55269.5999594</c:v>
                </c:pt>
                <c:pt idx="319">
                  <c:v>55287.5999594</c:v>
                </c:pt>
                <c:pt idx="320">
                  <c:v>55305.5999594</c:v>
                </c:pt>
                <c:pt idx="321">
                  <c:v>55323.5999594</c:v>
                </c:pt>
                <c:pt idx="322">
                  <c:v>55341.5999594</c:v>
                </c:pt>
                <c:pt idx="323">
                  <c:v>55359.5999594</c:v>
                </c:pt>
                <c:pt idx="324">
                  <c:v>55377.5999594</c:v>
                </c:pt>
                <c:pt idx="325">
                  <c:v>55395.5999594</c:v>
                </c:pt>
                <c:pt idx="326">
                  <c:v>55413.5999594</c:v>
                </c:pt>
                <c:pt idx="327">
                  <c:v>55553.5999594</c:v>
                </c:pt>
                <c:pt idx="328">
                  <c:v>55577.5999594</c:v>
                </c:pt>
                <c:pt idx="329">
                  <c:v>55602.5999594</c:v>
                </c:pt>
                <c:pt idx="330">
                  <c:v>55627.5999594</c:v>
                </c:pt>
                <c:pt idx="331">
                  <c:v>55645.5999594</c:v>
                </c:pt>
                <c:pt idx="332">
                  <c:v>55663.5999594</c:v>
                </c:pt>
                <c:pt idx="333">
                  <c:v>55681.5999594</c:v>
                </c:pt>
                <c:pt idx="334">
                  <c:v>55699.5999594</c:v>
                </c:pt>
                <c:pt idx="335">
                  <c:v>55717.5999594</c:v>
                </c:pt>
                <c:pt idx="336">
                  <c:v>55735.5999594</c:v>
                </c:pt>
                <c:pt idx="337">
                  <c:v>55753.5999594</c:v>
                </c:pt>
                <c:pt idx="338">
                  <c:v>55771.5999594</c:v>
                </c:pt>
                <c:pt idx="339">
                  <c:v>55788.5999594</c:v>
                </c:pt>
                <c:pt idx="340">
                  <c:v>55926.5999594</c:v>
                </c:pt>
                <c:pt idx="341">
                  <c:v>55950.5999594</c:v>
                </c:pt>
                <c:pt idx="342">
                  <c:v>55994.5999594</c:v>
                </c:pt>
                <c:pt idx="343">
                  <c:v>56036.5999594</c:v>
                </c:pt>
                <c:pt idx="344">
                  <c:v>56060.5999594</c:v>
                </c:pt>
                <c:pt idx="345">
                  <c:v>56084.5999594</c:v>
                </c:pt>
                <c:pt idx="346">
                  <c:v>56108.5999594</c:v>
                </c:pt>
                <c:pt idx="347">
                  <c:v>56129.5999594</c:v>
                </c:pt>
                <c:pt idx="348">
                  <c:v>56146.5999594</c:v>
                </c:pt>
                <c:pt idx="349">
                  <c:v>56340.5999594</c:v>
                </c:pt>
                <c:pt idx="350">
                  <c:v>56384.5999594</c:v>
                </c:pt>
                <c:pt idx="351">
                  <c:v>56411.5999594</c:v>
                </c:pt>
                <c:pt idx="352">
                  <c:v>56623.5999594</c:v>
                </c:pt>
                <c:pt idx="353">
                  <c:v>56640.5999594</c:v>
                </c:pt>
                <c:pt idx="354">
                  <c:v>56852.5999594</c:v>
                </c:pt>
                <c:pt idx="355">
                  <c:v>56878.5999594</c:v>
                </c:pt>
                <c:pt idx="356">
                  <c:v>57090.5999594</c:v>
                </c:pt>
                <c:pt idx="357">
                  <c:v>57107.5999594</c:v>
                </c:pt>
                <c:pt idx="358">
                  <c:v>57133.5999594</c:v>
                </c:pt>
                <c:pt idx="359">
                  <c:v>57150.5999594</c:v>
                </c:pt>
                <c:pt idx="360">
                  <c:v>57310.5999594</c:v>
                </c:pt>
                <c:pt idx="361">
                  <c:v>57470.5999594</c:v>
                </c:pt>
                <c:pt idx="362">
                  <c:v>57700.5999594</c:v>
                </c:pt>
                <c:pt idx="363">
                  <c:v>57912.5999594</c:v>
                </c:pt>
                <c:pt idx="364">
                  <c:v>57931.5999594</c:v>
                </c:pt>
                <c:pt idx="365">
                  <c:v>57952.5999594</c:v>
                </c:pt>
                <c:pt idx="366">
                  <c:v>58146.5999594</c:v>
                </c:pt>
                <c:pt idx="367">
                  <c:v>58340.5999594</c:v>
                </c:pt>
                <c:pt idx="368">
                  <c:v>58366.5999594</c:v>
                </c:pt>
                <c:pt idx="369">
                  <c:v>58392.5999594</c:v>
                </c:pt>
                <c:pt idx="370">
                  <c:v>58424.5999594</c:v>
                </c:pt>
                <c:pt idx="371">
                  <c:v>58451.5999594</c:v>
                </c:pt>
                <c:pt idx="372">
                  <c:v>58524.5999594</c:v>
                </c:pt>
                <c:pt idx="373">
                  <c:v>58597.5999594</c:v>
                </c:pt>
                <c:pt idx="374">
                  <c:v>58670.5999594</c:v>
                </c:pt>
                <c:pt idx="375">
                  <c:v>58743.5999594</c:v>
                </c:pt>
                <c:pt idx="376">
                  <c:v>58770.5999594</c:v>
                </c:pt>
                <c:pt idx="377">
                  <c:v>58797.5999594</c:v>
                </c:pt>
                <c:pt idx="378">
                  <c:v>58840.5999594</c:v>
                </c:pt>
                <c:pt idx="379">
                  <c:v>58972.5999594</c:v>
                </c:pt>
                <c:pt idx="380">
                  <c:v>59015.5999594</c:v>
                </c:pt>
                <c:pt idx="381">
                  <c:v>59032.5999594</c:v>
                </c:pt>
                <c:pt idx="382">
                  <c:v>59049.5999594</c:v>
                </c:pt>
                <c:pt idx="383">
                  <c:v>59066.5999594</c:v>
                </c:pt>
                <c:pt idx="384">
                  <c:v>59092.5999594</c:v>
                </c:pt>
                <c:pt idx="385">
                  <c:v>59118.5999594</c:v>
                </c:pt>
                <c:pt idx="386">
                  <c:v>59144.5999594</c:v>
                </c:pt>
                <c:pt idx="387">
                  <c:v>59170.5999594</c:v>
                </c:pt>
                <c:pt idx="388">
                  <c:v>59196.5999594</c:v>
                </c:pt>
                <c:pt idx="389">
                  <c:v>59222.5999594</c:v>
                </c:pt>
                <c:pt idx="390">
                  <c:v>59248.5999594</c:v>
                </c:pt>
                <c:pt idx="391">
                  <c:v>59274.5999594</c:v>
                </c:pt>
                <c:pt idx="392">
                  <c:v>59291.5999594</c:v>
                </c:pt>
                <c:pt idx="393">
                  <c:v>59308.5999594</c:v>
                </c:pt>
                <c:pt idx="394">
                  <c:v>59325.5999594</c:v>
                </c:pt>
                <c:pt idx="395">
                  <c:v>59342.5999594</c:v>
                </c:pt>
                <c:pt idx="396">
                  <c:v>59359.5999594</c:v>
                </c:pt>
                <c:pt idx="397">
                  <c:v>59376.5999594</c:v>
                </c:pt>
                <c:pt idx="398">
                  <c:v>59403.5999594</c:v>
                </c:pt>
                <c:pt idx="399">
                  <c:v>59480.5999594</c:v>
                </c:pt>
                <c:pt idx="400">
                  <c:v>59553.5999594</c:v>
                </c:pt>
                <c:pt idx="401">
                  <c:v>59630.5999594</c:v>
                </c:pt>
                <c:pt idx="402">
                  <c:v>59707.5999594</c:v>
                </c:pt>
                <c:pt idx="403">
                  <c:v>59734.5999594</c:v>
                </c:pt>
                <c:pt idx="404">
                  <c:v>59760.5999594</c:v>
                </c:pt>
                <c:pt idx="405">
                  <c:v>59784.5999594</c:v>
                </c:pt>
                <c:pt idx="406">
                  <c:v>59943.5999594</c:v>
                </c:pt>
                <c:pt idx="407">
                  <c:v>60102.5999594</c:v>
                </c:pt>
                <c:pt idx="408">
                  <c:v>60129.5999594</c:v>
                </c:pt>
                <c:pt idx="409">
                  <c:v>60160.5999594</c:v>
                </c:pt>
                <c:pt idx="410">
                  <c:v>60191.5999594</c:v>
                </c:pt>
                <c:pt idx="411">
                  <c:v>60222.5999594</c:v>
                </c:pt>
                <c:pt idx="412">
                  <c:v>60253.5999594</c:v>
                </c:pt>
                <c:pt idx="413">
                  <c:v>60272.5999594</c:v>
                </c:pt>
                <c:pt idx="414">
                  <c:v>60412.5999594</c:v>
                </c:pt>
                <c:pt idx="415">
                  <c:v>60432.5999594</c:v>
                </c:pt>
                <c:pt idx="416">
                  <c:v>60451.5999594</c:v>
                </c:pt>
                <c:pt idx="417">
                  <c:v>60472.5999594</c:v>
                </c:pt>
                <c:pt idx="418">
                  <c:v>60612.5999594</c:v>
                </c:pt>
                <c:pt idx="419">
                  <c:v>60658.5999594</c:v>
                </c:pt>
                <c:pt idx="420">
                  <c:v>60688.5999594</c:v>
                </c:pt>
                <c:pt idx="421">
                  <c:v>60718.5999594</c:v>
                </c:pt>
                <c:pt idx="422">
                  <c:v>60742.5999594</c:v>
                </c:pt>
              </c:numCache>
            </c:numRef>
          </c:xVal>
          <c:yVal>
            <c:numRef>
              <c:f>Data!$U$2:$U$424</c:f>
              <c:numCache>
                <c:formatCode>#,##0.0_);\(#,##0.0\)</c:formatCode>
                <c:ptCount val="423"/>
                <c:pt idx="0">
                  <c:v>0</c:v>
                </c:pt>
                <c:pt idx="1">
                  <c:v>0.745</c:v>
                </c:pt>
                <c:pt idx="2">
                  <c:v>0.88</c:v>
                </c:pt>
                <c:pt idx="3">
                  <c:v>0.88</c:v>
                </c:pt>
                <c:pt idx="4">
                  <c:v>0.88</c:v>
                </c:pt>
                <c:pt idx="5">
                  <c:v>0.88</c:v>
                </c:pt>
                <c:pt idx="6">
                  <c:v>0.88</c:v>
                </c:pt>
                <c:pt idx="7">
                  <c:v>0.88</c:v>
                </c:pt>
                <c:pt idx="8">
                  <c:v>0.88</c:v>
                </c:pt>
                <c:pt idx="9">
                  <c:v>0.88</c:v>
                </c:pt>
                <c:pt idx="10">
                  <c:v>0.88</c:v>
                </c:pt>
                <c:pt idx="11">
                  <c:v>0.931</c:v>
                </c:pt>
                <c:pt idx="12">
                  <c:v>1.377</c:v>
                </c:pt>
                <c:pt idx="13">
                  <c:v>1.377</c:v>
                </c:pt>
                <c:pt idx="14">
                  <c:v>1.377</c:v>
                </c:pt>
                <c:pt idx="15">
                  <c:v>1.377</c:v>
                </c:pt>
                <c:pt idx="16">
                  <c:v>1.377</c:v>
                </c:pt>
                <c:pt idx="17">
                  <c:v>1.377</c:v>
                </c:pt>
                <c:pt idx="18">
                  <c:v>1.377</c:v>
                </c:pt>
                <c:pt idx="19">
                  <c:v>1.377</c:v>
                </c:pt>
                <c:pt idx="20">
                  <c:v>1.377</c:v>
                </c:pt>
                <c:pt idx="21">
                  <c:v>1.377</c:v>
                </c:pt>
                <c:pt idx="22">
                  <c:v>1.377</c:v>
                </c:pt>
                <c:pt idx="23">
                  <c:v>1.377</c:v>
                </c:pt>
                <c:pt idx="24">
                  <c:v>1.377</c:v>
                </c:pt>
                <c:pt idx="25">
                  <c:v>1.47</c:v>
                </c:pt>
                <c:pt idx="26">
                  <c:v>1.532</c:v>
                </c:pt>
                <c:pt idx="27">
                  <c:v>7.692315</c:v>
                </c:pt>
                <c:pt idx="28">
                  <c:v>7.692315</c:v>
                </c:pt>
                <c:pt idx="29">
                  <c:v>7.87976</c:v>
                </c:pt>
                <c:pt idx="30">
                  <c:v>7.87976</c:v>
                </c:pt>
                <c:pt idx="31">
                  <c:v>8.03576</c:v>
                </c:pt>
                <c:pt idx="32">
                  <c:v>8.03576</c:v>
                </c:pt>
                <c:pt idx="33">
                  <c:v>8.264495</c:v>
                </c:pt>
                <c:pt idx="34">
                  <c:v>8.264495</c:v>
                </c:pt>
                <c:pt idx="35">
                  <c:v>8.471495</c:v>
                </c:pt>
                <c:pt idx="36">
                  <c:v>9.215053725</c:v>
                </c:pt>
                <c:pt idx="37">
                  <c:v>9.61184</c:v>
                </c:pt>
                <c:pt idx="38">
                  <c:v>9.92651773</c:v>
                </c:pt>
                <c:pt idx="39">
                  <c:v>10.1215</c:v>
                </c:pt>
                <c:pt idx="40">
                  <c:v>10.30176</c:v>
                </c:pt>
                <c:pt idx="41">
                  <c:v>10.30176</c:v>
                </c:pt>
                <c:pt idx="42">
                  <c:v>10.6535998</c:v>
                </c:pt>
                <c:pt idx="43">
                  <c:v>10.7416872</c:v>
                </c:pt>
                <c:pt idx="44">
                  <c:v>10.981402</c:v>
                </c:pt>
                <c:pt idx="45">
                  <c:v>10.981402</c:v>
                </c:pt>
                <c:pt idx="46">
                  <c:v>11.820052863</c:v>
                </c:pt>
                <c:pt idx="47">
                  <c:v>12.633139848</c:v>
                </c:pt>
                <c:pt idx="48">
                  <c:v>12.68509497</c:v>
                </c:pt>
                <c:pt idx="49">
                  <c:v>12.84632136</c:v>
                </c:pt>
                <c:pt idx="50">
                  <c:v>12.940332736</c:v>
                </c:pt>
                <c:pt idx="51">
                  <c:v>13.0236848</c:v>
                </c:pt>
                <c:pt idx="52">
                  <c:v>13.4885275</c:v>
                </c:pt>
                <c:pt idx="53">
                  <c:v>13.77069674</c:v>
                </c:pt>
                <c:pt idx="54">
                  <c:v>13.799849276</c:v>
                </c:pt>
                <c:pt idx="55">
                  <c:v>13.9293584</c:v>
                </c:pt>
                <c:pt idx="56">
                  <c:v>14.065124381</c:v>
                </c:pt>
                <c:pt idx="57">
                  <c:v>14.20231552</c:v>
                </c:pt>
                <c:pt idx="58">
                  <c:v>14.265722171</c:v>
                </c:pt>
                <c:pt idx="59">
                  <c:v>14.712784</c:v>
                </c:pt>
                <c:pt idx="60">
                  <c:v>15.05105</c:v>
                </c:pt>
                <c:pt idx="61">
                  <c:v>15.604604</c:v>
                </c:pt>
                <c:pt idx="62">
                  <c:v>15.637688</c:v>
                </c:pt>
                <c:pt idx="63">
                  <c:v>15.7744214</c:v>
                </c:pt>
                <c:pt idx="64">
                  <c:v>15.88853704</c:v>
                </c:pt>
                <c:pt idx="65">
                  <c:v>16.771288</c:v>
                </c:pt>
                <c:pt idx="66">
                  <c:v>17.010361728</c:v>
                </c:pt>
                <c:pt idx="67">
                  <c:v>17.036476752</c:v>
                </c:pt>
                <c:pt idx="68">
                  <c:v>17.037305293</c:v>
                </c:pt>
                <c:pt idx="69">
                  <c:v>17.13163752</c:v>
                </c:pt>
                <c:pt idx="70">
                  <c:v>17.30224637</c:v>
                </c:pt>
                <c:pt idx="71">
                  <c:v>17.34431567</c:v>
                </c:pt>
                <c:pt idx="72">
                  <c:v>17.400160387</c:v>
                </c:pt>
                <c:pt idx="73">
                  <c:v>18.03166605</c:v>
                </c:pt>
                <c:pt idx="74">
                  <c:v>18.0404596</c:v>
                </c:pt>
                <c:pt idx="75">
                  <c:v>18.08520944</c:v>
                </c:pt>
                <c:pt idx="76">
                  <c:v>18.42908494</c:v>
                </c:pt>
                <c:pt idx="77">
                  <c:v>18.4492488</c:v>
                </c:pt>
                <c:pt idx="78">
                  <c:v>18.463082</c:v>
                </c:pt>
                <c:pt idx="79">
                  <c:v>18.463082</c:v>
                </c:pt>
                <c:pt idx="80">
                  <c:v>18.93545417</c:v>
                </c:pt>
                <c:pt idx="81">
                  <c:v>18.97462656</c:v>
                </c:pt>
                <c:pt idx="82">
                  <c:v>19.04624768</c:v>
                </c:pt>
                <c:pt idx="83">
                  <c:v>19.137624</c:v>
                </c:pt>
                <c:pt idx="84">
                  <c:v>19.38665793</c:v>
                </c:pt>
                <c:pt idx="85">
                  <c:v>19.57834278</c:v>
                </c:pt>
                <c:pt idx="86">
                  <c:v>19.65114432</c:v>
                </c:pt>
                <c:pt idx="87">
                  <c:v>19.678724</c:v>
                </c:pt>
                <c:pt idx="88">
                  <c:v>19.916509747</c:v>
                </c:pt>
                <c:pt idx="89">
                  <c:v>20.10763947</c:v>
                </c:pt>
                <c:pt idx="90">
                  <c:v>20.305286</c:v>
                </c:pt>
                <c:pt idx="91">
                  <c:v>20.305286</c:v>
                </c:pt>
                <c:pt idx="92">
                  <c:v>20.305286</c:v>
                </c:pt>
                <c:pt idx="93">
                  <c:v>20.305286</c:v>
                </c:pt>
                <c:pt idx="94">
                  <c:v>20.305286</c:v>
                </c:pt>
                <c:pt idx="95">
                  <c:v>20.305286</c:v>
                </c:pt>
                <c:pt idx="96">
                  <c:v>20.305286</c:v>
                </c:pt>
                <c:pt idx="97">
                  <c:v>20.305286</c:v>
                </c:pt>
                <c:pt idx="98">
                  <c:v>20.305286</c:v>
                </c:pt>
                <c:pt idx="99">
                  <c:v>20.305286</c:v>
                </c:pt>
                <c:pt idx="100">
                  <c:v>20.305286</c:v>
                </c:pt>
                <c:pt idx="101">
                  <c:v>20.305286</c:v>
                </c:pt>
                <c:pt idx="102">
                  <c:v>20.305286</c:v>
                </c:pt>
                <c:pt idx="103">
                  <c:v>20.305286</c:v>
                </c:pt>
                <c:pt idx="104">
                  <c:v>20.305286</c:v>
                </c:pt>
                <c:pt idx="105">
                  <c:v>20.305286</c:v>
                </c:pt>
                <c:pt idx="106">
                  <c:v>20.305286</c:v>
                </c:pt>
                <c:pt idx="107">
                  <c:v>20.305286</c:v>
                </c:pt>
                <c:pt idx="108">
                  <c:v>20.305286</c:v>
                </c:pt>
                <c:pt idx="109">
                  <c:v>20.305286</c:v>
                </c:pt>
                <c:pt idx="110">
                  <c:v>20.305286</c:v>
                </c:pt>
                <c:pt idx="111">
                  <c:v>20.305286</c:v>
                </c:pt>
                <c:pt idx="112">
                  <c:v>20.305286</c:v>
                </c:pt>
                <c:pt idx="113">
                  <c:v>20.34298654</c:v>
                </c:pt>
                <c:pt idx="114">
                  <c:v>20.59636548</c:v>
                </c:pt>
                <c:pt idx="115">
                  <c:v>21.10969365</c:v>
                </c:pt>
                <c:pt idx="116">
                  <c:v>21.31522867</c:v>
                </c:pt>
                <c:pt idx="117">
                  <c:v>21.38123623</c:v>
                </c:pt>
                <c:pt idx="118">
                  <c:v>21.58290122</c:v>
                </c:pt>
                <c:pt idx="119">
                  <c:v>21.69148044</c:v>
                </c:pt>
                <c:pt idx="120">
                  <c:v>21.708802</c:v>
                </c:pt>
                <c:pt idx="121">
                  <c:v>21.708802</c:v>
                </c:pt>
                <c:pt idx="122">
                  <c:v>21.708802</c:v>
                </c:pt>
                <c:pt idx="123">
                  <c:v>21.708802</c:v>
                </c:pt>
                <c:pt idx="124">
                  <c:v>22.03424064</c:v>
                </c:pt>
                <c:pt idx="125">
                  <c:v>22.08551299</c:v>
                </c:pt>
                <c:pt idx="126">
                  <c:v>22.19268</c:v>
                </c:pt>
                <c:pt idx="127">
                  <c:v>22.2792632</c:v>
                </c:pt>
                <c:pt idx="128">
                  <c:v>22.50880375</c:v>
                </c:pt>
                <c:pt idx="129">
                  <c:v>22.7832343</c:v>
                </c:pt>
                <c:pt idx="130">
                  <c:v>23.6815472</c:v>
                </c:pt>
                <c:pt idx="131">
                  <c:v>23.76241623</c:v>
                </c:pt>
                <c:pt idx="132">
                  <c:v>25.0785</c:v>
                </c:pt>
                <c:pt idx="133">
                  <c:v>26.39836444</c:v>
                </c:pt>
                <c:pt idx="134">
                  <c:v>37.985115</c:v>
                </c:pt>
                <c:pt idx="135">
                  <c:v>39.303</c:v>
                </c:pt>
                <c:pt idx="136">
                  <c:v>39.7003</c:v>
                </c:pt>
                <c:pt idx="137">
                  <c:v>39.8124</c:v>
                </c:pt>
                <c:pt idx="138">
                  <c:v>39.986</c:v>
                </c:pt>
                <c:pt idx="139">
                  <c:v>41.439075</c:v>
                </c:pt>
                <c:pt idx="140">
                  <c:v>41.92</c:v>
                </c:pt>
                <c:pt idx="141">
                  <c:v>41.92</c:v>
                </c:pt>
                <c:pt idx="142">
                  <c:v>43.429675</c:v>
                </c:pt>
                <c:pt idx="143">
                  <c:v>43.7176125</c:v>
                </c:pt>
                <c:pt idx="144">
                  <c:v>44.105325</c:v>
                </c:pt>
                <c:pt idx="145">
                  <c:v>44.52545</c:v>
                </c:pt>
                <c:pt idx="146">
                  <c:v>45.3909125</c:v>
                </c:pt>
                <c:pt idx="147">
                  <c:v>45.404</c:v>
                </c:pt>
                <c:pt idx="148">
                  <c:v>46.0584</c:v>
                </c:pt>
                <c:pt idx="149">
                  <c:v>46.2120375</c:v>
                </c:pt>
                <c:pt idx="150">
                  <c:v>46.269425</c:v>
                </c:pt>
                <c:pt idx="151">
                  <c:v>46.3588875</c:v>
                </c:pt>
                <c:pt idx="152">
                  <c:v>47.1398125</c:v>
                </c:pt>
                <c:pt idx="153">
                  <c:v>47.2648375</c:v>
                </c:pt>
                <c:pt idx="154">
                  <c:v>56.806</c:v>
                </c:pt>
                <c:pt idx="155">
                  <c:v>48.368</c:v>
                </c:pt>
                <c:pt idx="156">
                  <c:v>48.554</c:v>
                </c:pt>
                <c:pt idx="157">
                  <c:v>48.554</c:v>
                </c:pt>
                <c:pt idx="158">
                  <c:v>48.554</c:v>
                </c:pt>
                <c:pt idx="159">
                  <c:v>48.74</c:v>
                </c:pt>
                <c:pt idx="160">
                  <c:v>48.74</c:v>
                </c:pt>
                <c:pt idx="161">
                  <c:v>48.79049</c:v>
                </c:pt>
                <c:pt idx="162">
                  <c:v>49.627</c:v>
                </c:pt>
                <c:pt idx="163">
                  <c:v>49.627</c:v>
                </c:pt>
                <c:pt idx="164">
                  <c:v>49.765856</c:v>
                </c:pt>
                <c:pt idx="165">
                  <c:v>51.314</c:v>
                </c:pt>
                <c:pt idx="166">
                  <c:v>51.4695</c:v>
                </c:pt>
                <c:pt idx="167">
                  <c:v>51.4695</c:v>
                </c:pt>
                <c:pt idx="168">
                  <c:v>51.4695</c:v>
                </c:pt>
                <c:pt idx="169">
                  <c:v>51.666824</c:v>
                </c:pt>
                <c:pt idx="170">
                  <c:v>52.638156</c:v>
                </c:pt>
                <c:pt idx="171">
                  <c:v>52.824938</c:v>
                </c:pt>
                <c:pt idx="172">
                  <c:v>53.502</c:v>
                </c:pt>
                <c:pt idx="173">
                  <c:v>53.617</c:v>
                </c:pt>
                <c:pt idx="174">
                  <c:v>53.617</c:v>
                </c:pt>
                <c:pt idx="175">
                  <c:v>53.925</c:v>
                </c:pt>
                <c:pt idx="176">
                  <c:v>53.925</c:v>
                </c:pt>
                <c:pt idx="177">
                  <c:v>53.925</c:v>
                </c:pt>
                <c:pt idx="178">
                  <c:v>53.925</c:v>
                </c:pt>
                <c:pt idx="179">
                  <c:v>53.925</c:v>
                </c:pt>
                <c:pt idx="180">
                  <c:v>53.925</c:v>
                </c:pt>
                <c:pt idx="181">
                  <c:v>53.925</c:v>
                </c:pt>
                <c:pt idx="182">
                  <c:v>53.925</c:v>
                </c:pt>
                <c:pt idx="183">
                  <c:v>53.925</c:v>
                </c:pt>
                <c:pt idx="184">
                  <c:v>53.9674</c:v>
                </c:pt>
                <c:pt idx="185">
                  <c:v>54.075</c:v>
                </c:pt>
                <c:pt idx="186">
                  <c:v>54.109275</c:v>
                </c:pt>
                <c:pt idx="187">
                  <c:v>54.584</c:v>
                </c:pt>
                <c:pt idx="188">
                  <c:v>54.584</c:v>
                </c:pt>
                <c:pt idx="189">
                  <c:v>54.776</c:v>
                </c:pt>
                <c:pt idx="190">
                  <c:v>54.876</c:v>
                </c:pt>
                <c:pt idx="191">
                  <c:v>55.5</c:v>
                </c:pt>
                <c:pt idx="192">
                  <c:v>55.581</c:v>
                </c:pt>
                <c:pt idx="193">
                  <c:v>55.618554</c:v>
                </c:pt>
                <c:pt idx="194">
                  <c:v>55.618554</c:v>
                </c:pt>
                <c:pt idx="195">
                  <c:v>55.618554</c:v>
                </c:pt>
                <c:pt idx="196">
                  <c:v>55.618554</c:v>
                </c:pt>
                <c:pt idx="197">
                  <c:v>55.697</c:v>
                </c:pt>
                <c:pt idx="198">
                  <c:v>57.377575</c:v>
                </c:pt>
                <c:pt idx="199">
                  <c:v>57.615</c:v>
                </c:pt>
                <c:pt idx="200">
                  <c:v>57.766532</c:v>
                </c:pt>
                <c:pt idx="201">
                  <c:v>58.361738</c:v>
                </c:pt>
                <c:pt idx="202">
                  <c:v>58.361738</c:v>
                </c:pt>
                <c:pt idx="203">
                  <c:v>58.38475</c:v>
                </c:pt>
                <c:pt idx="204">
                  <c:v>58.515</c:v>
                </c:pt>
                <c:pt idx="205">
                  <c:v>58.601666</c:v>
                </c:pt>
                <c:pt idx="206">
                  <c:v>58.601666</c:v>
                </c:pt>
                <c:pt idx="207">
                  <c:v>58.8671</c:v>
                </c:pt>
                <c:pt idx="208">
                  <c:v>59.031</c:v>
                </c:pt>
                <c:pt idx="209">
                  <c:v>59.279</c:v>
                </c:pt>
                <c:pt idx="210">
                  <c:v>59.279</c:v>
                </c:pt>
                <c:pt idx="211">
                  <c:v>59.326666</c:v>
                </c:pt>
                <c:pt idx="212">
                  <c:v>59.326666</c:v>
                </c:pt>
                <c:pt idx="213">
                  <c:v>59.82055</c:v>
                </c:pt>
                <c:pt idx="214">
                  <c:v>59.852662</c:v>
                </c:pt>
                <c:pt idx="215">
                  <c:v>59.9718</c:v>
                </c:pt>
                <c:pt idx="216">
                  <c:v>60.717194</c:v>
                </c:pt>
                <c:pt idx="217">
                  <c:v>60.9423</c:v>
                </c:pt>
                <c:pt idx="218">
                  <c:v>61.012912</c:v>
                </c:pt>
                <c:pt idx="219">
                  <c:v>61.7028</c:v>
                </c:pt>
                <c:pt idx="220">
                  <c:v>62.01415</c:v>
                </c:pt>
                <c:pt idx="221">
                  <c:v>62.016452</c:v>
                </c:pt>
                <c:pt idx="222">
                  <c:v>62.262</c:v>
                </c:pt>
                <c:pt idx="223">
                  <c:v>62.262</c:v>
                </c:pt>
                <c:pt idx="224">
                  <c:v>62.338604</c:v>
                </c:pt>
                <c:pt idx="225">
                  <c:v>62.4688</c:v>
                </c:pt>
                <c:pt idx="226">
                  <c:v>62.473414</c:v>
                </c:pt>
                <c:pt idx="227">
                  <c:v>62.954</c:v>
                </c:pt>
                <c:pt idx="228">
                  <c:v>63.010812</c:v>
                </c:pt>
                <c:pt idx="229">
                  <c:v>63.014</c:v>
                </c:pt>
                <c:pt idx="230">
                  <c:v>63.015388</c:v>
                </c:pt>
                <c:pt idx="231">
                  <c:v>63.204562</c:v>
                </c:pt>
                <c:pt idx="232">
                  <c:v>64.079086</c:v>
                </c:pt>
                <c:pt idx="233">
                  <c:v>64.66465</c:v>
                </c:pt>
                <c:pt idx="234">
                  <c:v>64.7758</c:v>
                </c:pt>
                <c:pt idx="235">
                  <c:v>64.894</c:v>
                </c:pt>
                <c:pt idx="236">
                  <c:v>65.2372</c:v>
                </c:pt>
                <c:pt idx="237">
                  <c:v>65.2372</c:v>
                </c:pt>
                <c:pt idx="238">
                  <c:v>65.297182</c:v>
                </c:pt>
                <c:pt idx="239">
                  <c:v>65.297182</c:v>
                </c:pt>
                <c:pt idx="240">
                  <c:v>65.297182</c:v>
                </c:pt>
                <c:pt idx="241">
                  <c:v>65.297182</c:v>
                </c:pt>
                <c:pt idx="242">
                  <c:v>65.297182</c:v>
                </c:pt>
                <c:pt idx="243">
                  <c:v>65.297182</c:v>
                </c:pt>
                <c:pt idx="244">
                  <c:v>65.297182</c:v>
                </c:pt>
                <c:pt idx="245">
                  <c:v>65.297182</c:v>
                </c:pt>
                <c:pt idx="246">
                  <c:v>65.479</c:v>
                </c:pt>
                <c:pt idx="247">
                  <c:v>65.831</c:v>
                </c:pt>
                <c:pt idx="248">
                  <c:v>65.831</c:v>
                </c:pt>
                <c:pt idx="249">
                  <c:v>65.831</c:v>
                </c:pt>
                <c:pt idx="250">
                  <c:v>65.831</c:v>
                </c:pt>
                <c:pt idx="251">
                  <c:v>65.90333</c:v>
                </c:pt>
                <c:pt idx="252">
                  <c:v>65.9248</c:v>
                </c:pt>
                <c:pt idx="253">
                  <c:v>66.16</c:v>
                </c:pt>
                <c:pt idx="254">
                  <c:v>66.16</c:v>
                </c:pt>
                <c:pt idx="255">
                  <c:v>66.16</c:v>
                </c:pt>
                <c:pt idx="256">
                  <c:v>66.16</c:v>
                </c:pt>
                <c:pt idx="257">
                  <c:v>66.16</c:v>
                </c:pt>
                <c:pt idx="258">
                  <c:v>66.338866</c:v>
                </c:pt>
                <c:pt idx="259">
                  <c:v>66.399928</c:v>
                </c:pt>
                <c:pt idx="260">
                  <c:v>66.399928</c:v>
                </c:pt>
                <c:pt idx="261">
                  <c:v>66.399928</c:v>
                </c:pt>
                <c:pt idx="262">
                  <c:v>66.399928</c:v>
                </c:pt>
                <c:pt idx="263">
                  <c:v>66.399928</c:v>
                </c:pt>
                <c:pt idx="264">
                  <c:v>66.399928</c:v>
                </c:pt>
                <c:pt idx="265">
                  <c:v>66.399928</c:v>
                </c:pt>
                <c:pt idx="266">
                  <c:v>66.399928</c:v>
                </c:pt>
                <c:pt idx="267">
                  <c:v>66.399928</c:v>
                </c:pt>
                <c:pt idx="268">
                  <c:v>66.399928</c:v>
                </c:pt>
                <c:pt idx="269">
                  <c:v>66.52912</c:v>
                </c:pt>
                <c:pt idx="270">
                  <c:v>66.54912</c:v>
                </c:pt>
                <c:pt idx="271">
                  <c:v>66.54912</c:v>
                </c:pt>
                <c:pt idx="272">
                  <c:v>66.551</c:v>
                </c:pt>
                <c:pt idx="273">
                  <c:v>67.0828</c:v>
                </c:pt>
                <c:pt idx="274">
                  <c:v>67.138</c:v>
                </c:pt>
                <c:pt idx="275">
                  <c:v>67.179694</c:v>
                </c:pt>
                <c:pt idx="276">
                  <c:v>67.472166</c:v>
                </c:pt>
                <c:pt idx="277">
                  <c:v>67.557</c:v>
                </c:pt>
                <c:pt idx="278">
                  <c:v>67.557</c:v>
                </c:pt>
                <c:pt idx="279">
                  <c:v>67.60855</c:v>
                </c:pt>
                <c:pt idx="280">
                  <c:v>67.7749</c:v>
                </c:pt>
                <c:pt idx="281">
                  <c:v>67.7749</c:v>
                </c:pt>
                <c:pt idx="282">
                  <c:v>67.7749</c:v>
                </c:pt>
                <c:pt idx="283">
                  <c:v>68.028494</c:v>
                </c:pt>
                <c:pt idx="284">
                  <c:v>68.167</c:v>
                </c:pt>
                <c:pt idx="285">
                  <c:v>68.167</c:v>
                </c:pt>
                <c:pt idx="286">
                  <c:v>68.167</c:v>
                </c:pt>
                <c:pt idx="287">
                  <c:v>68.167</c:v>
                </c:pt>
                <c:pt idx="288">
                  <c:v>68.167</c:v>
                </c:pt>
                <c:pt idx="289">
                  <c:v>68.167</c:v>
                </c:pt>
                <c:pt idx="290">
                  <c:v>68.167</c:v>
                </c:pt>
                <c:pt idx="291">
                  <c:v>68.167</c:v>
                </c:pt>
                <c:pt idx="292">
                  <c:v>68.167</c:v>
                </c:pt>
                <c:pt idx="293">
                  <c:v>68.167</c:v>
                </c:pt>
                <c:pt idx="294">
                  <c:v>68.167</c:v>
                </c:pt>
                <c:pt idx="295">
                  <c:v>68.167</c:v>
                </c:pt>
                <c:pt idx="296">
                  <c:v>68.167</c:v>
                </c:pt>
                <c:pt idx="297">
                  <c:v>68.167</c:v>
                </c:pt>
                <c:pt idx="298">
                  <c:v>68.167</c:v>
                </c:pt>
                <c:pt idx="299">
                  <c:v>68.167</c:v>
                </c:pt>
                <c:pt idx="300">
                  <c:v>68.167</c:v>
                </c:pt>
                <c:pt idx="301">
                  <c:v>68.167</c:v>
                </c:pt>
                <c:pt idx="302">
                  <c:v>68.167</c:v>
                </c:pt>
                <c:pt idx="303">
                  <c:v>68.167</c:v>
                </c:pt>
                <c:pt idx="304">
                  <c:v>68.167</c:v>
                </c:pt>
                <c:pt idx="305">
                  <c:v>68.167</c:v>
                </c:pt>
                <c:pt idx="306">
                  <c:v>68.167</c:v>
                </c:pt>
                <c:pt idx="307">
                  <c:v>68.167</c:v>
                </c:pt>
                <c:pt idx="308">
                  <c:v>68.167</c:v>
                </c:pt>
                <c:pt idx="309">
                  <c:v>68.167</c:v>
                </c:pt>
                <c:pt idx="310">
                  <c:v>68.167</c:v>
                </c:pt>
                <c:pt idx="311">
                  <c:v>68.167</c:v>
                </c:pt>
                <c:pt idx="312">
                  <c:v>68.167</c:v>
                </c:pt>
                <c:pt idx="313">
                  <c:v>68.167</c:v>
                </c:pt>
                <c:pt idx="314">
                  <c:v>68.167</c:v>
                </c:pt>
                <c:pt idx="315">
                  <c:v>68.174182</c:v>
                </c:pt>
                <c:pt idx="316">
                  <c:v>68.174182</c:v>
                </c:pt>
                <c:pt idx="317">
                  <c:v>68.384</c:v>
                </c:pt>
                <c:pt idx="318">
                  <c:v>68.384</c:v>
                </c:pt>
                <c:pt idx="319">
                  <c:v>68.467</c:v>
                </c:pt>
                <c:pt idx="320">
                  <c:v>68.467</c:v>
                </c:pt>
                <c:pt idx="321">
                  <c:v>68.467</c:v>
                </c:pt>
                <c:pt idx="322">
                  <c:v>68.467</c:v>
                </c:pt>
                <c:pt idx="323">
                  <c:v>68.467</c:v>
                </c:pt>
                <c:pt idx="324">
                  <c:v>68.467</c:v>
                </c:pt>
                <c:pt idx="325">
                  <c:v>68.467</c:v>
                </c:pt>
                <c:pt idx="326">
                  <c:v>68.467</c:v>
                </c:pt>
                <c:pt idx="327">
                  <c:v>68.591578</c:v>
                </c:pt>
                <c:pt idx="328">
                  <c:v>68.65</c:v>
                </c:pt>
                <c:pt idx="329">
                  <c:v>68.696672</c:v>
                </c:pt>
                <c:pt idx="330">
                  <c:v>68.696672</c:v>
                </c:pt>
                <c:pt idx="331">
                  <c:v>69.276928</c:v>
                </c:pt>
                <c:pt idx="332">
                  <c:v>69.276928</c:v>
                </c:pt>
                <c:pt idx="333">
                  <c:v>69.699</c:v>
                </c:pt>
                <c:pt idx="334">
                  <c:v>69.699</c:v>
                </c:pt>
                <c:pt idx="335">
                  <c:v>69.699</c:v>
                </c:pt>
                <c:pt idx="336">
                  <c:v>69.699</c:v>
                </c:pt>
                <c:pt idx="337">
                  <c:v>69.731236</c:v>
                </c:pt>
                <c:pt idx="338">
                  <c:v>69.823516</c:v>
                </c:pt>
                <c:pt idx="339">
                  <c:v>69.8512</c:v>
                </c:pt>
                <c:pt idx="340">
                  <c:v>70.0167</c:v>
                </c:pt>
                <c:pt idx="341">
                  <c:v>70.095742</c:v>
                </c:pt>
                <c:pt idx="342">
                  <c:v>70.31</c:v>
                </c:pt>
                <c:pt idx="343">
                  <c:v>70.31</c:v>
                </c:pt>
                <c:pt idx="344">
                  <c:v>70.367968</c:v>
                </c:pt>
                <c:pt idx="345">
                  <c:v>70.8069</c:v>
                </c:pt>
                <c:pt idx="346">
                  <c:v>70.8069</c:v>
                </c:pt>
                <c:pt idx="347">
                  <c:v>70.814688</c:v>
                </c:pt>
                <c:pt idx="348">
                  <c:v>70.829368</c:v>
                </c:pt>
                <c:pt idx="349">
                  <c:v>71.375</c:v>
                </c:pt>
                <c:pt idx="350">
                  <c:v>71.6968</c:v>
                </c:pt>
                <c:pt idx="351">
                  <c:v>71.873998</c:v>
                </c:pt>
                <c:pt idx="352">
                  <c:v>72.051902</c:v>
                </c:pt>
                <c:pt idx="353">
                  <c:v>72.162814</c:v>
                </c:pt>
                <c:pt idx="354">
                  <c:v>72.411</c:v>
                </c:pt>
                <c:pt idx="355">
                  <c:v>72.63906</c:v>
                </c:pt>
                <c:pt idx="356">
                  <c:v>72.716318</c:v>
                </c:pt>
                <c:pt idx="357">
                  <c:v>72.859528</c:v>
                </c:pt>
                <c:pt idx="358">
                  <c:v>72.903612</c:v>
                </c:pt>
                <c:pt idx="359">
                  <c:v>73.069242</c:v>
                </c:pt>
                <c:pt idx="360">
                  <c:v>73.249392</c:v>
                </c:pt>
                <c:pt idx="361">
                  <c:v>73.249392</c:v>
                </c:pt>
                <c:pt idx="362">
                  <c:v>73.3173</c:v>
                </c:pt>
                <c:pt idx="363">
                  <c:v>73.401</c:v>
                </c:pt>
                <c:pt idx="364">
                  <c:v>73.570084</c:v>
                </c:pt>
                <c:pt idx="365">
                  <c:v>73.706316</c:v>
                </c:pt>
                <c:pt idx="366">
                  <c:v>74.69</c:v>
                </c:pt>
                <c:pt idx="367">
                  <c:v>74.741</c:v>
                </c:pt>
                <c:pt idx="368">
                  <c:v>75.48705</c:v>
                </c:pt>
                <c:pt idx="369">
                  <c:v>75.793</c:v>
                </c:pt>
                <c:pt idx="370">
                  <c:v>76.1394</c:v>
                </c:pt>
                <c:pt idx="371">
                  <c:v>77.498</c:v>
                </c:pt>
                <c:pt idx="372">
                  <c:v>77.750368</c:v>
                </c:pt>
                <c:pt idx="373">
                  <c:v>77.750368</c:v>
                </c:pt>
                <c:pt idx="374">
                  <c:v>77.750368</c:v>
                </c:pt>
                <c:pt idx="375">
                  <c:v>77.750368</c:v>
                </c:pt>
                <c:pt idx="376">
                  <c:v>77.843</c:v>
                </c:pt>
                <c:pt idx="377">
                  <c:v>77.888</c:v>
                </c:pt>
                <c:pt idx="378">
                  <c:v>77.938</c:v>
                </c:pt>
                <c:pt idx="379">
                  <c:v>77.998</c:v>
                </c:pt>
                <c:pt idx="380">
                  <c:v>78.438</c:v>
                </c:pt>
                <c:pt idx="381">
                  <c:v>78.753</c:v>
                </c:pt>
                <c:pt idx="382">
                  <c:v>78.978</c:v>
                </c:pt>
                <c:pt idx="383">
                  <c:v>79.353</c:v>
                </c:pt>
                <c:pt idx="384">
                  <c:v>79.468</c:v>
                </c:pt>
                <c:pt idx="385">
                  <c:v>79.468</c:v>
                </c:pt>
                <c:pt idx="386">
                  <c:v>79.468</c:v>
                </c:pt>
                <c:pt idx="387">
                  <c:v>79.468</c:v>
                </c:pt>
                <c:pt idx="388">
                  <c:v>79.468</c:v>
                </c:pt>
                <c:pt idx="389">
                  <c:v>79.468</c:v>
                </c:pt>
                <c:pt idx="390">
                  <c:v>79.468</c:v>
                </c:pt>
                <c:pt idx="391">
                  <c:v>79.468</c:v>
                </c:pt>
                <c:pt idx="392">
                  <c:v>79.503</c:v>
                </c:pt>
                <c:pt idx="393">
                  <c:v>79.723</c:v>
                </c:pt>
                <c:pt idx="394">
                  <c:v>79.873</c:v>
                </c:pt>
                <c:pt idx="395">
                  <c:v>79.873</c:v>
                </c:pt>
                <c:pt idx="396">
                  <c:v>79.948</c:v>
                </c:pt>
                <c:pt idx="397">
                  <c:v>80.024758</c:v>
                </c:pt>
                <c:pt idx="398">
                  <c:v>81.918</c:v>
                </c:pt>
                <c:pt idx="399">
                  <c:v>82.456</c:v>
                </c:pt>
                <c:pt idx="400">
                  <c:v>82.456</c:v>
                </c:pt>
                <c:pt idx="401">
                  <c:v>82.456</c:v>
                </c:pt>
                <c:pt idx="402">
                  <c:v>82.456</c:v>
                </c:pt>
                <c:pt idx="403">
                  <c:v>82.652302</c:v>
                </c:pt>
                <c:pt idx="404">
                  <c:v>83.691</c:v>
                </c:pt>
                <c:pt idx="405">
                  <c:v>84.202</c:v>
                </c:pt>
                <c:pt idx="406">
                  <c:v>84.542</c:v>
                </c:pt>
                <c:pt idx="407">
                  <c:v>84.607</c:v>
                </c:pt>
                <c:pt idx="408">
                  <c:v>84.918</c:v>
                </c:pt>
                <c:pt idx="409">
                  <c:v>85.394</c:v>
                </c:pt>
                <c:pt idx="410">
                  <c:v>85.394</c:v>
                </c:pt>
                <c:pt idx="411">
                  <c:v>85.394</c:v>
                </c:pt>
                <c:pt idx="412">
                  <c:v>85.394</c:v>
                </c:pt>
                <c:pt idx="413">
                  <c:v>86.871</c:v>
                </c:pt>
                <c:pt idx="414">
                  <c:v>87.979606</c:v>
                </c:pt>
                <c:pt idx="415">
                  <c:v>91.761</c:v>
                </c:pt>
                <c:pt idx="416">
                  <c:v>94.831</c:v>
                </c:pt>
                <c:pt idx="417">
                  <c:v>97.816</c:v>
                </c:pt>
                <c:pt idx="418">
                  <c:v>127.429306</c:v>
                </c:pt>
                <c:pt idx="419">
                  <c:v>134.687128</c:v>
                </c:pt>
                <c:pt idx="420">
                  <c:v>153.2</c:v>
                </c:pt>
                <c:pt idx="421">
                  <c:v>160.815</c:v>
                </c:pt>
                <c:pt idx="422">
                  <c:v>167.835</c:v>
                </c:pt>
              </c:numCache>
            </c:numRef>
          </c:yVal>
          <c:smooth val="0"/>
        </c:ser>
        <c:axId val="27817304"/>
        <c:axId val="71079656"/>
      </c:scatterChart>
      <c:valAx>
        <c:axId val="27817304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Cumulative 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079656"/>
        <c:crossesAt val="0"/>
        <c:crossBetween val="midCat"/>
      </c:valAx>
      <c:valAx>
        <c:axId val="71079656"/>
        <c:scaling>
          <c:orientation val="minMax"/>
          <c:max val="18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17304"/>
        <c:crossesAt val="0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noFill/>
    <a:ln w="12600">
      <a:noFill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753840</xdr:colOff>
      <xdr:row>42</xdr:row>
      <xdr:rowOff>127800</xdr:rowOff>
    </xdr:to>
    <xdr:graphicFrame>
      <xdr:nvGraphicFramePr>
        <xdr:cNvPr id="0" name=" 0"/>
        <xdr:cNvGraphicFramePr/>
      </xdr:nvGraphicFramePr>
      <xdr:xfrm>
        <a:off x="360360" y="179640"/>
        <a:ext cx="8521560" cy="677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753840</xdr:colOff>
      <xdr:row>42</xdr:row>
      <xdr:rowOff>127800</xdr:rowOff>
    </xdr:to>
    <xdr:graphicFrame>
      <xdr:nvGraphicFramePr>
        <xdr:cNvPr id="1" name=" 0"/>
        <xdr:cNvGraphicFramePr/>
      </xdr:nvGraphicFramePr>
      <xdr:xfrm>
        <a:off x="360360" y="179640"/>
        <a:ext cx="8521560" cy="677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5" min="4" style="0" width="0.13"/>
    <col collapsed="false" customWidth="true" hidden="false" outlineLevel="0" max="7" min="6" style="1" width="9.14"/>
    <col collapsed="false" customWidth="true" hidden="false" outlineLevel="0" max="8" min="8" style="0" width="8.85"/>
    <col collapsed="false" customWidth="false" hidden="true" outlineLevel="0" max="10" min="9" style="0" width="9.06"/>
    <col collapsed="false" customWidth="false" hidden="true" outlineLevel="0" max="12" min="12" style="0" width="9.06"/>
    <col collapsed="false" customWidth="true" hidden="false" outlineLevel="0" max="16" min="16" style="0" width="0.13"/>
    <col collapsed="false" customWidth="false" hidden="true" outlineLevel="0" max="19" min="17" style="0" width="9.06"/>
    <col collapsed="false" customWidth="true" hidden="false" outlineLevel="0" max="20" min="20" style="1" width="10.28"/>
    <col collapsed="false" customWidth="true" hidden="false" outlineLevel="0" max="21" min="21" style="1" width="9.14"/>
  </cols>
  <sheetData>
    <row r="1" customFormat="false" ht="38.25" hidden="false" customHeight="false" outlineLevel="0" collapsed="false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5" t="s">
        <v>6</v>
      </c>
      <c r="H1" s="2" t="s">
        <v>7</v>
      </c>
      <c r="I1" s="6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Q1" s="7" t="s">
        <v>2</v>
      </c>
      <c r="R1" s="7" t="s">
        <v>4</v>
      </c>
      <c r="S1" s="7" t="s">
        <v>15</v>
      </c>
      <c r="T1" s="8" t="s">
        <v>16</v>
      </c>
      <c r="U1" s="8" t="s">
        <v>17</v>
      </c>
    </row>
    <row r="2" customFormat="false" ht="12.75" hidden="false" customHeight="false" outlineLevel="0" collapsed="false">
      <c r="A2" s="9" t="n">
        <v>2000</v>
      </c>
      <c r="B2" s="10" t="s">
        <v>18</v>
      </c>
      <c r="C2" s="10" t="s">
        <v>19</v>
      </c>
      <c r="D2" s="10" t="s">
        <v>20</v>
      </c>
      <c r="E2" s="10" t="s">
        <v>21</v>
      </c>
      <c r="F2" s="11" t="s">
        <v>22</v>
      </c>
      <c r="G2" s="11" t="s">
        <v>23</v>
      </c>
      <c r="H2" s="9" t="n">
        <v>516</v>
      </c>
      <c r="I2" s="12" t="n">
        <v>516</v>
      </c>
      <c r="J2" s="9" t="n">
        <v>100</v>
      </c>
      <c r="K2" s="9" t="n">
        <v>7577</v>
      </c>
      <c r="L2" s="9" t="n">
        <v>1.418</v>
      </c>
      <c r="M2" s="9" t="n">
        <v>4.5</v>
      </c>
      <c r="N2" s="9" t="n">
        <f aca="false">I2*J2/100</f>
        <v>516</v>
      </c>
      <c r="O2" s="9" t="n">
        <f aca="false">L2+K2/1000*M2</f>
        <v>35.5145</v>
      </c>
      <c r="Q2" s="13" t="str">
        <f aca="false">C2</f>
        <v>Hay Road</v>
      </c>
      <c r="R2" s="13" t="str">
        <f aca="false">E2</f>
        <v>CC1</v>
      </c>
      <c r="S2" s="13" t="str">
        <f aca="false">CONCATENATE(Q2," ",R2)</f>
        <v>Hay Road CC1</v>
      </c>
      <c r="T2" s="14" t="n">
        <v>38795.6000044</v>
      </c>
      <c r="U2" s="14" t="n">
        <f aca="false">O2</f>
        <v>35.5145</v>
      </c>
    </row>
    <row r="3" customFormat="false" ht="12.75" hidden="false" customHeight="false" outlineLevel="0" collapsed="false">
      <c r="A3" s="9" t="n">
        <v>2000</v>
      </c>
      <c r="B3" s="10" t="s">
        <v>18</v>
      </c>
      <c r="C3" s="10" t="s">
        <v>24</v>
      </c>
      <c r="D3" s="10" t="s">
        <v>25</v>
      </c>
      <c r="E3" s="10" t="s">
        <v>26</v>
      </c>
      <c r="F3" s="11" t="s">
        <v>22</v>
      </c>
      <c r="G3" s="11" t="s">
        <v>23</v>
      </c>
      <c r="H3" s="9" t="n">
        <v>675</v>
      </c>
      <c r="I3" s="12" t="n">
        <v>675</v>
      </c>
      <c r="J3" s="9" t="n">
        <v>94.66666</v>
      </c>
      <c r="K3" s="9" t="n">
        <v>7782</v>
      </c>
      <c r="L3" s="9" t="n">
        <v>1.076</v>
      </c>
      <c r="M3" s="9" t="n">
        <v>4.5</v>
      </c>
      <c r="N3" s="9" t="n">
        <f aca="false">I3*J3/100</f>
        <v>638.999955</v>
      </c>
      <c r="O3" s="9" t="n">
        <f aca="false">L3+K3/1000*M3</f>
        <v>36.095</v>
      </c>
      <c r="Q3" s="13" t="str">
        <f aca="false">C3</f>
        <v>Bergen</v>
      </c>
      <c r="R3" s="13" t="str">
        <f aca="false">E3</f>
        <v>6</v>
      </c>
      <c r="S3" s="13" t="str">
        <f aca="false">CONCATENATE(Q3," ",R3)</f>
        <v>Bergen 6</v>
      </c>
      <c r="T3" s="14" t="n">
        <v>39434.5999594</v>
      </c>
      <c r="U3" s="14" t="n">
        <f aca="false">O3</f>
        <v>36.095</v>
      </c>
    </row>
    <row r="4" customFormat="false" ht="12.75" hidden="false" customHeight="false" outlineLevel="0" collapsed="false">
      <c r="A4" s="9" t="n">
        <v>2000</v>
      </c>
      <c r="B4" s="10" t="s">
        <v>18</v>
      </c>
      <c r="C4" s="10" t="s">
        <v>27</v>
      </c>
      <c r="D4" s="10" t="s">
        <v>28</v>
      </c>
      <c r="E4" s="10" t="s">
        <v>29</v>
      </c>
      <c r="F4" s="11" t="s">
        <v>22</v>
      </c>
      <c r="G4" s="11" t="s">
        <v>23</v>
      </c>
      <c r="H4" s="9" t="n">
        <v>414</v>
      </c>
      <c r="I4" s="12" t="n">
        <v>414</v>
      </c>
      <c r="J4" s="9" t="n">
        <v>100</v>
      </c>
      <c r="K4" s="9" t="n">
        <v>8791</v>
      </c>
      <c r="L4" s="9" t="n">
        <v>1.449</v>
      </c>
      <c r="M4" s="9" t="n">
        <v>4.5</v>
      </c>
      <c r="N4" s="9" t="n">
        <f aca="false">I4*J4/100</f>
        <v>414</v>
      </c>
      <c r="O4" s="9" t="n">
        <f aca="false">L4+K4/1000*M4</f>
        <v>41.0085</v>
      </c>
      <c r="Q4" s="13" t="str">
        <f aca="false">C4</f>
        <v>Gilbert</v>
      </c>
      <c r="R4" s="13" t="str">
        <f aca="false">E4</f>
        <v>CA1</v>
      </c>
      <c r="S4" s="13" t="str">
        <f aca="false">CONCATENATE(Q4," ",R4)</f>
        <v>Gilbert CA1</v>
      </c>
      <c r="T4" s="14" t="n">
        <v>39848.5999594</v>
      </c>
      <c r="U4" s="14" t="n">
        <f aca="false">O4</f>
        <v>41.0085</v>
      </c>
    </row>
    <row r="5" customFormat="false" ht="12.75" hidden="false" customHeight="false" outlineLevel="0" collapsed="false">
      <c r="A5" s="9" t="n">
        <v>2000</v>
      </c>
      <c r="B5" s="10" t="s">
        <v>30</v>
      </c>
      <c r="C5" s="10" t="s">
        <v>31</v>
      </c>
      <c r="D5" s="10" t="s">
        <v>32</v>
      </c>
      <c r="E5" s="10" t="s">
        <v>33</v>
      </c>
      <c r="F5" s="11" t="s">
        <v>34</v>
      </c>
      <c r="G5" s="11" t="s">
        <v>23</v>
      </c>
      <c r="H5" s="9" t="n">
        <v>173</v>
      </c>
      <c r="I5" s="12" t="n">
        <v>173</v>
      </c>
      <c r="J5" s="9" t="n">
        <v>100</v>
      </c>
      <c r="K5" s="9" t="n">
        <v>9302</v>
      </c>
      <c r="L5" s="9" t="n">
        <v>0.994</v>
      </c>
      <c r="M5" s="9" t="n">
        <v>4.5</v>
      </c>
      <c r="N5" s="9" t="n">
        <f aca="false">I5*J5/100</f>
        <v>173</v>
      </c>
      <c r="O5" s="9" t="n">
        <f aca="false">L5+K5/1000*M5</f>
        <v>42.853</v>
      </c>
      <c r="Q5" s="13" t="str">
        <f aca="false">C5</f>
        <v>Perryman</v>
      </c>
      <c r="R5" s="13" t="str">
        <f aca="false">E5</f>
        <v>51</v>
      </c>
      <c r="S5" s="13" t="str">
        <f aca="false">CONCATENATE(Q5," ",R5)</f>
        <v>Perryman 51</v>
      </c>
      <c r="T5" s="14" t="n">
        <v>40169.5999594</v>
      </c>
      <c r="U5" s="14" t="n">
        <f aca="false">O5</f>
        <v>42.853</v>
      </c>
    </row>
    <row r="6" customFormat="false" ht="12.75" hidden="false" customHeight="false" outlineLevel="0" collapsed="false">
      <c r="A6" s="9" t="n">
        <v>2000</v>
      </c>
      <c r="B6" s="10" t="s">
        <v>35</v>
      </c>
      <c r="C6" s="10" t="s">
        <v>36</v>
      </c>
      <c r="D6" s="10" t="s">
        <v>37</v>
      </c>
      <c r="E6" s="10" t="s">
        <v>38</v>
      </c>
      <c r="F6" s="11" t="s">
        <v>39</v>
      </c>
      <c r="G6" s="11" t="s">
        <v>23</v>
      </c>
      <c r="H6" s="9" t="n">
        <v>25</v>
      </c>
      <c r="I6" s="12" t="n">
        <v>25</v>
      </c>
      <c r="J6" s="9" t="n">
        <v>100</v>
      </c>
      <c r="K6" s="9" t="n">
        <v>9650</v>
      </c>
      <c r="L6" s="9" t="n">
        <v>1.377</v>
      </c>
      <c r="M6" s="9" t="n">
        <v>4.5</v>
      </c>
      <c r="N6" s="9" t="n">
        <f aca="false">I6*J6/100</f>
        <v>25</v>
      </c>
      <c r="O6" s="9" t="n">
        <f aca="false">L6+K6/1000*M6</f>
        <v>44.802</v>
      </c>
      <c r="Q6" s="13" t="str">
        <f aca="false">C6</f>
        <v>Archbald Cogeneration Plant</v>
      </c>
      <c r="R6" s="13" t="str">
        <f aca="false">E6</f>
        <v>IPP2</v>
      </c>
      <c r="S6" s="13" t="str">
        <f aca="false">CONCATENATE(Q6," ",R6)</f>
        <v>Archbald Cogeneration Plant IPP2</v>
      </c>
      <c r="T6" s="14" t="n">
        <v>40194.5999594</v>
      </c>
      <c r="U6" s="14" t="n">
        <f aca="false">O6</f>
        <v>44.802</v>
      </c>
    </row>
    <row r="7" customFormat="false" ht="12.75" hidden="false" customHeight="false" outlineLevel="0" collapsed="false">
      <c r="A7" s="9" t="n">
        <v>2000</v>
      </c>
      <c r="B7" s="10" t="s">
        <v>18</v>
      </c>
      <c r="C7" s="10" t="s">
        <v>40</v>
      </c>
      <c r="D7" s="10" t="s">
        <v>41</v>
      </c>
      <c r="E7" s="10" t="s">
        <v>42</v>
      </c>
      <c r="F7" s="11" t="s">
        <v>22</v>
      </c>
      <c r="G7" s="11" t="s">
        <v>23</v>
      </c>
      <c r="H7" s="9" t="n">
        <v>260</v>
      </c>
      <c r="I7" s="12" t="n">
        <v>260</v>
      </c>
      <c r="J7" s="9" t="n">
        <v>100</v>
      </c>
      <c r="K7" s="9" t="n">
        <v>9450</v>
      </c>
      <c r="L7" s="9" t="n">
        <v>1.118</v>
      </c>
      <c r="M7" s="9" t="n">
        <v>4.5</v>
      </c>
      <c r="N7" s="9" t="n">
        <f aca="false">I7*J7/100</f>
        <v>260</v>
      </c>
      <c r="O7" s="9" t="n">
        <f aca="false">L7+K7/1000*M7</f>
        <v>43.643</v>
      </c>
      <c r="Q7" s="13" t="str">
        <f aca="false">C7</f>
        <v>Burlington (PSEG)</v>
      </c>
      <c r="R7" s="13" t="str">
        <f aca="false">E7</f>
        <v>10CC1</v>
      </c>
      <c r="S7" s="13" t="str">
        <f aca="false">CONCATENATE(Q7," ",R7)</f>
        <v>Burlington (PSEG) 10CC1</v>
      </c>
      <c r="T7" s="14" t="n">
        <v>40454.5999594</v>
      </c>
      <c r="U7" s="14" t="n">
        <f aca="false">O7</f>
        <v>43.643</v>
      </c>
    </row>
    <row r="8" customFormat="false" ht="12.75" hidden="false" customHeight="false" outlineLevel="0" collapsed="false">
      <c r="A8" s="9" t="n">
        <v>2000</v>
      </c>
      <c r="B8" s="10" t="s">
        <v>18</v>
      </c>
      <c r="C8" s="10" t="s">
        <v>43</v>
      </c>
      <c r="D8" s="10" t="s">
        <v>44</v>
      </c>
      <c r="E8" s="10" t="s">
        <v>21</v>
      </c>
      <c r="F8" s="11" t="s">
        <v>22</v>
      </c>
      <c r="G8" s="11" t="s">
        <v>23</v>
      </c>
      <c r="H8" s="9" t="n">
        <v>192.5</v>
      </c>
      <c r="I8" s="12" t="n">
        <v>192.5</v>
      </c>
      <c r="J8" s="9" t="n">
        <v>100</v>
      </c>
      <c r="K8" s="9" t="n">
        <v>9450</v>
      </c>
      <c r="L8" s="9" t="n">
        <v>1.304</v>
      </c>
      <c r="M8" s="9" t="n">
        <v>4.5</v>
      </c>
      <c r="N8" s="9" t="n">
        <f aca="false">I8*J8/100</f>
        <v>192.5</v>
      </c>
      <c r="O8" s="9" t="n">
        <f aca="false">L8+K8/1000*M8</f>
        <v>43.829</v>
      </c>
      <c r="Q8" s="13" t="str">
        <f aca="false">C8</f>
        <v>Linden Cogen Plant</v>
      </c>
      <c r="R8" s="13" t="str">
        <f aca="false">E8</f>
        <v>CC1</v>
      </c>
      <c r="S8" s="13" t="str">
        <f aca="false">CONCATENATE(Q8," ",R8)</f>
        <v>Linden Cogen Plant CC1</v>
      </c>
      <c r="T8" s="14" t="n">
        <v>40922.0999594</v>
      </c>
      <c r="U8" s="14" t="n">
        <f aca="false">O8</f>
        <v>43.829</v>
      </c>
    </row>
    <row r="9" customFormat="false" ht="12.75" hidden="false" customHeight="false" outlineLevel="0" collapsed="false">
      <c r="A9" s="9" t="n">
        <v>2000</v>
      </c>
      <c r="B9" s="10" t="s">
        <v>18</v>
      </c>
      <c r="C9" s="10" t="s">
        <v>43</v>
      </c>
      <c r="D9" s="10" t="s">
        <v>44</v>
      </c>
      <c r="E9" s="10" t="s">
        <v>45</v>
      </c>
      <c r="F9" s="11" t="s">
        <v>22</v>
      </c>
      <c r="G9" s="11" t="s">
        <v>23</v>
      </c>
      <c r="H9" s="9" t="n">
        <v>192.5</v>
      </c>
      <c r="I9" s="12" t="n">
        <v>192.5</v>
      </c>
      <c r="J9" s="9" t="n">
        <v>100</v>
      </c>
      <c r="K9" s="9" t="n">
        <v>9450</v>
      </c>
      <c r="L9" s="9" t="n">
        <v>1.304</v>
      </c>
      <c r="M9" s="9" t="n">
        <v>4.5</v>
      </c>
      <c r="N9" s="9" t="n">
        <f aca="false">I9*J9/100</f>
        <v>192.5</v>
      </c>
      <c r="O9" s="9" t="n">
        <f aca="false">L9+K9/1000*M9</f>
        <v>43.829</v>
      </c>
      <c r="Q9" s="13" t="str">
        <f aca="false">C9</f>
        <v>Linden Cogen Plant</v>
      </c>
      <c r="R9" s="13" t="str">
        <f aca="false">E9</f>
        <v>CC2</v>
      </c>
      <c r="S9" s="13" t="str">
        <f aca="false">CONCATENATE(Q9," ",R9)</f>
        <v>Linden Cogen Plant CC2</v>
      </c>
      <c r="T9" s="14" t="n">
        <v>41114.5999594</v>
      </c>
      <c r="U9" s="14" t="n">
        <f aca="false">O9</f>
        <v>43.829</v>
      </c>
    </row>
    <row r="10" customFormat="false" ht="12.75" hidden="false" customHeight="false" outlineLevel="0" collapsed="false">
      <c r="A10" s="9" t="n">
        <v>2000</v>
      </c>
      <c r="B10" s="10" t="s">
        <v>18</v>
      </c>
      <c r="C10" s="10" t="s">
        <v>43</v>
      </c>
      <c r="D10" s="10" t="s">
        <v>44</v>
      </c>
      <c r="E10" s="10" t="s">
        <v>46</v>
      </c>
      <c r="F10" s="11" t="s">
        <v>22</v>
      </c>
      <c r="G10" s="11" t="s">
        <v>23</v>
      </c>
      <c r="H10" s="9" t="n">
        <v>192.5</v>
      </c>
      <c r="I10" s="12" t="n">
        <v>192.5</v>
      </c>
      <c r="J10" s="9" t="n">
        <v>100</v>
      </c>
      <c r="K10" s="9" t="n">
        <v>9450</v>
      </c>
      <c r="L10" s="9" t="n">
        <v>1.304</v>
      </c>
      <c r="M10" s="9" t="n">
        <v>4.5</v>
      </c>
      <c r="N10" s="9" t="n">
        <f aca="false">I10*J10/100</f>
        <v>192.5</v>
      </c>
      <c r="O10" s="9" t="n">
        <f aca="false">L10+K10/1000*M10</f>
        <v>43.829</v>
      </c>
      <c r="Q10" s="13" t="str">
        <f aca="false">C10</f>
        <v>Linden Cogen Plant</v>
      </c>
      <c r="R10" s="13" t="str">
        <f aca="false">E10</f>
        <v>CC3</v>
      </c>
      <c r="S10" s="13" t="str">
        <f aca="false">CONCATENATE(Q10," ",R10)</f>
        <v>Linden Cogen Plant CC3</v>
      </c>
      <c r="T10" s="14" t="n">
        <v>41307.0999594</v>
      </c>
      <c r="U10" s="14" t="n">
        <f aca="false">O10</f>
        <v>43.829</v>
      </c>
    </row>
    <row r="11" customFormat="false" ht="12.75" hidden="false" customHeight="false" outlineLevel="0" collapsed="false">
      <c r="A11" s="9" t="n">
        <v>2000</v>
      </c>
      <c r="B11" s="10" t="s">
        <v>30</v>
      </c>
      <c r="C11" s="10" t="s">
        <v>47</v>
      </c>
      <c r="D11" s="10" t="s">
        <v>48</v>
      </c>
      <c r="E11" s="10" t="s">
        <v>49</v>
      </c>
      <c r="F11" s="11" t="s">
        <v>39</v>
      </c>
      <c r="G11" s="11" t="s">
        <v>23</v>
      </c>
      <c r="H11" s="9" t="n">
        <v>79</v>
      </c>
      <c r="I11" s="12" t="n">
        <v>79</v>
      </c>
      <c r="J11" s="9" t="n">
        <v>100</v>
      </c>
      <c r="K11" s="9" t="n">
        <v>9482.698</v>
      </c>
      <c r="L11" s="9" t="n">
        <v>1.377</v>
      </c>
      <c r="M11" s="9" t="n">
        <v>4.5</v>
      </c>
      <c r="N11" s="9" t="n">
        <f aca="false">I11*J11/100</f>
        <v>79</v>
      </c>
      <c r="O11" s="9" t="n">
        <f aca="false">L11+K11/1000*M11</f>
        <v>44.049141</v>
      </c>
      <c r="Q11" s="13" t="str">
        <f aca="false">C11</f>
        <v>Riverside (MD)</v>
      </c>
      <c r="R11" s="13" t="str">
        <f aca="false">E11</f>
        <v>4</v>
      </c>
      <c r="S11" s="13" t="str">
        <f aca="false">CONCATENATE(Q11," ",R11)</f>
        <v>Riverside (MD) 4</v>
      </c>
      <c r="T11" s="14" t="n">
        <v>41386.0999594</v>
      </c>
      <c r="U11" s="14" t="n">
        <f aca="false">O11</f>
        <v>44.049141</v>
      </c>
    </row>
    <row r="12" customFormat="false" ht="12.75" hidden="false" customHeight="false" outlineLevel="0" collapsed="false">
      <c r="A12" s="9" t="n">
        <v>2000</v>
      </c>
      <c r="B12" s="10" t="s">
        <v>18</v>
      </c>
      <c r="C12" s="10" t="s">
        <v>50</v>
      </c>
      <c r="D12" s="10" t="s">
        <v>51</v>
      </c>
      <c r="E12" s="10" t="s">
        <v>52</v>
      </c>
      <c r="F12" s="11" t="s">
        <v>22</v>
      </c>
      <c r="G12" s="11" t="s">
        <v>23</v>
      </c>
      <c r="H12" s="9" t="n">
        <v>190.4</v>
      </c>
      <c r="I12" s="12" t="n">
        <v>190.4</v>
      </c>
      <c r="J12" s="9" t="n">
        <v>100</v>
      </c>
      <c r="K12" s="9" t="n">
        <v>9450</v>
      </c>
      <c r="L12" s="9" t="n">
        <v>1.49</v>
      </c>
      <c r="M12" s="9" t="n">
        <v>4.5</v>
      </c>
      <c r="N12" s="9" t="n">
        <f aca="false">I12*J12/100</f>
        <v>190.4</v>
      </c>
      <c r="O12" s="9" t="n">
        <f aca="false">L12+K12/1000*M12</f>
        <v>44.015</v>
      </c>
      <c r="Q12" s="13" t="str">
        <f aca="false">C12</f>
        <v>Camden Cogen L.P.</v>
      </c>
      <c r="R12" s="13" t="str">
        <f aca="false">E12</f>
        <v>IPP</v>
      </c>
      <c r="S12" s="13" t="str">
        <f aca="false">CONCATENATE(Q12," ",R12)</f>
        <v>Camden Cogen L.P. IPP</v>
      </c>
      <c r="T12" s="14" t="n">
        <v>41724.4999594</v>
      </c>
      <c r="U12" s="14" t="n">
        <f aca="false">O12</f>
        <v>44.015</v>
      </c>
    </row>
    <row r="13" customFormat="false" ht="12.75" hidden="false" customHeight="false" outlineLevel="0" collapsed="false">
      <c r="A13" s="9" t="n">
        <v>2000</v>
      </c>
      <c r="B13" s="10" t="s">
        <v>18</v>
      </c>
      <c r="C13" s="10" t="s">
        <v>53</v>
      </c>
      <c r="D13" s="10" t="s">
        <v>54</v>
      </c>
      <c r="E13" s="10" t="s">
        <v>22</v>
      </c>
      <c r="F13" s="11" t="s">
        <v>22</v>
      </c>
      <c r="G13" s="11" t="s">
        <v>23</v>
      </c>
      <c r="H13" s="9" t="n">
        <v>176</v>
      </c>
      <c r="I13" s="12" t="n">
        <v>176</v>
      </c>
      <c r="J13" s="9" t="n">
        <v>100</v>
      </c>
      <c r="K13" s="9" t="n">
        <v>9450</v>
      </c>
      <c r="L13" s="9" t="n">
        <v>1.49</v>
      </c>
      <c r="M13" s="9" t="n">
        <v>4.5</v>
      </c>
      <c r="N13" s="9" t="n">
        <f aca="false">I13*J13/100</f>
        <v>176</v>
      </c>
      <c r="O13" s="9" t="n">
        <f aca="false">L13+K13/1000*M13</f>
        <v>44.015</v>
      </c>
      <c r="Q13" s="13" t="str">
        <f aca="false">C13</f>
        <v>Cogen Technologies (Bayonne Cogen Plant)</v>
      </c>
      <c r="R13" s="13" t="str">
        <f aca="false">E13</f>
        <v>CC</v>
      </c>
      <c r="S13" s="13" t="str">
        <f aca="false">CONCATENATE(Q13," ",R13)</f>
        <v>Cogen Technologies (Bayonne Cogen Plant) CC</v>
      </c>
      <c r="T13" s="14" t="n">
        <v>41900.4999594</v>
      </c>
      <c r="U13" s="14" t="n">
        <f aca="false">O13</f>
        <v>44.015</v>
      </c>
    </row>
    <row r="14" customFormat="false" ht="12.75" hidden="false" customHeight="false" outlineLevel="0" collapsed="false">
      <c r="A14" s="9" t="n">
        <v>2000</v>
      </c>
      <c r="B14" s="10" t="s">
        <v>30</v>
      </c>
      <c r="C14" s="10" t="s">
        <v>55</v>
      </c>
      <c r="D14" s="10" t="s">
        <v>56</v>
      </c>
      <c r="E14" s="10" t="s">
        <v>57</v>
      </c>
      <c r="F14" s="11" t="s">
        <v>39</v>
      </c>
      <c r="G14" s="11" t="s">
        <v>23</v>
      </c>
      <c r="H14" s="9" t="n">
        <v>26</v>
      </c>
      <c r="I14" s="12" t="n">
        <v>26</v>
      </c>
      <c r="J14" s="9" t="n">
        <v>100</v>
      </c>
      <c r="K14" s="9" t="n">
        <v>9650</v>
      </c>
      <c r="L14" s="9" t="n">
        <v>1.377</v>
      </c>
      <c r="M14" s="9" t="n">
        <v>4.5</v>
      </c>
      <c r="N14" s="9" t="n">
        <f aca="false">I14*J14/100</f>
        <v>26</v>
      </c>
      <c r="O14" s="9" t="n">
        <f aca="false">L14+K14/1000*M14</f>
        <v>44.802</v>
      </c>
      <c r="Q14" s="13" t="str">
        <f aca="false">C14</f>
        <v>University Of Maryland College Park</v>
      </c>
      <c r="R14" s="13" t="str">
        <f aca="false">E14</f>
        <v>CG</v>
      </c>
      <c r="S14" s="13" t="str">
        <f aca="false">CONCATENATE(Q14," ",R14)</f>
        <v>University Of Maryland College Park CG</v>
      </c>
      <c r="T14" s="14" t="n">
        <v>41926.4999594</v>
      </c>
      <c r="U14" s="14" t="n">
        <f aca="false">O14</f>
        <v>44.802</v>
      </c>
    </row>
    <row r="15" customFormat="false" ht="12.75" hidden="false" customHeight="false" outlineLevel="0" collapsed="false">
      <c r="A15" s="9" t="n">
        <v>2000</v>
      </c>
      <c r="B15" s="10" t="s">
        <v>18</v>
      </c>
      <c r="C15" s="10" t="s">
        <v>58</v>
      </c>
      <c r="D15" s="10" t="s">
        <v>59</v>
      </c>
      <c r="E15" s="10" t="s">
        <v>52</v>
      </c>
      <c r="F15" s="11" t="s">
        <v>39</v>
      </c>
      <c r="G15" s="11" t="s">
        <v>23</v>
      </c>
      <c r="H15" s="9" t="n">
        <v>260</v>
      </c>
      <c r="I15" s="12" t="n">
        <v>260</v>
      </c>
      <c r="J15" s="9" t="n">
        <v>100</v>
      </c>
      <c r="K15" s="9" t="n">
        <v>10064</v>
      </c>
      <c r="L15" s="9" t="n">
        <v>0.994</v>
      </c>
      <c r="M15" s="9" t="n">
        <v>4.5</v>
      </c>
      <c r="N15" s="9" t="n">
        <f aca="false">I15*J15/100</f>
        <v>260</v>
      </c>
      <c r="O15" s="9" t="n">
        <f aca="false">L15+K15/1000*M15</f>
        <v>46.282</v>
      </c>
      <c r="Q15" s="13" t="str">
        <f aca="false">C15</f>
        <v>South River - Nug</v>
      </c>
      <c r="R15" s="13" t="str">
        <f aca="false">E15</f>
        <v>IPP</v>
      </c>
      <c r="S15" s="13" t="str">
        <f aca="false">CONCATENATE(Q15," ",R15)</f>
        <v>South River - Nug IPP</v>
      </c>
      <c r="T15" s="14" t="n">
        <v>42314.4999594</v>
      </c>
      <c r="U15" s="14" t="n">
        <f aca="false">O15</f>
        <v>46.282</v>
      </c>
    </row>
    <row r="16" customFormat="false" ht="12.75" hidden="false" customHeight="false" outlineLevel="0" collapsed="false">
      <c r="A16" s="9" t="n">
        <v>2000</v>
      </c>
      <c r="B16" s="10" t="s">
        <v>35</v>
      </c>
      <c r="C16" s="10" t="s">
        <v>60</v>
      </c>
      <c r="D16" s="10" t="s">
        <v>61</v>
      </c>
      <c r="E16" s="10" t="s">
        <v>52</v>
      </c>
      <c r="F16" s="11" t="s">
        <v>22</v>
      </c>
      <c r="G16" s="11" t="s">
        <v>23</v>
      </c>
      <c r="H16" s="9" t="n">
        <v>40</v>
      </c>
      <c r="I16" s="12" t="n">
        <v>40</v>
      </c>
      <c r="J16" s="9" t="n">
        <v>100</v>
      </c>
      <c r="K16" s="9" t="n">
        <v>10487</v>
      </c>
      <c r="L16" s="9" t="n">
        <v>1.49</v>
      </c>
      <c r="M16" s="9" t="n">
        <v>4.5</v>
      </c>
      <c r="N16" s="9" t="n">
        <f aca="false">I16*J16/100</f>
        <v>40</v>
      </c>
      <c r="O16" s="9" t="n">
        <f aca="false">L16+K16/1000*M16</f>
        <v>48.6815</v>
      </c>
      <c r="Q16" s="13" t="str">
        <f aca="false">C16</f>
        <v>Hazelton Power Plant</v>
      </c>
      <c r="R16" s="13" t="str">
        <f aca="false">E16</f>
        <v>IPP</v>
      </c>
      <c r="S16" s="13" t="str">
        <f aca="false">CONCATENATE(Q16," ",R16)</f>
        <v>Hazelton Power Plant IPP</v>
      </c>
      <c r="T16" s="14" t="n">
        <v>42784.4999594</v>
      </c>
      <c r="U16" s="14" t="n">
        <f aca="false">O16</f>
        <v>48.6815</v>
      </c>
    </row>
    <row r="17" customFormat="false" ht="12.75" hidden="false" customHeight="false" outlineLevel="0" collapsed="false">
      <c r="A17" s="9" t="n">
        <v>2000</v>
      </c>
      <c r="B17" s="10" t="s">
        <v>30</v>
      </c>
      <c r="C17" s="10" t="s">
        <v>62</v>
      </c>
      <c r="D17" s="10" t="s">
        <v>63</v>
      </c>
      <c r="E17" s="10" t="s">
        <v>64</v>
      </c>
      <c r="F17" s="11" t="s">
        <v>34</v>
      </c>
      <c r="G17" s="11" t="s">
        <v>23</v>
      </c>
      <c r="H17" s="9" t="n">
        <v>167</v>
      </c>
      <c r="I17" s="12" t="n">
        <v>167</v>
      </c>
      <c r="J17" s="9" t="n">
        <v>100</v>
      </c>
      <c r="K17" s="9" t="n">
        <v>10477</v>
      </c>
      <c r="L17" s="9" t="n">
        <v>1.232</v>
      </c>
      <c r="M17" s="9" t="n">
        <v>4.5</v>
      </c>
      <c r="N17" s="9" t="n">
        <f aca="false">I17*J17/100</f>
        <v>167</v>
      </c>
      <c r="O17" s="9" t="n">
        <f aca="false">L17+K17/1000*M17</f>
        <v>48.3785</v>
      </c>
      <c r="Q17" s="13" t="str">
        <f aca="false">C17</f>
        <v>Dickerson</v>
      </c>
      <c r="R17" s="13" t="str">
        <f aca="false">E17</f>
        <v>GT2</v>
      </c>
      <c r="S17" s="13" t="str">
        <f aca="false">CONCATENATE(Q17," ",R17)</f>
        <v>Dickerson GT2</v>
      </c>
      <c r="T17" s="14" t="n">
        <v>43366.4999594</v>
      </c>
      <c r="U17" s="14" t="n">
        <f aca="false">O17</f>
        <v>48.3785</v>
      </c>
    </row>
    <row r="18" customFormat="false" ht="12.75" hidden="false" customHeight="false" outlineLevel="0" collapsed="false">
      <c r="A18" s="9" t="n">
        <v>2000</v>
      </c>
      <c r="B18" s="10" t="s">
        <v>30</v>
      </c>
      <c r="C18" s="10" t="s">
        <v>62</v>
      </c>
      <c r="D18" s="10" t="s">
        <v>63</v>
      </c>
      <c r="E18" s="10" t="s">
        <v>65</v>
      </c>
      <c r="F18" s="11" t="s">
        <v>34</v>
      </c>
      <c r="G18" s="11" t="s">
        <v>23</v>
      </c>
      <c r="H18" s="9" t="n">
        <v>167</v>
      </c>
      <c r="I18" s="12" t="n">
        <v>167</v>
      </c>
      <c r="J18" s="9" t="n">
        <v>100</v>
      </c>
      <c r="K18" s="9" t="n">
        <v>10477</v>
      </c>
      <c r="L18" s="9" t="n">
        <v>1.232</v>
      </c>
      <c r="M18" s="9" t="n">
        <v>4.5</v>
      </c>
      <c r="N18" s="9" t="n">
        <f aca="false">I18*J18/100</f>
        <v>167</v>
      </c>
      <c r="O18" s="9" t="n">
        <f aca="false">L18+K18/1000*M18</f>
        <v>48.3785</v>
      </c>
      <c r="Q18" s="13" t="str">
        <f aca="false">C18</f>
        <v>Dickerson</v>
      </c>
      <c r="R18" s="13" t="str">
        <f aca="false">E18</f>
        <v>GT3</v>
      </c>
      <c r="S18" s="13" t="str">
        <f aca="false">CONCATENATE(Q18," ",R18)</f>
        <v>Dickerson GT3</v>
      </c>
      <c r="T18" s="14" t="n">
        <v>43533.4999594</v>
      </c>
      <c r="U18" s="14" t="n">
        <f aca="false">O18</f>
        <v>48.3785</v>
      </c>
    </row>
    <row r="19" customFormat="false" ht="12.75" hidden="false" customHeight="false" outlineLevel="0" collapsed="false">
      <c r="A19" s="9" t="n">
        <v>2000</v>
      </c>
      <c r="B19" s="10" t="s">
        <v>18</v>
      </c>
      <c r="C19" s="10" t="s">
        <v>66</v>
      </c>
      <c r="D19" s="10" t="s">
        <v>67</v>
      </c>
      <c r="E19" s="10" t="s">
        <v>22</v>
      </c>
      <c r="F19" s="11" t="s">
        <v>22</v>
      </c>
      <c r="G19" s="11" t="s">
        <v>23</v>
      </c>
      <c r="H19" s="9" t="n">
        <v>150</v>
      </c>
      <c r="I19" s="12" t="n">
        <v>150</v>
      </c>
      <c r="J19" s="9" t="n">
        <v>100</v>
      </c>
      <c r="K19" s="9" t="n">
        <v>10487</v>
      </c>
      <c r="L19" s="9" t="n">
        <v>1.49</v>
      </c>
      <c r="M19" s="9" t="n">
        <v>4.5</v>
      </c>
      <c r="N19" s="9" t="n">
        <f aca="false">I19*J19/100</f>
        <v>150</v>
      </c>
      <c r="O19" s="9" t="n">
        <f aca="false">L19+K19/1000*M19</f>
        <v>48.6815</v>
      </c>
      <c r="Q19" s="13" t="str">
        <f aca="false">C19</f>
        <v>Grays Ferry Cogeneration Partnership</v>
      </c>
      <c r="R19" s="13" t="str">
        <f aca="false">E19</f>
        <v>CC</v>
      </c>
      <c r="S19" s="13" t="str">
        <f aca="false">CONCATENATE(Q19," ",R19)</f>
        <v>Grays Ferry Cogeneration Partnership CC</v>
      </c>
      <c r="T19" s="14" t="n">
        <v>43787.4999594</v>
      </c>
      <c r="U19" s="14" t="n">
        <f aca="false">O19</f>
        <v>48.6815</v>
      </c>
    </row>
    <row r="20" customFormat="false" ht="12.75" hidden="false" customHeight="false" outlineLevel="0" collapsed="false">
      <c r="A20" s="9" t="n">
        <v>2000</v>
      </c>
      <c r="B20" s="10" t="s">
        <v>18</v>
      </c>
      <c r="C20" s="10" t="s">
        <v>68</v>
      </c>
      <c r="D20" s="10" t="s">
        <v>69</v>
      </c>
      <c r="E20" s="10" t="s">
        <v>22</v>
      </c>
      <c r="F20" s="11" t="s">
        <v>22</v>
      </c>
      <c r="G20" s="11" t="s">
        <v>23</v>
      </c>
      <c r="H20" s="9" t="n">
        <v>65</v>
      </c>
      <c r="I20" s="12" t="n">
        <v>65</v>
      </c>
      <c r="J20" s="9" t="n">
        <v>100</v>
      </c>
      <c r="K20" s="9" t="n">
        <v>10487</v>
      </c>
      <c r="L20" s="9" t="n">
        <v>1.49</v>
      </c>
      <c r="M20" s="9" t="n">
        <v>4.5</v>
      </c>
      <c r="N20" s="9" t="n">
        <f aca="false">I20*J20/100</f>
        <v>65</v>
      </c>
      <c r="O20" s="9" t="n">
        <f aca="false">L20+K20/1000*M20</f>
        <v>48.6815</v>
      </c>
      <c r="Q20" s="13" t="str">
        <f aca="false">C20</f>
        <v>Marcal Paper</v>
      </c>
      <c r="R20" s="13" t="str">
        <f aca="false">E20</f>
        <v>CC</v>
      </c>
      <c r="S20" s="13" t="str">
        <f aca="false">CONCATENATE(Q20," ",R20)</f>
        <v>Marcal Paper CC</v>
      </c>
      <c r="T20" s="14" t="n">
        <v>43852.4999594</v>
      </c>
      <c r="U20" s="14" t="n">
        <f aca="false">O20</f>
        <v>48.6815</v>
      </c>
    </row>
    <row r="21" customFormat="false" ht="12.75" hidden="false" customHeight="false" outlineLevel="0" collapsed="false">
      <c r="A21" s="9" t="n">
        <v>2000</v>
      </c>
      <c r="B21" s="10" t="s">
        <v>18</v>
      </c>
      <c r="C21" s="10" t="s">
        <v>70</v>
      </c>
      <c r="D21" s="10" t="s">
        <v>71</v>
      </c>
      <c r="E21" s="10" t="s">
        <v>72</v>
      </c>
      <c r="F21" s="11" t="s">
        <v>22</v>
      </c>
      <c r="G21" s="11" t="s">
        <v>23</v>
      </c>
      <c r="H21" s="9" t="n">
        <v>147</v>
      </c>
      <c r="I21" s="12" t="n">
        <v>147</v>
      </c>
      <c r="J21" s="9" t="n">
        <v>100</v>
      </c>
      <c r="K21" s="9" t="n">
        <v>10487</v>
      </c>
      <c r="L21" s="9" t="n">
        <v>1.49</v>
      </c>
      <c r="M21" s="9" t="n">
        <v>4.5</v>
      </c>
      <c r="N21" s="9" t="n">
        <f aca="false">I21*J21/100</f>
        <v>147</v>
      </c>
      <c r="O21" s="9" t="n">
        <f aca="false">L21+K21/1000*M21</f>
        <v>48.6815</v>
      </c>
      <c r="Q21" s="13" t="str">
        <f aca="false">C21</f>
        <v>Newark Bay Cogeneration Projec</v>
      </c>
      <c r="R21" s="13" t="str">
        <f aca="false">E21</f>
        <v>1</v>
      </c>
      <c r="S21" s="13" t="str">
        <f aca="false">CONCATENATE(Q21," ",R21)</f>
        <v>Newark Bay Cogeneration Projec 1</v>
      </c>
      <c r="T21" s="14" t="n">
        <v>44127.4999594</v>
      </c>
      <c r="U21" s="14" t="n">
        <f aca="false">O21</f>
        <v>48.6815</v>
      </c>
    </row>
    <row r="22" customFormat="false" ht="12.75" hidden="false" customHeight="false" outlineLevel="0" collapsed="false">
      <c r="A22" s="9" t="n">
        <v>2000</v>
      </c>
      <c r="B22" s="10" t="s">
        <v>18</v>
      </c>
      <c r="C22" s="10" t="s">
        <v>73</v>
      </c>
      <c r="D22" s="10" t="s">
        <v>74</v>
      </c>
      <c r="E22" s="10" t="s">
        <v>72</v>
      </c>
      <c r="F22" s="11" t="s">
        <v>22</v>
      </c>
      <c r="G22" s="11" t="s">
        <v>23</v>
      </c>
      <c r="H22" s="9" t="n">
        <v>110</v>
      </c>
      <c r="I22" s="12" t="n">
        <v>110</v>
      </c>
      <c r="J22" s="9" t="n">
        <v>100</v>
      </c>
      <c r="K22" s="9" t="n">
        <v>10487</v>
      </c>
      <c r="L22" s="9" t="n">
        <v>1.49</v>
      </c>
      <c r="M22" s="9" t="n">
        <v>4.5</v>
      </c>
      <c r="N22" s="9" t="n">
        <f aca="false">I22*J22/100</f>
        <v>110</v>
      </c>
      <c r="O22" s="9" t="n">
        <f aca="false">L22+K22/1000*M22</f>
        <v>48.6815</v>
      </c>
      <c r="Q22" s="13" t="str">
        <f aca="false">C22</f>
        <v>Eagle Point Cogeneration</v>
      </c>
      <c r="R22" s="13" t="str">
        <f aca="false">E22</f>
        <v>1</v>
      </c>
      <c r="S22" s="13" t="str">
        <f aca="false">CONCATENATE(Q22," ",R22)</f>
        <v>Eagle Point Cogeneration 1</v>
      </c>
      <c r="T22" s="14" t="n">
        <v>44237.4999594</v>
      </c>
      <c r="U22" s="14" t="n">
        <f aca="false">O22</f>
        <v>48.6815</v>
      </c>
    </row>
    <row r="23" customFormat="false" ht="12.75" hidden="false" customHeight="false" outlineLevel="0" collapsed="false">
      <c r="A23" s="9" t="n">
        <v>2000</v>
      </c>
      <c r="B23" s="10" t="s">
        <v>18</v>
      </c>
      <c r="C23" s="10" t="s">
        <v>73</v>
      </c>
      <c r="D23" s="10" t="s">
        <v>74</v>
      </c>
      <c r="E23" s="10" t="s">
        <v>75</v>
      </c>
      <c r="F23" s="11" t="s">
        <v>22</v>
      </c>
      <c r="G23" s="11" t="s">
        <v>23</v>
      </c>
      <c r="H23" s="9" t="n">
        <v>110</v>
      </c>
      <c r="I23" s="12" t="n">
        <v>110</v>
      </c>
      <c r="J23" s="9" t="n">
        <v>100</v>
      </c>
      <c r="K23" s="9" t="n">
        <v>10487</v>
      </c>
      <c r="L23" s="9" t="n">
        <v>1.49</v>
      </c>
      <c r="M23" s="9" t="n">
        <v>4.5</v>
      </c>
      <c r="N23" s="9" t="n">
        <f aca="false">I23*J23/100</f>
        <v>110</v>
      </c>
      <c r="O23" s="9" t="n">
        <f aca="false">L23+K23/1000*M23</f>
        <v>48.6815</v>
      </c>
      <c r="Q23" s="13" t="str">
        <f aca="false">C23</f>
        <v>Eagle Point Cogeneration</v>
      </c>
      <c r="R23" s="13" t="str">
        <f aca="false">E23</f>
        <v>2</v>
      </c>
      <c r="S23" s="13" t="str">
        <f aca="false">CONCATENATE(Q23," ",R23)</f>
        <v>Eagle Point Cogeneration 2</v>
      </c>
      <c r="T23" s="14" t="n">
        <v>44347.4999594</v>
      </c>
      <c r="U23" s="14" t="n">
        <f aca="false">O23</f>
        <v>48.6815</v>
      </c>
    </row>
    <row r="24" customFormat="false" ht="12.75" hidden="false" customHeight="false" outlineLevel="0" collapsed="false">
      <c r="A24" s="9" t="n">
        <v>2000</v>
      </c>
      <c r="B24" s="10" t="s">
        <v>30</v>
      </c>
      <c r="C24" s="10" t="s">
        <v>76</v>
      </c>
      <c r="D24" s="10" t="s">
        <v>77</v>
      </c>
      <c r="E24" s="10" t="s">
        <v>78</v>
      </c>
      <c r="F24" s="11" t="s">
        <v>34</v>
      </c>
      <c r="G24" s="11" t="s">
        <v>23</v>
      </c>
      <c r="H24" s="9" t="n">
        <v>120</v>
      </c>
      <c r="I24" s="12" t="n">
        <v>120</v>
      </c>
      <c r="J24" s="9" t="n">
        <v>100</v>
      </c>
      <c r="K24" s="9" t="n">
        <v>10743</v>
      </c>
      <c r="L24" s="9" t="n">
        <v>0.869</v>
      </c>
      <c r="M24" s="9" t="n">
        <v>4.5</v>
      </c>
      <c r="N24" s="9" t="n">
        <f aca="false">I24*J24/100</f>
        <v>120</v>
      </c>
      <c r="O24" s="9" t="n">
        <f aca="false">L24+K24/1000*M24</f>
        <v>49.2125</v>
      </c>
      <c r="Q24" s="13" t="str">
        <f aca="false">C24</f>
        <v>Chalk Point</v>
      </c>
      <c r="R24" s="13" t="str">
        <f aca="false">E24</f>
        <v>GT5</v>
      </c>
      <c r="S24" s="13" t="str">
        <f aca="false">CONCATENATE(Q24," ",R24)</f>
        <v>Chalk Point GT5</v>
      </c>
      <c r="T24" s="14" t="n">
        <v>44467.4999594</v>
      </c>
      <c r="U24" s="14" t="n">
        <f aca="false">O24</f>
        <v>49.2125</v>
      </c>
    </row>
    <row r="25" customFormat="false" ht="12.75" hidden="false" customHeight="false" outlineLevel="0" collapsed="false">
      <c r="A25" s="9" t="n">
        <v>2000</v>
      </c>
      <c r="B25" s="10" t="s">
        <v>30</v>
      </c>
      <c r="C25" s="10" t="s">
        <v>76</v>
      </c>
      <c r="D25" s="10" t="s">
        <v>77</v>
      </c>
      <c r="E25" s="10" t="s">
        <v>79</v>
      </c>
      <c r="F25" s="11" t="s">
        <v>34</v>
      </c>
      <c r="G25" s="11" t="s">
        <v>23</v>
      </c>
      <c r="H25" s="9" t="n">
        <v>120</v>
      </c>
      <c r="I25" s="12" t="n">
        <v>120</v>
      </c>
      <c r="J25" s="9" t="n">
        <v>100</v>
      </c>
      <c r="K25" s="9" t="n">
        <v>10743</v>
      </c>
      <c r="L25" s="9" t="n">
        <v>0.869</v>
      </c>
      <c r="M25" s="9" t="n">
        <v>4.5</v>
      </c>
      <c r="N25" s="9" t="n">
        <f aca="false">I25*J25/100</f>
        <v>120</v>
      </c>
      <c r="O25" s="9" t="n">
        <f aca="false">L25+K25/1000*M25</f>
        <v>49.2125</v>
      </c>
      <c r="Q25" s="13" t="str">
        <f aca="false">C25</f>
        <v>Chalk Point</v>
      </c>
      <c r="R25" s="13" t="str">
        <f aca="false">E25</f>
        <v>GT6</v>
      </c>
      <c r="S25" s="13" t="str">
        <f aca="false">CONCATENATE(Q25," ",R25)</f>
        <v>Chalk Point GT6</v>
      </c>
      <c r="T25" s="14" t="n">
        <v>44587.4999594</v>
      </c>
      <c r="U25" s="14" t="n">
        <f aca="false">O25</f>
        <v>49.2125</v>
      </c>
    </row>
    <row r="26" customFormat="false" ht="12.75" hidden="false" customHeight="false" outlineLevel="0" collapsed="false">
      <c r="A26" s="9" t="n">
        <v>2000</v>
      </c>
      <c r="B26" s="10" t="s">
        <v>35</v>
      </c>
      <c r="C26" s="10" t="s">
        <v>80</v>
      </c>
      <c r="D26" s="10" t="s">
        <v>81</v>
      </c>
      <c r="E26" s="10" t="s">
        <v>82</v>
      </c>
      <c r="F26" s="11" t="s">
        <v>34</v>
      </c>
      <c r="G26" s="11" t="s">
        <v>23</v>
      </c>
      <c r="H26" s="9" t="n">
        <v>156</v>
      </c>
      <c r="I26" s="12" t="n">
        <v>156</v>
      </c>
      <c r="J26" s="9" t="n">
        <v>100</v>
      </c>
      <c r="K26" s="9" t="n">
        <v>10800</v>
      </c>
      <c r="L26" s="9" t="n">
        <v>0.776</v>
      </c>
      <c r="M26" s="9" t="n">
        <v>4.5</v>
      </c>
      <c r="N26" s="9" t="n">
        <f aca="false">I26*J26/100</f>
        <v>156</v>
      </c>
      <c r="O26" s="9" t="n">
        <f aca="false">L26+K26/1000*M26</f>
        <v>49.376</v>
      </c>
      <c r="Q26" s="13" t="str">
        <f aca="false">C26</f>
        <v>Portland</v>
      </c>
      <c r="R26" s="13" t="str">
        <f aca="false">E26</f>
        <v>5</v>
      </c>
      <c r="S26" s="13" t="str">
        <f aca="false">CONCATENATE(Q26," ",R26)</f>
        <v>Portland 5</v>
      </c>
      <c r="T26" s="14" t="n">
        <v>44743.4999594</v>
      </c>
      <c r="U26" s="14" t="n">
        <f aca="false">O26</f>
        <v>49.376</v>
      </c>
    </row>
    <row r="27" customFormat="false" ht="12.75" hidden="false" customHeight="false" outlineLevel="0" collapsed="false">
      <c r="A27" s="9" t="n">
        <v>2000</v>
      </c>
      <c r="B27" s="10" t="s">
        <v>18</v>
      </c>
      <c r="C27" s="10" t="s">
        <v>83</v>
      </c>
      <c r="D27" s="10" t="s">
        <v>84</v>
      </c>
      <c r="E27" s="10" t="s">
        <v>72</v>
      </c>
      <c r="F27" s="11" t="s">
        <v>39</v>
      </c>
      <c r="G27" s="11" t="s">
        <v>23</v>
      </c>
      <c r="H27" s="9" t="n">
        <v>87</v>
      </c>
      <c r="I27" s="12" t="n">
        <v>87</v>
      </c>
      <c r="J27" s="9" t="n">
        <v>100</v>
      </c>
      <c r="K27" s="9" t="n">
        <v>10518.08</v>
      </c>
      <c r="L27" s="9" t="n">
        <v>1.377</v>
      </c>
      <c r="M27" s="9" t="n">
        <v>4.5</v>
      </c>
      <c r="N27" s="9" t="n">
        <f aca="false">I27*J27/100</f>
        <v>87</v>
      </c>
      <c r="O27" s="9" t="n">
        <f aca="false">L27+K27/1000*M27</f>
        <v>48.70836</v>
      </c>
      <c r="Q27" s="13" t="str">
        <f aca="false">C27</f>
        <v>Deepwater - ACE</v>
      </c>
      <c r="R27" s="13" t="str">
        <f aca="false">E27</f>
        <v>1</v>
      </c>
      <c r="S27" s="13" t="str">
        <f aca="false">CONCATENATE(Q27," ",R27)</f>
        <v>Deepwater - ACE 1</v>
      </c>
      <c r="T27" s="14" t="n">
        <v>45210.4999594</v>
      </c>
      <c r="U27" s="14" t="n">
        <f aca="false">O27</f>
        <v>48.70836</v>
      </c>
    </row>
    <row r="28" customFormat="false" ht="12.75" hidden="false" customHeight="false" outlineLevel="0" collapsed="false">
      <c r="A28" s="9" t="n">
        <v>2000</v>
      </c>
      <c r="B28" s="10" t="s">
        <v>18</v>
      </c>
      <c r="C28" s="10" t="s">
        <v>85</v>
      </c>
      <c r="D28" s="10" t="s">
        <v>86</v>
      </c>
      <c r="E28" s="10" t="s">
        <v>21</v>
      </c>
      <c r="F28" s="11" t="s">
        <v>22</v>
      </c>
      <c r="G28" s="11" t="s">
        <v>23</v>
      </c>
      <c r="H28" s="9" t="n">
        <v>56</v>
      </c>
      <c r="I28" s="12" t="n">
        <v>56</v>
      </c>
      <c r="J28" s="9" t="n">
        <v>100</v>
      </c>
      <c r="K28" s="9" t="n">
        <v>10487</v>
      </c>
      <c r="L28" s="9" t="n">
        <v>1.49</v>
      </c>
      <c r="M28" s="9" t="n">
        <v>4.5</v>
      </c>
      <c r="N28" s="9" t="n">
        <f aca="false">I28*J28/100</f>
        <v>56</v>
      </c>
      <c r="O28" s="9" t="n">
        <f aca="false">L28+K28/1000*M28</f>
        <v>48.6815</v>
      </c>
      <c r="Q28" s="13" t="str">
        <f aca="false">C28</f>
        <v>Paulsboro Refinery</v>
      </c>
      <c r="R28" s="13" t="str">
        <f aca="false">E28</f>
        <v>CC1</v>
      </c>
      <c r="S28" s="13" t="str">
        <f aca="false">CONCATENATE(Q28," ",R28)</f>
        <v>Paulsboro Refinery CC1</v>
      </c>
      <c r="T28" s="14" t="n">
        <v>45266.4999594</v>
      </c>
      <c r="U28" s="14" t="n">
        <f aca="false">O28</f>
        <v>48.6815</v>
      </c>
    </row>
    <row r="29" customFormat="false" ht="12.75" hidden="false" customHeight="false" outlineLevel="0" collapsed="false">
      <c r="A29" s="9" t="n">
        <v>2000</v>
      </c>
      <c r="B29" s="10" t="s">
        <v>18</v>
      </c>
      <c r="C29" s="10" t="s">
        <v>87</v>
      </c>
      <c r="D29" s="10" t="s">
        <v>88</v>
      </c>
      <c r="E29" s="10" t="s">
        <v>52</v>
      </c>
      <c r="F29" s="11" t="s">
        <v>22</v>
      </c>
      <c r="G29" s="11" t="s">
        <v>23</v>
      </c>
      <c r="H29" s="9" t="n">
        <v>117</v>
      </c>
      <c r="I29" s="12" t="n">
        <v>117</v>
      </c>
      <c r="J29" s="9" t="n">
        <v>100</v>
      </c>
      <c r="K29" s="9" t="n">
        <v>10487</v>
      </c>
      <c r="L29" s="9" t="n">
        <v>1.49</v>
      </c>
      <c r="M29" s="9" t="n">
        <v>4.5</v>
      </c>
      <c r="N29" s="9" t="n">
        <f aca="false">I29*J29/100</f>
        <v>117</v>
      </c>
      <c r="O29" s="9" t="n">
        <f aca="false">L29+K29/1000*M29</f>
        <v>48.6815</v>
      </c>
      <c r="Q29" s="13" t="str">
        <f aca="false">C29</f>
        <v>Pedricktown Cogeneration Plant</v>
      </c>
      <c r="R29" s="13" t="str">
        <f aca="false">E29</f>
        <v>IPP</v>
      </c>
      <c r="S29" s="13" t="str">
        <f aca="false">CONCATENATE(Q29," ",R29)</f>
        <v>Pedricktown Cogeneration Plant IPP</v>
      </c>
      <c r="T29" s="14" t="n">
        <v>45383.4999594</v>
      </c>
      <c r="U29" s="14" t="n">
        <f aca="false">O29</f>
        <v>48.6815</v>
      </c>
    </row>
    <row r="30" customFormat="false" ht="12.75" hidden="false" customHeight="false" outlineLevel="0" collapsed="false">
      <c r="A30" s="9" t="n">
        <v>2000</v>
      </c>
      <c r="B30" s="10" t="s">
        <v>18</v>
      </c>
      <c r="C30" s="10" t="s">
        <v>89</v>
      </c>
      <c r="D30" s="10" t="s">
        <v>90</v>
      </c>
      <c r="E30" s="10" t="s">
        <v>52</v>
      </c>
      <c r="F30" s="11" t="s">
        <v>22</v>
      </c>
      <c r="G30" s="11" t="s">
        <v>23</v>
      </c>
      <c r="H30" s="9" t="n">
        <v>46.5</v>
      </c>
      <c r="I30" s="12" t="n">
        <v>46.5</v>
      </c>
      <c r="J30" s="9" t="n">
        <v>100</v>
      </c>
      <c r="K30" s="9" t="n">
        <v>10487</v>
      </c>
      <c r="L30" s="9" t="n">
        <v>1.49</v>
      </c>
      <c r="M30" s="9" t="n">
        <v>4.5</v>
      </c>
      <c r="N30" s="9" t="n">
        <f aca="false">I30*J30/100</f>
        <v>46.5</v>
      </c>
      <c r="O30" s="9" t="n">
        <f aca="false">L30+K30/1000*M30</f>
        <v>48.6815</v>
      </c>
      <c r="Q30" s="13" t="str">
        <f aca="false">C30</f>
        <v>Vineland VCLP</v>
      </c>
      <c r="R30" s="13" t="str">
        <f aca="false">E30</f>
        <v>IPP</v>
      </c>
      <c r="S30" s="13" t="str">
        <f aca="false">CONCATENATE(Q30," ",R30)</f>
        <v>Vineland VCLP IPP</v>
      </c>
      <c r="T30" s="14" t="n">
        <v>45429.9999594</v>
      </c>
      <c r="U30" s="14" t="n">
        <f aca="false">O30</f>
        <v>48.6815</v>
      </c>
    </row>
    <row r="31" customFormat="false" ht="12.75" hidden="false" customHeight="false" outlineLevel="0" collapsed="false">
      <c r="A31" s="9" t="n">
        <v>2000</v>
      </c>
      <c r="B31" s="10" t="s">
        <v>30</v>
      </c>
      <c r="C31" s="10" t="s">
        <v>91</v>
      </c>
      <c r="D31" s="10" t="s">
        <v>92</v>
      </c>
      <c r="E31" s="10" t="s">
        <v>52</v>
      </c>
      <c r="F31" s="11" t="s">
        <v>39</v>
      </c>
      <c r="G31" s="11" t="s">
        <v>23</v>
      </c>
      <c r="H31" s="9" t="n">
        <v>198.8</v>
      </c>
      <c r="I31" s="12" t="n">
        <v>198.8</v>
      </c>
      <c r="J31" s="9" t="n">
        <v>100</v>
      </c>
      <c r="K31" s="9" t="n">
        <v>10864</v>
      </c>
      <c r="L31" s="9" t="n">
        <v>1.18</v>
      </c>
      <c r="M31" s="9" t="n">
        <v>4.5</v>
      </c>
      <c r="N31" s="9" t="n">
        <f aca="false">I31*J31/100</f>
        <v>198.8</v>
      </c>
      <c r="O31" s="9" t="n">
        <f aca="false">L31+K31/1000*M31</f>
        <v>50.068</v>
      </c>
      <c r="Q31" s="13" t="str">
        <f aca="false">C31</f>
        <v>Sparrows Point</v>
      </c>
      <c r="R31" s="13" t="str">
        <f aca="false">E31</f>
        <v>IPP</v>
      </c>
      <c r="S31" s="13" t="str">
        <f aca="false">CONCATENATE(Q31," ",R31)</f>
        <v>Sparrows Point IPP</v>
      </c>
      <c r="T31" s="14" t="n">
        <v>45628.7999594</v>
      </c>
      <c r="U31" s="14" t="n">
        <f aca="false">O31</f>
        <v>50.068</v>
      </c>
    </row>
    <row r="32" customFormat="false" ht="12.75" hidden="false" customHeight="false" outlineLevel="0" collapsed="false">
      <c r="A32" s="9" t="n">
        <v>2000</v>
      </c>
      <c r="B32" s="10" t="s">
        <v>18</v>
      </c>
      <c r="C32" s="10" t="s">
        <v>93</v>
      </c>
      <c r="D32" s="10" t="s">
        <v>94</v>
      </c>
      <c r="E32" s="10" t="s">
        <v>95</v>
      </c>
      <c r="F32" s="11" t="s">
        <v>39</v>
      </c>
      <c r="G32" s="11" t="s">
        <v>23</v>
      </c>
      <c r="H32" s="9" t="n">
        <v>258</v>
      </c>
      <c r="I32" s="12" t="n">
        <v>258</v>
      </c>
      <c r="J32" s="9" t="n">
        <v>100</v>
      </c>
      <c r="K32" s="9" t="n">
        <v>10864</v>
      </c>
      <c r="L32" s="9" t="n">
        <v>1.377</v>
      </c>
      <c r="M32" s="9" t="n">
        <v>4.5</v>
      </c>
      <c r="N32" s="9" t="n">
        <f aca="false">I32*J32/100</f>
        <v>258</v>
      </c>
      <c r="O32" s="9" t="n">
        <f aca="false">L32+K32/1000*M32</f>
        <v>50.265</v>
      </c>
      <c r="Q32" s="13" t="str">
        <f aca="false">C32</f>
        <v>Lakewood Cogeneration L/P</v>
      </c>
      <c r="R32" s="13" t="str">
        <f aca="false">E32</f>
        <v>1-2</v>
      </c>
      <c r="S32" s="13" t="str">
        <f aca="false">CONCATENATE(Q32," ",R32)</f>
        <v>Lakewood Cogeneration L/P 1-2</v>
      </c>
      <c r="T32" s="14" t="n">
        <v>46266.7999594</v>
      </c>
      <c r="U32" s="14" t="n">
        <f aca="false">O32</f>
        <v>50.265</v>
      </c>
    </row>
    <row r="33" customFormat="false" ht="12.75" hidden="false" customHeight="false" outlineLevel="0" collapsed="false">
      <c r="A33" s="9" t="n">
        <v>2000</v>
      </c>
      <c r="B33" s="10" t="s">
        <v>18</v>
      </c>
      <c r="C33" s="10" t="s">
        <v>24</v>
      </c>
      <c r="D33" s="10" t="s">
        <v>25</v>
      </c>
      <c r="E33" s="10" t="s">
        <v>96</v>
      </c>
      <c r="F33" s="11" t="s">
        <v>34</v>
      </c>
      <c r="G33" s="11" t="s">
        <v>23</v>
      </c>
      <c r="H33" s="9" t="n">
        <v>24</v>
      </c>
      <c r="I33" s="12" t="n">
        <v>24</v>
      </c>
      <c r="J33" s="9" t="n">
        <v>100</v>
      </c>
      <c r="K33" s="9" t="n">
        <v>10201</v>
      </c>
      <c r="L33" s="9" t="n">
        <v>3.871</v>
      </c>
      <c r="M33" s="9" t="n">
        <v>4.5</v>
      </c>
      <c r="N33" s="9" t="n">
        <f aca="false">I33*J33/100</f>
        <v>24</v>
      </c>
      <c r="O33" s="9" t="n">
        <f aca="false">L33+K33/1000*M33</f>
        <v>49.7755</v>
      </c>
      <c r="Q33" s="13" t="str">
        <f aca="false">C33</f>
        <v>Bergen</v>
      </c>
      <c r="R33" s="13" t="str">
        <f aca="false">E33</f>
        <v>3</v>
      </c>
      <c r="S33" s="13" t="str">
        <f aca="false">CONCATENATE(Q33," ",R33)</f>
        <v>Bergen 3</v>
      </c>
      <c r="T33" s="14" t="n">
        <v>46290.7999594</v>
      </c>
      <c r="U33" s="14" t="n">
        <f aca="false">O33</f>
        <v>49.7755</v>
      </c>
    </row>
    <row r="34" customFormat="false" ht="12.75" hidden="false" customHeight="false" outlineLevel="0" collapsed="false">
      <c r="A34" s="9" t="n">
        <v>2000</v>
      </c>
      <c r="B34" s="10" t="s">
        <v>18</v>
      </c>
      <c r="C34" s="10" t="s">
        <v>97</v>
      </c>
      <c r="D34" s="10" t="s">
        <v>98</v>
      </c>
      <c r="E34" s="10" t="s">
        <v>99</v>
      </c>
      <c r="F34" s="11" t="s">
        <v>34</v>
      </c>
      <c r="G34" s="11" t="s">
        <v>23</v>
      </c>
      <c r="H34" s="9" t="n">
        <v>93</v>
      </c>
      <c r="I34" s="12" t="n">
        <v>93</v>
      </c>
      <c r="J34" s="9" t="n">
        <v>100</v>
      </c>
      <c r="K34" s="9" t="n">
        <v>10609</v>
      </c>
      <c r="L34" s="9" t="n">
        <v>2.536</v>
      </c>
      <c r="M34" s="9" t="n">
        <v>4.5</v>
      </c>
      <c r="N34" s="9" t="n">
        <f aca="false">I34*J34/100</f>
        <v>93</v>
      </c>
      <c r="O34" s="9" t="n">
        <f aca="false">L34+K34/1000*M34</f>
        <v>50.2765</v>
      </c>
      <c r="Q34" s="13" t="str">
        <f aca="false">C34</f>
        <v>Essex</v>
      </c>
      <c r="R34" s="13" t="str">
        <f aca="false">E34</f>
        <v>9</v>
      </c>
      <c r="S34" s="13" t="str">
        <f aca="false">CONCATENATE(Q34," ",R34)</f>
        <v>Essex 9</v>
      </c>
      <c r="T34" s="14" t="n">
        <v>46383.7999594</v>
      </c>
      <c r="U34" s="14" t="n">
        <f aca="false">O34</f>
        <v>50.2765</v>
      </c>
    </row>
    <row r="35" customFormat="false" ht="12.75" hidden="false" customHeight="false" outlineLevel="0" collapsed="false">
      <c r="A35" s="9" t="n">
        <v>2000</v>
      </c>
      <c r="B35" s="10" t="s">
        <v>18</v>
      </c>
      <c r="C35" s="10" t="s">
        <v>100</v>
      </c>
      <c r="D35" s="10" t="s">
        <v>101</v>
      </c>
      <c r="E35" s="10" t="s">
        <v>102</v>
      </c>
      <c r="F35" s="11" t="s">
        <v>34</v>
      </c>
      <c r="G35" s="11" t="s">
        <v>23</v>
      </c>
      <c r="H35" s="9" t="n">
        <v>92</v>
      </c>
      <c r="I35" s="12" t="n">
        <v>92</v>
      </c>
      <c r="J35" s="9" t="n">
        <v>100</v>
      </c>
      <c r="K35" s="9" t="n">
        <v>11196</v>
      </c>
      <c r="L35" s="9" t="n">
        <v>1.635</v>
      </c>
      <c r="M35" s="9" t="n">
        <v>4.5</v>
      </c>
      <c r="N35" s="9" t="n">
        <f aca="false">I35*J35/100</f>
        <v>92</v>
      </c>
      <c r="O35" s="9" t="n">
        <f aca="false">L35+K35/1000*M35</f>
        <v>52.017</v>
      </c>
      <c r="Q35" s="13" t="str">
        <f aca="false">C35</f>
        <v>Linden</v>
      </c>
      <c r="R35" s="13" t="str">
        <f aca="false">E35</f>
        <v>7</v>
      </c>
      <c r="S35" s="13" t="str">
        <f aca="false">CONCATENATE(Q35," ",R35)</f>
        <v>Linden 7</v>
      </c>
      <c r="T35" s="14" t="n">
        <v>48984.7999594</v>
      </c>
      <c r="U35" s="14" t="n">
        <f aca="false">O35</f>
        <v>52.017</v>
      </c>
    </row>
    <row r="36" customFormat="false" ht="12.75" hidden="false" customHeight="false" outlineLevel="0" collapsed="false">
      <c r="A36" s="9" t="n">
        <v>2000</v>
      </c>
      <c r="B36" s="10" t="s">
        <v>18</v>
      </c>
      <c r="C36" s="10" t="s">
        <v>103</v>
      </c>
      <c r="D36" s="10" t="s">
        <v>104</v>
      </c>
      <c r="E36" s="10" t="s">
        <v>72</v>
      </c>
      <c r="F36" s="11" t="s">
        <v>39</v>
      </c>
      <c r="G36" s="11" t="s">
        <v>23</v>
      </c>
      <c r="H36" s="9" t="n">
        <v>107</v>
      </c>
      <c r="I36" s="12" t="n">
        <v>107</v>
      </c>
      <c r="J36" s="9" t="n">
        <v>100</v>
      </c>
      <c r="K36" s="9" t="n">
        <v>11401.55</v>
      </c>
      <c r="L36" s="9" t="n">
        <v>1.377</v>
      </c>
      <c r="M36" s="9" t="n">
        <v>4.5</v>
      </c>
      <c r="N36" s="9" t="n">
        <f aca="false">I36*J36/100</f>
        <v>107</v>
      </c>
      <c r="O36" s="9" t="n">
        <f aca="false">L36+K36/1000*M36</f>
        <v>52.683975</v>
      </c>
      <c r="Q36" s="13" t="str">
        <f aca="false">C36</f>
        <v>Sewaren</v>
      </c>
      <c r="R36" s="13" t="str">
        <f aca="false">E36</f>
        <v>1</v>
      </c>
      <c r="S36" s="13" t="str">
        <f aca="false">CONCATENATE(Q36," ",R36)</f>
        <v>Sewaren 1</v>
      </c>
      <c r="T36" s="14" t="n">
        <v>49266.7999594</v>
      </c>
      <c r="U36" s="14" t="n">
        <f aca="false">O36</f>
        <v>52.683975</v>
      </c>
    </row>
    <row r="37" customFormat="false" ht="12.75" hidden="false" customHeight="false" outlineLevel="0" collapsed="false">
      <c r="A37" s="9" t="n">
        <v>2000</v>
      </c>
      <c r="B37" s="10" t="s">
        <v>18</v>
      </c>
      <c r="C37" s="10" t="s">
        <v>105</v>
      </c>
      <c r="D37" s="10" t="s">
        <v>106</v>
      </c>
      <c r="E37" s="10" t="s">
        <v>72</v>
      </c>
      <c r="F37" s="11" t="s">
        <v>34</v>
      </c>
      <c r="G37" s="11" t="s">
        <v>23</v>
      </c>
      <c r="H37" s="9" t="n">
        <v>194</v>
      </c>
      <c r="I37" s="12" t="n">
        <v>194</v>
      </c>
      <c r="J37" s="9" t="n">
        <v>100</v>
      </c>
      <c r="K37" s="9" t="n">
        <v>11405</v>
      </c>
      <c r="L37" s="9" t="n">
        <v>1.49</v>
      </c>
      <c r="M37" s="9" t="n">
        <v>4.5</v>
      </c>
      <c r="N37" s="9" t="n">
        <f aca="false">I37*J37/100</f>
        <v>194</v>
      </c>
      <c r="O37" s="9" t="n">
        <f aca="false">L37+K37/1000*M37</f>
        <v>52.8125</v>
      </c>
      <c r="Q37" s="13" t="str">
        <f aca="false">C37</f>
        <v>Edison</v>
      </c>
      <c r="R37" s="13" t="str">
        <f aca="false">E37</f>
        <v>1</v>
      </c>
      <c r="S37" s="13" t="str">
        <f aca="false">CONCATENATE(Q37," ",R37)</f>
        <v>Edison 1</v>
      </c>
      <c r="T37" s="14" t="n">
        <v>49460.7999594</v>
      </c>
      <c r="U37" s="14" t="n">
        <f aca="false">O37</f>
        <v>52.8125</v>
      </c>
    </row>
    <row r="38" customFormat="false" ht="12.75" hidden="false" customHeight="false" outlineLevel="0" collapsed="false">
      <c r="A38" s="9" t="n">
        <v>2000</v>
      </c>
      <c r="B38" s="10" t="s">
        <v>18</v>
      </c>
      <c r="C38" s="10" t="s">
        <v>107</v>
      </c>
      <c r="D38" s="10" t="s">
        <v>108</v>
      </c>
      <c r="E38" s="10" t="s">
        <v>82</v>
      </c>
      <c r="F38" s="11" t="s">
        <v>39</v>
      </c>
      <c r="G38" s="11" t="s">
        <v>23</v>
      </c>
      <c r="H38" s="9" t="n">
        <v>117</v>
      </c>
      <c r="I38" s="12" t="n">
        <v>117</v>
      </c>
      <c r="J38" s="9" t="n">
        <v>100</v>
      </c>
      <c r="K38" s="9" t="n">
        <v>11498.02</v>
      </c>
      <c r="L38" s="9" t="n">
        <v>1.377</v>
      </c>
      <c r="M38" s="9" t="n">
        <v>4.5</v>
      </c>
      <c r="N38" s="9" t="n">
        <f aca="false">I38*J38/100</f>
        <v>117</v>
      </c>
      <c r="O38" s="9" t="n">
        <f aca="false">L38+K38/1000*M38</f>
        <v>53.11809</v>
      </c>
      <c r="Q38" s="13" t="str">
        <f aca="false">C38</f>
        <v>Sayreville</v>
      </c>
      <c r="R38" s="13" t="str">
        <f aca="false">E38</f>
        <v>5</v>
      </c>
      <c r="S38" s="13" t="str">
        <f aca="false">CONCATENATE(Q38," ",R38)</f>
        <v>Sayreville 5</v>
      </c>
      <c r="T38" s="14" t="n">
        <v>49577.7999594</v>
      </c>
      <c r="U38" s="14" t="n">
        <f aca="false">O38</f>
        <v>53.11809</v>
      </c>
    </row>
    <row r="39" customFormat="false" ht="12.75" hidden="false" customHeight="false" outlineLevel="0" collapsed="false">
      <c r="A39" s="9" t="n">
        <v>2000</v>
      </c>
      <c r="B39" s="10" t="s">
        <v>30</v>
      </c>
      <c r="C39" s="10" t="s">
        <v>76</v>
      </c>
      <c r="D39" s="10" t="s">
        <v>77</v>
      </c>
      <c r="E39" s="10" t="s">
        <v>65</v>
      </c>
      <c r="F39" s="11" t="s">
        <v>34</v>
      </c>
      <c r="G39" s="11" t="s">
        <v>23</v>
      </c>
      <c r="H39" s="9" t="n">
        <v>99</v>
      </c>
      <c r="I39" s="12" t="n">
        <v>99</v>
      </c>
      <c r="J39" s="9" t="n">
        <v>100</v>
      </c>
      <c r="K39" s="9" t="n">
        <v>11682</v>
      </c>
      <c r="L39" s="9" t="n">
        <v>0.869</v>
      </c>
      <c r="M39" s="9" t="n">
        <v>4.5</v>
      </c>
      <c r="N39" s="9" t="n">
        <f aca="false">I39*J39/100</f>
        <v>99</v>
      </c>
      <c r="O39" s="9" t="n">
        <f aca="false">L39+K39/1000*M39</f>
        <v>53.438</v>
      </c>
      <c r="Q39" s="13" t="str">
        <f aca="false">C39</f>
        <v>Chalk Point</v>
      </c>
      <c r="R39" s="13" t="str">
        <f aca="false">E39</f>
        <v>GT3</v>
      </c>
      <c r="S39" s="13" t="str">
        <f aca="false">CONCATENATE(Q39," ",R39)</f>
        <v>Chalk Point GT3</v>
      </c>
      <c r="T39" s="14" t="n">
        <v>49676.7999594</v>
      </c>
      <c r="U39" s="14" t="n">
        <f aca="false">O39</f>
        <v>53.438</v>
      </c>
    </row>
    <row r="40" customFormat="false" ht="12.75" hidden="false" customHeight="false" outlineLevel="0" collapsed="false">
      <c r="A40" s="9" t="n">
        <v>2000</v>
      </c>
      <c r="B40" s="10" t="s">
        <v>30</v>
      </c>
      <c r="C40" s="10" t="s">
        <v>76</v>
      </c>
      <c r="D40" s="10" t="s">
        <v>77</v>
      </c>
      <c r="E40" s="10" t="s">
        <v>109</v>
      </c>
      <c r="F40" s="11" t="s">
        <v>34</v>
      </c>
      <c r="G40" s="11" t="s">
        <v>23</v>
      </c>
      <c r="H40" s="9" t="n">
        <v>99</v>
      </c>
      <c r="I40" s="12" t="n">
        <v>99</v>
      </c>
      <c r="J40" s="9" t="n">
        <v>100</v>
      </c>
      <c r="K40" s="9" t="n">
        <v>11682</v>
      </c>
      <c r="L40" s="9" t="n">
        <v>0.869</v>
      </c>
      <c r="M40" s="9" t="n">
        <v>4.5</v>
      </c>
      <c r="N40" s="9" t="n">
        <f aca="false">I40*J40/100</f>
        <v>99</v>
      </c>
      <c r="O40" s="9" t="n">
        <f aca="false">L40+K40/1000*M40</f>
        <v>53.438</v>
      </c>
      <c r="Q40" s="13" t="str">
        <f aca="false">C40</f>
        <v>Chalk Point</v>
      </c>
      <c r="R40" s="13" t="str">
        <f aca="false">E40</f>
        <v>GT4</v>
      </c>
      <c r="S40" s="13" t="str">
        <f aca="false">CONCATENATE(Q40," ",R40)</f>
        <v>Chalk Point GT4</v>
      </c>
      <c r="T40" s="14" t="n">
        <v>49775.7999594</v>
      </c>
      <c r="U40" s="14" t="n">
        <f aca="false">O40</f>
        <v>53.438</v>
      </c>
    </row>
    <row r="41" customFormat="false" ht="12.75" hidden="false" customHeight="false" outlineLevel="0" collapsed="false">
      <c r="A41" s="9" t="n">
        <v>2000</v>
      </c>
      <c r="B41" s="10" t="s">
        <v>30</v>
      </c>
      <c r="C41" s="10" t="s">
        <v>76</v>
      </c>
      <c r="D41" s="10" t="s">
        <v>77</v>
      </c>
      <c r="E41" s="10" t="s">
        <v>110</v>
      </c>
      <c r="F41" s="11" t="s">
        <v>39</v>
      </c>
      <c r="G41" s="11" t="s">
        <v>23</v>
      </c>
      <c r="H41" s="9" t="n">
        <v>612</v>
      </c>
      <c r="I41" s="12" t="n">
        <v>612</v>
      </c>
      <c r="J41" s="9" t="n">
        <v>100</v>
      </c>
      <c r="K41" s="9" t="n">
        <v>11723.91</v>
      </c>
      <c r="L41" s="9" t="n">
        <v>1.201</v>
      </c>
      <c r="M41" s="9" t="n">
        <v>4.5</v>
      </c>
      <c r="N41" s="9" t="n">
        <f aca="false">I41*J41/100</f>
        <v>612</v>
      </c>
      <c r="O41" s="9" t="n">
        <f aca="false">L41+K41/1000*M41</f>
        <v>53.958595</v>
      </c>
      <c r="Q41" s="13" t="str">
        <f aca="false">C41</f>
        <v>Chalk Point</v>
      </c>
      <c r="R41" s="13" t="str">
        <f aca="false">E41</f>
        <v>ST4</v>
      </c>
      <c r="S41" s="13" t="str">
        <f aca="false">CONCATENATE(Q41," ",R41)</f>
        <v>Chalk Point ST4</v>
      </c>
      <c r="T41" s="14" t="n">
        <v>50387.7999594</v>
      </c>
      <c r="U41" s="14" t="n">
        <f aca="false">O41</f>
        <v>53.958595</v>
      </c>
    </row>
    <row r="42" customFormat="false" ht="12.75" hidden="false" customHeight="false" outlineLevel="0" collapsed="false">
      <c r="A42" s="9" t="n">
        <v>2000</v>
      </c>
      <c r="B42" s="10" t="s">
        <v>30</v>
      </c>
      <c r="C42" s="10" t="s">
        <v>76</v>
      </c>
      <c r="D42" s="10" t="s">
        <v>77</v>
      </c>
      <c r="E42" s="10" t="s">
        <v>111</v>
      </c>
      <c r="F42" s="11" t="s">
        <v>39</v>
      </c>
      <c r="G42" s="11" t="s">
        <v>23</v>
      </c>
      <c r="H42" s="9" t="n">
        <v>612</v>
      </c>
      <c r="I42" s="12" t="n">
        <v>612</v>
      </c>
      <c r="J42" s="9" t="n">
        <v>100</v>
      </c>
      <c r="K42" s="9" t="n">
        <v>11754.16</v>
      </c>
      <c r="L42" s="9" t="n">
        <v>1.201</v>
      </c>
      <c r="M42" s="9" t="n">
        <v>4.5</v>
      </c>
      <c r="N42" s="9" t="n">
        <f aca="false">I42*J42/100</f>
        <v>612</v>
      </c>
      <c r="O42" s="9" t="n">
        <f aca="false">L42+K42/1000*M42</f>
        <v>54.09472</v>
      </c>
      <c r="Q42" s="13" t="str">
        <f aca="false">C42</f>
        <v>Chalk Point</v>
      </c>
      <c r="R42" s="13" t="str">
        <f aca="false">E42</f>
        <v>ST3</v>
      </c>
      <c r="S42" s="13" t="str">
        <f aca="false">CONCATENATE(Q42," ",R42)</f>
        <v>Chalk Point ST3</v>
      </c>
      <c r="T42" s="14" t="n">
        <v>50999.7999594</v>
      </c>
      <c r="U42" s="14" t="n">
        <f aca="false">O42</f>
        <v>54.09472</v>
      </c>
    </row>
    <row r="43" customFormat="false" ht="12.75" hidden="false" customHeight="false" outlineLevel="0" collapsed="false">
      <c r="A43" s="9" t="n">
        <v>2000</v>
      </c>
      <c r="B43" s="10" t="s">
        <v>30</v>
      </c>
      <c r="C43" s="10" t="s">
        <v>112</v>
      </c>
      <c r="D43" s="10" t="s">
        <v>113</v>
      </c>
      <c r="E43" s="10" t="s">
        <v>72</v>
      </c>
      <c r="F43" s="11" t="s">
        <v>34</v>
      </c>
      <c r="G43" s="11" t="s">
        <v>23</v>
      </c>
      <c r="H43" s="9" t="n">
        <v>93</v>
      </c>
      <c r="I43" s="12" t="n">
        <v>93</v>
      </c>
      <c r="J43" s="9" t="n">
        <v>100</v>
      </c>
      <c r="K43" s="9" t="n">
        <v>11032</v>
      </c>
      <c r="L43" s="9" t="n">
        <v>3.871</v>
      </c>
      <c r="M43" s="9" t="n">
        <v>4.5</v>
      </c>
      <c r="N43" s="9" t="n">
        <f aca="false">I43*J43/100</f>
        <v>93</v>
      </c>
      <c r="O43" s="9" t="n">
        <f aca="false">L43+K43/1000*M43</f>
        <v>53.515</v>
      </c>
      <c r="Q43" s="13" t="str">
        <f aca="false">C43</f>
        <v>Smeco CT</v>
      </c>
      <c r="R43" s="13" t="str">
        <f aca="false">E43</f>
        <v>1</v>
      </c>
      <c r="S43" s="13" t="str">
        <f aca="false">CONCATENATE(Q43," ",R43)</f>
        <v>Smeco CT 1</v>
      </c>
      <c r="T43" s="14" t="n">
        <v>51092.7999594</v>
      </c>
      <c r="U43" s="14" t="n">
        <f aca="false">O43</f>
        <v>53.515</v>
      </c>
    </row>
    <row r="44" customFormat="false" ht="12.75" hidden="false" customHeight="false" outlineLevel="0" collapsed="false">
      <c r="A44" s="9" t="n">
        <v>2000</v>
      </c>
      <c r="B44" s="10" t="s">
        <v>18</v>
      </c>
      <c r="C44" s="10" t="s">
        <v>103</v>
      </c>
      <c r="D44" s="10" t="s">
        <v>104</v>
      </c>
      <c r="E44" s="10" t="s">
        <v>75</v>
      </c>
      <c r="F44" s="11" t="s">
        <v>39</v>
      </c>
      <c r="G44" s="11" t="s">
        <v>23</v>
      </c>
      <c r="H44" s="9" t="n">
        <v>120</v>
      </c>
      <c r="I44" s="12" t="n">
        <v>120</v>
      </c>
      <c r="J44" s="9" t="n">
        <v>100</v>
      </c>
      <c r="K44" s="9" t="n">
        <v>11913.06</v>
      </c>
      <c r="L44" s="9" t="n">
        <v>1.377</v>
      </c>
      <c r="M44" s="9" t="n">
        <v>4.5</v>
      </c>
      <c r="N44" s="9" t="n">
        <f aca="false">I44*J44/100</f>
        <v>120</v>
      </c>
      <c r="O44" s="9" t="n">
        <f aca="false">L44+K44/1000*M44</f>
        <v>54.98577</v>
      </c>
      <c r="Q44" s="13" t="str">
        <f aca="false">C44</f>
        <v>Sewaren</v>
      </c>
      <c r="R44" s="13" t="str">
        <f aca="false">E44</f>
        <v>2</v>
      </c>
      <c r="S44" s="13" t="str">
        <f aca="false">CONCATENATE(Q44," ",R44)</f>
        <v>Sewaren 2</v>
      </c>
      <c r="T44" s="14" t="n">
        <v>51212.7999594</v>
      </c>
      <c r="U44" s="14" t="n">
        <f aca="false">O44</f>
        <v>54.98577</v>
      </c>
    </row>
    <row r="45" customFormat="false" ht="12.75" hidden="false" customHeight="false" outlineLevel="0" collapsed="false">
      <c r="A45" s="9" t="n">
        <v>2000</v>
      </c>
      <c r="B45" s="10" t="s">
        <v>18</v>
      </c>
      <c r="C45" s="10" t="s">
        <v>103</v>
      </c>
      <c r="D45" s="10" t="s">
        <v>104</v>
      </c>
      <c r="E45" s="10" t="s">
        <v>96</v>
      </c>
      <c r="F45" s="11" t="s">
        <v>39</v>
      </c>
      <c r="G45" s="11" t="s">
        <v>23</v>
      </c>
      <c r="H45" s="9" t="n">
        <v>109</v>
      </c>
      <c r="I45" s="12" t="n">
        <v>109</v>
      </c>
      <c r="J45" s="9" t="n">
        <v>100</v>
      </c>
      <c r="K45" s="9" t="n">
        <v>12065.16</v>
      </c>
      <c r="L45" s="9" t="n">
        <v>1.377</v>
      </c>
      <c r="M45" s="9" t="n">
        <v>4.5</v>
      </c>
      <c r="N45" s="9" t="n">
        <f aca="false">I45*J45/100</f>
        <v>109</v>
      </c>
      <c r="O45" s="9" t="n">
        <f aca="false">L45+K45/1000*M45</f>
        <v>55.67022</v>
      </c>
      <c r="Q45" s="13" t="str">
        <f aca="false">C45</f>
        <v>Sewaren</v>
      </c>
      <c r="R45" s="13" t="str">
        <f aca="false">E45</f>
        <v>3</v>
      </c>
      <c r="S45" s="13" t="str">
        <f aca="false">CONCATENATE(Q45," ",R45)</f>
        <v>Sewaren 3</v>
      </c>
      <c r="T45" s="14" t="n">
        <v>51321.7999594</v>
      </c>
      <c r="U45" s="14" t="n">
        <f aca="false">O45</f>
        <v>55.67022</v>
      </c>
    </row>
    <row r="46" customFormat="false" ht="12.75" hidden="false" customHeight="false" outlineLevel="0" collapsed="false">
      <c r="A46" s="9" t="n">
        <v>2000</v>
      </c>
      <c r="B46" s="10" t="s">
        <v>30</v>
      </c>
      <c r="C46" s="10" t="s">
        <v>31</v>
      </c>
      <c r="D46" s="10" t="s">
        <v>32</v>
      </c>
      <c r="E46" s="10" t="s">
        <v>114</v>
      </c>
      <c r="F46" s="11" t="s">
        <v>34</v>
      </c>
      <c r="G46" s="11" t="s">
        <v>23</v>
      </c>
      <c r="H46" s="9" t="n">
        <v>174.5</v>
      </c>
      <c r="I46" s="12" t="n">
        <v>174.5</v>
      </c>
      <c r="J46" s="9" t="n">
        <v>100</v>
      </c>
      <c r="K46" s="9" t="n">
        <v>12392</v>
      </c>
      <c r="L46" s="9" t="n">
        <v>0.994</v>
      </c>
      <c r="M46" s="9" t="n">
        <v>4.5</v>
      </c>
      <c r="N46" s="9" t="n">
        <f aca="false">I46*J46/100</f>
        <v>174.5</v>
      </c>
      <c r="O46" s="9" t="n">
        <f aca="false">L46+K46/1000*M46</f>
        <v>56.758</v>
      </c>
      <c r="Q46" s="13" t="str">
        <f aca="false">C46</f>
        <v>Perryman</v>
      </c>
      <c r="R46" s="13" t="str">
        <f aca="false">E46</f>
        <v>52</v>
      </c>
      <c r="S46" s="13" t="str">
        <f aca="false">CONCATENATE(Q46," ",R46)</f>
        <v>Perryman 52</v>
      </c>
      <c r="T46" s="14" t="n">
        <v>51496.2999594</v>
      </c>
      <c r="U46" s="14" t="n">
        <f aca="false">O46</f>
        <v>56.758</v>
      </c>
    </row>
    <row r="47" customFormat="false" ht="12.75" hidden="false" customHeight="false" outlineLevel="0" collapsed="false">
      <c r="A47" s="9" t="n">
        <v>2000</v>
      </c>
      <c r="B47" s="10" t="s">
        <v>35</v>
      </c>
      <c r="C47" s="10" t="s">
        <v>115</v>
      </c>
      <c r="D47" s="10" t="s">
        <v>116</v>
      </c>
      <c r="E47" s="10" t="s">
        <v>96</v>
      </c>
      <c r="F47" s="11" t="s">
        <v>34</v>
      </c>
      <c r="G47" s="11" t="s">
        <v>23</v>
      </c>
      <c r="H47" s="9" t="n">
        <v>79</v>
      </c>
      <c r="I47" s="12" t="n">
        <v>79</v>
      </c>
      <c r="J47" s="9" t="n">
        <v>100</v>
      </c>
      <c r="K47" s="9" t="n">
        <v>12286</v>
      </c>
      <c r="L47" s="9" t="n">
        <v>1.584</v>
      </c>
      <c r="M47" s="9" t="n">
        <v>4.5</v>
      </c>
      <c r="N47" s="9" t="n">
        <f aca="false">I47*J47/100</f>
        <v>79</v>
      </c>
      <c r="O47" s="9" t="n">
        <f aca="false">L47+K47/1000*M47</f>
        <v>56.871</v>
      </c>
      <c r="Q47" s="13" t="str">
        <f aca="false">C47</f>
        <v>Warren (PA)</v>
      </c>
      <c r="R47" s="13" t="str">
        <f aca="false">E47</f>
        <v>3</v>
      </c>
      <c r="S47" s="13" t="str">
        <f aca="false">CONCATENATE(Q47," ",R47)</f>
        <v>Warren (PA) 3</v>
      </c>
      <c r="T47" s="14" t="n">
        <v>51575.2999594</v>
      </c>
      <c r="U47" s="14" t="n">
        <f aca="false">O47</f>
        <v>56.871</v>
      </c>
    </row>
    <row r="48" customFormat="false" ht="12.75" hidden="false" customHeight="false" outlineLevel="0" collapsed="false">
      <c r="A48" s="9" t="n">
        <v>2000</v>
      </c>
      <c r="B48" s="10" t="s">
        <v>18</v>
      </c>
      <c r="C48" s="10" t="s">
        <v>117</v>
      </c>
      <c r="D48" s="10" t="s">
        <v>118</v>
      </c>
      <c r="E48" s="10" t="s">
        <v>75</v>
      </c>
      <c r="F48" s="11" t="s">
        <v>39</v>
      </c>
      <c r="G48" s="11" t="s">
        <v>23</v>
      </c>
      <c r="H48" s="9" t="n">
        <v>211</v>
      </c>
      <c r="I48" s="12" t="n">
        <v>211</v>
      </c>
      <c r="J48" s="9" t="n">
        <v>100</v>
      </c>
      <c r="K48" s="9" t="n">
        <v>12477.53</v>
      </c>
      <c r="L48" s="9" t="n">
        <v>2.277</v>
      </c>
      <c r="M48" s="9" t="n">
        <v>4.5</v>
      </c>
      <c r="N48" s="9" t="n">
        <f aca="false">I48*J48/100</f>
        <v>211</v>
      </c>
      <c r="O48" s="9" t="n">
        <f aca="false">L48+K48/1000*M48</f>
        <v>58.425885</v>
      </c>
      <c r="Q48" s="13" t="str">
        <f aca="false">C48</f>
        <v>Cromby</v>
      </c>
      <c r="R48" s="13" t="str">
        <f aca="false">E48</f>
        <v>2</v>
      </c>
      <c r="S48" s="13" t="str">
        <f aca="false">CONCATENATE(Q48," ",R48)</f>
        <v>Cromby 2</v>
      </c>
      <c r="T48" s="14" t="n">
        <v>51943.2999594</v>
      </c>
      <c r="U48" s="14" t="n">
        <f aca="false">O48</f>
        <v>58.425885</v>
      </c>
    </row>
    <row r="49" customFormat="false" ht="12.75" hidden="false" customHeight="false" outlineLevel="0" collapsed="false">
      <c r="A49" s="9" t="n">
        <v>2000</v>
      </c>
      <c r="B49" s="10" t="s">
        <v>35</v>
      </c>
      <c r="C49" s="10" t="s">
        <v>119</v>
      </c>
      <c r="D49" s="10" t="s">
        <v>120</v>
      </c>
      <c r="E49" s="10" t="s">
        <v>121</v>
      </c>
      <c r="F49" s="11" t="s">
        <v>39</v>
      </c>
      <c r="G49" s="11" t="s">
        <v>23</v>
      </c>
      <c r="H49" s="9" t="n">
        <v>120</v>
      </c>
      <c r="I49" s="12" t="n">
        <v>120</v>
      </c>
      <c r="J49" s="9" t="n">
        <v>100</v>
      </c>
      <c r="K49" s="9" t="n">
        <v>13358</v>
      </c>
      <c r="L49" s="9" t="n">
        <v>1.377</v>
      </c>
      <c r="M49" s="9" t="n">
        <v>4.5</v>
      </c>
      <c r="N49" s="9" t="n">
        <f aca="false">I49*J49/100</f>
        <v>120</v>
      </c>
      <c r="O49" s="9" t="n">
        <f aca="false">L49+K49/1000*M49</f>
        <v>61.488</v>
      </c>
      <c r="Q49" s="13" t="str">
        <f aca="false">C49</f>
        <v>Beechwood Energy Resources</v>
      </c>
      <c r="R49" s="13" t="str">
        <f aca="false">E49</f>
        <v>ALL</v>
      </c>
      <c r="S49" s="13" t="str">
        <f aca="false">CONCATENATE(Q49," ",R49)</f>
        <v>Beechwood Energy Resources ALL</v>
      </c>
      <c r="T49" s="14" t="n">
        <v>52063.2999594</v>
      </c>
      <c r="U49" s="14" t="n">
        <f aca="false">O49</f>
        <v>61.488</v>
      </c>
    </row>
    <row r="50" customFormat="false" ht="12.75" hidden="false" customHeight="false" outlineLevel="0" collapsed="false">
      <c r="A50" s="9" t="n">
        <v>2000</v>
      </c>
      <c r="B50" s="10" t="s">
        <v>35</v>
      </c>
      <c r="C50" s="10" t="s">
        <v>122</v>
      </c>
      <c r="D50" s="10" t="s">
        <v>123</v>
      </c>
      <c r="E50" s="10" t="s">
        <v>121</v>
      </c>
      <c r="F50" s="11" t="s">
        <v>39</v>
      </c>
      <c r="G50" s="11" t="s">
        <v>23</v>
      </c>
      <c r="H50" s="9" t="n">
        <v>30</v>
      </c>
      <c r="I50" s="12" t="n">
        <v>30</v>
      </c>
      <c r="J50" s="9" t="n">
        <v>100</v>
      </c>
      <c r="K50" s="9" t="n">
        <v>13358</v>
      </c>
      <c r="L50" s="9" t="n">
        <v>1.377</v>
      </c>
      <c r="M50" s="9" t="n">
        <v>4.5</v>
      </c>
      <c r="N50" s="9" t="n">
        <f aca="false">I50*J50/100</f>
        <v>30</v>
      </c>
      <c r="O50" s="9" t="n">
        <f aca="false">L50+K50/1000*M50</f>
        <v>61.488</v>
      </c>
      <c r="Q50" s="13" t="str">
        <f aca="false">C50</f>
        <v>Bethlehem Facility</v>
      </c>
      <c r="R50" s="13" t="str">
        <f aca="false">E50</f>
        <v>ALL</v>
      </c>
      <c r="S50" s="13" t="str">
        <f aca="false">CONCATENATE(Q50," ",R50)</f>
        <v>Bethlehem Facility ALL</v>
      </c>
      <c r="T50" s="14" t="n">
        <v>52093.2999594</v>
      </c>
      <c r="U50" s="14" t="n">
        <f aca="false">O50</f>
        <v>61.488</v>
      </c>
    </row>
    <row r="51" customFormat="false" ht="12.75" hidden="false" customHeight="false" outlineLevel="0" collapsed="false">
      <c r="A51" s="9" t="n">
        <v>2000</v>
      </c>
      <c r="B51" s="10" t="s">
        <v>35</v>
      </c>
      <c r="C51" s="10" t="s">
        <v>124</v>
      </c>
      <c r="D51" s="10" t="s">
        <v>125</v>
      </c>
      <c r="E51" s="10" t="s">
        <v>121</v>
      </c>
      <c r="F51" s="11" t="s">
        <v>39</v>
      </c>
      <c r="G51" s="11" t="s">
        <v>23</v>
      </c>
      <c r="H51" s="9" t="n">
        <v>45</v>
      </c>
      <c r="I51" s="12" t="n">
        <v>45</v>
      </c>
      <c r="J51" s="9" t="n">
        <v>100</v>
      </c>
      <c r="K51" s="9" t="n">
        <v>13358</v>
      </c>
      <c r="L51" s="9" t="n">
        <v>1.377</v>
      </c>
      <c r="M51" s="9" t="n">
        <v>4.5</v>
      </c>
      <c r="N51" s="9" t="n">
        <f aca="false">I51*J51/100</f>
        <v>45</v>
      </c>
      <c r="O51" s="9" t="n">
        <f aca="false">L51+K51/1000*M51</f>
        <v>61.488</v>
      </c>
      <c r="Q51" s="13" t="str">
        <f aca="false">C51</f>
        <v>Foster Wheeler Penn Resources</v>
      </c>
      <c r="R51" s="13" t="str">
        <f aca="false">E51</f>
        <v>ALL</v>
      </c>
      <c r="S51" s="13" t="str">
        <f aca="false">CONCATENATE(Q51," ",R51)</f>
        <v>Foster Wheeler Penn Resources ALL</v>
      </c>
      <c r="T51" s="14" t="n">
        <v>52138.2999594</v>
      </c>
      <c r="U51" s="14" t="n">
        <f aca="false">O51</f>
        <v>61.488</v>
      </c>
    </row>
    <row r="52" customFormat="false" ht="12.75" hidden="false" customHeight="false" outlineLevel="0" collapsed="false">
      <c r="A52" s="9" t="n">
        <v>2000</v>
      </c>
      <c r="B52" s="10" t="s">
        <v>18</v>
      </c>
      <c r="C52" s="10" t="s">
        <v>126</v>
      </c>
      <c r="D52" s="10" t="s">
        <v>127</v>
      </c>
      <c r="E52" s="10" t="s">
        <v>128</v>
      </c>
      <c r="F52" s="11" t="s">
        <v>34</v>
      </c>
      <c r="G52" s="11" t="s">
        <v>23</v>
      </c>
      <c r="H52" s="9" t="n">
        <v>96</v>
      </c>
      <c r="I52" s="12" t="n">
        <v>96</v>
      </c>
      <c r="J52" s="9" t="n">
        <v>100</v>
      </c>
      <c r="K52" s="9" t="n">
        <v>12600</v>
      </c>
      <c r="L52" s="9" t="n">
        <v>1.894</v>
      </c>
      <c r="M52" s="9" t="n">
        <v>4.5</v>
      </c>
      <c r="N52" s="9" t="n">
        <f aca="false">I52*J52/100</f>
        <v>96</v>
      </c>
      <c r="O52" s="9" t="n">
        <f aca="false">L52+K52/1000*M52</f>
        <v>58.594</v>
      </c>
      <c r="Q52" s="13" t="str">
        <f aca="false">C52</f>
        <v>Cumberland (NJ)</v>
      </c>
      <c r="R52" s="13" t="str">
        <f aca="false">E52</f>
        <v>GT1</v>
      </c>
      <c r="S52" s="13" t="str">
        <f aca="false">CONCATENATE(Q52," ",R52)</f>
        <v>Cumberland (NJ) GT1</v>
      </c>
      <c r="T52" s="14" t="n">
        <v>52251.2999594</v>
      </c>
      <c r="U52" s="14" t="n">
        <f aca="false">O52</f>
        <v>58.594</v>
      </c>
    </row>
    <row r="53" customFormat="false" ht="12.75" hidden="false" customHeight="false" outlineLevel="0" collapsed="false">
      <c r="A53" s="9" t="n">
        <v>2000</v>
      </c>
      <c r="B53" s="10" t="s">
        <v>18</v>
      </c>
      <c r="C53" s="10" t="s">
        <v>129</v>
      </c>
      <c r="D53" s="10" t="s">
        <v>130</v>
      </c>
      <c r="E53" s="10" t="s">
        <v>72</v>
      </c>
      <c r="F53" s="11" t="s">
        <v>39</v>
      </c>
      <c r="G53" s="11" t="s">
        <v>23</v>
      </c>
      <c r="H53" s="9" t="n">
        <v>405</v>
      </c>
      <c r="I53" s="12" t="n">
        <v>405</v>
      </c>
      <c r="J53" s="9" t="n">
        <v>100</v>
      </c>
      <c r="K53" s="9" t="n">
        <v>12812.36</v>
      </c>
      <c r="L53" s="9" t="n">
        <v>1.863</v>
      </c>
      <c r="M53" s="9" t="n">
        <v>4.5</v>
      </c>
      <c r="N53" s="9" t="n">
        <f aca="false">I53*J53/100</f>
        <v>405</v>
      </c>
      <c r="O53" s="9" t="n">
        <f aca="false">L53+K53/1000*M53</f>
        <v>59.51862</v>
      </c>
      <c r="Q53" s="13" t="str">
        <f aca="false">C53</f>
        <v>Hudson</v>
      </c>
      <c r="R53" s="13" t="str">
        <f aca="false">E53</f>
        <v>1</v>
      </c>
      <c r="S53" s="13" t="str">
        <f aca="false">CONCATENATE(Q53," ",R53)</f>
        <v>Hudson 1</v>
      </c>
      <c r="T53" s="14" t="n">
        <v>52656.2999594</v>
      </c>
      <c r="U53" s="14" t="n">
        <f aca="false">O53</f>
        <v>59.51862</v>
      </c>
    </row>
    <row r="54" customFormat="false" ht="12.75" hidden="false" customHeight="false" outlineLevel="0" collapsed="false">
      <c r="A54" s="9" t="n">
        <v>2000</v>
      </c>
      <c r="B54" s="10" t="s">
        <v>18</v>
      </c>
      <c r="C54" s="10" t="s">
        <v>27</v>
      </c>
      <c r="D54" s="10" t="s">
        <v>28</v>
      </c>
      <c r="E54" s="10" t="s">
        <v>131</v>
      </c>
      <c r="F54" s="11" t="s">
        <v>34</v>
      </c>
      <c r="G54" s="11" t="s">
        <v>23</v>
      </c>
      <c r="H54" s="9" t="n">
        <v>183.4</v>
      </c>
      <c r="I54" s="12" t="n">
        <v>183.4</v>
      </c>
      <c r="J54" s="9" t="n">
        <v>100</v>
      </c>
      <c r="K54" s="9" t="n">
        <v>12392</v>
      </c>
      <c r="L54" s="9" t="n">
        <v>3.519</v>
      </c>
      <c r="M54" s="9" t="n">
        <v>4.5</v>
      </c>
      <c r="N54" s="9" t="n">
        <f aca="false">I54*J54/100</f>
        <v>183.4</v>
      </c>
      <c r="O54" s="9" t="n">
        <f aca="false">L54+K54/1000*M54</f>
        <v>59.283</v>
      </c>
      <c r="Q54" s="13" t="str">
        <f aca="false">C54</f>
        <v>Gilbert</v>
      </c>
      <c r="R54" s="13" t="str">
        <f aca="false">E54</f>
        <v>10</v>
      </c>
      <c r="S54" s="13" t="str">
        <f aca="false">CONCATENATE(Q54," ",R54)</f>
        <v>Gilbert 10</v>
      </c>
      <c r="T54" s="14" t="n">
        <v>52839.6999594</v>
      </c>
      <c r="U54" s="14" t="n">
        <f aca="false">O54</f>
        <v>59.283</v>
      </c>
    </row>
    <row r="55" customFormat="false" ht="12.75" hidden="false" customHeight="false" outlineLevel="0" collapsed="false">
      <c r="A55" s="9" t="n">
        <v>2000</v>
      </c>
      <c r="B55" s="10" t="s">
        <v>35</v>
      </c>
      <c r="C55" s="10" t="s">
        <v>132</v>
      </c>
      <c r="D55" s="10" t="s">
        <v>133</v>
      </c>
      <c r="E55" s="10" t="s">
        <v>121</v>
      </c>
      <c r="F55" s="11" t="s">
        <v>34</v>
      </c>
      <c r="G55" s="11" t="s">
        <v>23</v>
      </c>
      <c r="H55" s="9" t="n">
        <v>40.6</v>
      </c>
      <c r="I55" s="12" t="n">
        <v>40.6</v>
      </c>
      <c r="J55" s="9" t="n">
        <v>100</v>
      </c>
      <c r="K55" s="9" t="n">
        <v>12392</v>
      </c>
      <c r="L55" s="9" t="n">
        <v>3.871</v>
      </c>
      <c r="M55" s="9" t="n">
        <v>4.5</v>
      </c>
      <c r="N55" s="9" t="n">
        <f aca="false">I55*J55/100</f>
        <v>40.6</v>
      </c>
      <c r="O55" s="9" t="n">
        <f aca="false">L55+K55/1000*M55</f>
        <v>59.635</v>
      </c>
      <c r="Q55" s="13" t="str">
        <f aca="false">C55</f>
        <v>Mehoopany</v>
      </c>
      <c r="R55" s="13" t="str">
        <f aca="false">E55</f>
        <v>ALL</v>
      </c>
      <c r="S55" s="13" t="str">
        <f aca="false">CONCATENATE(Q55," ",R55)</f>
        <v>Mehoopany ALL</v>
      </c>
      <c r="T55" s="14" t="n">
        <v>52982.2999594</v>
      </c>
      <c r="U55" s="14" t="n">
        <f aca="false">O55</f>
        <v>59.635</v>
      </c>
    </row>
    <row r="56" customFormat="false" ht="12.75" hidden="false" customHeight="false" outlineLevel="0" collapsed="false">
      <c r="A56" s="9" t="n">
        <v>2000</v>
      </c>
      <c r="B56" s="10" t="s">
        <v>35</v>
      </c>
      <c r="C56" s="10" t="s">
        <v>134</v>
      </c>
      <c r="D56" s="10" t="s">
        <v>135</v>
      </c>
      <c r="E56" s="10" t="s">
        <v>52</v>
      </c>
      <c r="F56" s="11" t="s">
        <v>34</v>
      </c>
      <c r="G56" s="11" t="s">
        <v>23</v>
      </c>
      <c r="H56" s="9" t="n">
        <v>17.4</v>
      </c>
      <c r="I56" s="12" t="n">
        <v>17.4</v>
      </c>
      <c r="J56" s="9" t="n">
        <v>100</v>
      </c>
      <c r="K56" s="9" t="n">
        <v>12392</v>
      </c>
      <c r="L56" s="9" t="n">
        <v>3.871</v>
      </c>
      <c r="M56" s="9" t="n">
        <v>4.5</v>
      </c>
      <c r="N56" s="9" t="n">
        <f aca="false">I56*J56/100</f>
        <v>17.4</v>
      </c>
      <c r="O56" s="9" t="n">
        <f aca="false">L56+K56/1000*M56</f>
        <v>59.635</v>
      </c>
      <c r="Q56" s="13" t="str">
        <f aca="false">C56</f>
        <v>Ringgold</v>
      </c>
      <c r="R56" s="13" t="str">
        <f aca="false">E56</f>
        <v>IPP</v>
      </c>
      <c r="S56" s="13" t="str">
        <f aca="false">CONCATENATE(Q56," ",R56)</f>
        <v>Ringgold IPP</v>
      </c>
      <c r="T56" s="14" t="n">
        <v>52999.6999594</v>
      </c>
      <c r="U56" s="14" t="n">
        <f aca="false">O56</f>
        <v>59.635</v>
      </c>
    </row>
    <row r="57" customFormat="false" ht="12.75" hidden="false" customHeight="false" outlineLevel="0" collapsed="false">
      <c r="A57" s="9" t="n">
        <v>2000</v>
      </c>
      <c r="B57" s="10" t="s">
        <v>18</v>
      </c>
      <c r="C57" s="10" t="s">
        <v>43</v>
      </c>
      <c r="D57" s="10" t="s">
        <v>44</v>
      </c>
      <c r="E57" s="10" t="s">
        <v>49</v>
      </c>
      <c r="F57" s="11" t="s">
        <v>34</v>
      </c>
      <c r="G57" s="11" t="s">
        <v>23</v>
      </c>
      <c r="H57" s="9" t="n">
        <v>92.1</v>
      </c>
      <c r="I57" s="12" t="n">
        <v>92.1</v>
      </c>
      <c r="J57" s="9" t="n">
        <v>100</v>
      </c>
      <c r="K57" s="9" t="n">
        <v>12392</v>
      </c>
      <c r="L57" s="9" t="n">
        <v>3.871</v>
      </c>
      <c r="M57" s="9" t="n">
        <v>4.5</v>
      </c>
      <c r="N57" s="9" t="n">
        <f aca="false">I57*J57/100</f>
        <v>92.1</v>
      </c>
      <c r="O57" s="9" t="n">
        <f aca="false">L57+K57/1000*M57</f>
        <v>59.635</v>
      </c>
      <c r="Q57" s="13" t="str">
        <f aca="false">C57</f>
        <v>Linden Cogen Plant</v>
      </c>
      <c r="R57" s="13" t="str">
        <f aca="false">E57</f>
        <v>4</v>
      </c>
      <c r="S57" s="13" t="str">
        <f aca="false">CONCATENATE(Q57," ",R57)</f>
        <v>Linden Cogen Plant 4</v>
      </c>
      <c r="T57" s="14" t="n">
        <v>53091.7999594</v>
      </c>
      <c r="U57" s="14" t="n">
        <f aca="false">O57</f>
        <v>59.635</v>
      </c>
    </row>
    <row r="58" customFormat="false" ht="12.75" hidden="false" customHeight="false" outlineLevel="0" collapsed="false">
      <c r="A58" s="9" t="n">
        <v>2000</v>
      </c>
      <c r="B58" s="10" t="s">
        <v>18</v>
      </c>
      <c r="C58" s="10" t="s">
        <v>43</v>
      </c>
      <c r="D58" s="10" t="s">
        <v>44</v>
      </c>
      <c r="E58" s="10" t="s">
        <v>82</v>
      </c>
      <c r="F58" s="11" t="s">
        <v>34</v>
      </c>
      <c r="G58" s="11" t="s">
        <v>23</v>
      </c>
      <c r="H58" s="9" t="n">
        <v>92.1</v>
      </c>
      <c r="I58" s="12" t="n">
        <v>92.1</v>
      </c>
      <c r="J58" s="9" t="n">
        <v>100</v>
      </c>
      <c r="K58" s="9" t="n">
        <v>12392</v>
      </c>
      <c r="L58" s="9" t="n">
        <v>3.871</v>
      </c>
      <c r="M58" s="9" t="n">
        <v>4.5</v>
      </c>
      <c r="N58" s="9" t="n">
        <f aca="false">I58*J58/100</f>
        <v>92.1</v>
      </c>
      <c r="O58" s="9" t="n">
        <f aca="false">L58+K58/1000*M58</f>
        <v>59.635</v>
      </c>
      <c r="Q58" s="13" t="str">
        <f aca="false">C58</f>
        <v>Linden Cogen Plant</v>
      </c>
      <c r="R58" s="13" t="str">
        <f aca="false">E58</f>
        <v>5</v>
      </c>
      <c r="S58" s="13" t="str">
        <f aca="false">CONCATENATE(Q58," ",R58)</f>
        <v>Linden Cogen Plant 5</v>
      </c>
      <c r="T58" s="14" t="n">
        <v>53183.8999594</v>
      </c>
      <c r="U58" s="14" t="n">
        <f aca="false">O58</f>
        <v>59.635</v>
      </c>
    </row>
    <row r="59" customFormat="false" ht="12.75" hidden="false" customHeight="false" outlineLevel="0" collapsed="false">
      <c r="A59" s="9" t="n">
        <v>2000</v>
      </c>
      <c r="B59" s="10" t="s">
        <v>30</v>
      </c>
      <c r="C59" s="10" t="s">
        <v>47</v>
      </c>
      <c r="D59" s="10" t="s">
        <v>48</v>
      </c>
      <c r="E59" s="10" t="s">
        <v>79</v>
      </c>
      <c r="F59" s="11" t="s">
        <v>34</v>
      </c>
      <c r="G59" s="11" t="s">
        <v>23</v>
      </c>
      <c r="H59" s="9" t="n">
        <v>133</v>
      </c>
      <c r="I59" s="12" t="n">
        <v>133</v>
      </c>
      <c r="J59" s="9" t="n">
        <v>100</v>
      </c>
      <c r="K59" s="9" t="n">
        <v>12536</v>
      </c>
      <c r="L59" s="9" t="n">
        <v>3.871</v>
      </c>
      <c r="M59" s="9" t="n">
        <v>4.5</v>
      </c>
      <c r="N59" s="9" t="n">
        <f aca="false">I59*J59/100</f>
        <v>133</v>
      </c>
      <c r="O59" s="9" t="n">
        <f aca="false">L59+K59/1000*M59</f>
        <v>60.283</v>
      </c>
      <c r="Q59" s="13" t="str">
        <f aca="false">C59</f>
        <v>Riverside (MD)</v>
      </c>
      <c r="R59" s="13" t="str">
        <f aca="false">E59</f>
        <v>GT6</v>
      </c>
      <c r="S59" s="13" t="str">
        <f aca="false">CONCATENATE(Q59," ",R59)</f>
        <v>Riverside (MD) GT6</v>
      </c>
      <c r="T59" s="14" t="n">
        <v>53316.8999594</v>
      </c>
      <c r="U59" s="14" t="n">
        <f aca="false">O59</f>
        <v>60.283</v>
      </c>
    </row>
    <row r="60" customFormat="false" ht="12.75" hidden="false" customHeight="false" outlineLevel="0" collapsed="false">
      <c r="A60" s="9" t="n">
        <v>2000</v>
      </c>
      <c r="B60" s="10" t="s">
        <v>18</v>
      </c>
      <c r="C60" s="10" t="s">
        <v>103</v>
      </c>
      <c r="D60" s="10" t="s">
        <v>104</v>
      </c>
      <c r="E60" s="10" t="s">
        <v>49</v>
      </c>
      <c r="F60" s="11" t="s">
        <v>39</v>
      </c>
      <c r="G60" s="11" t="s">
        <v>23</v>
      </c>
      <c r="H60" s="9" t="n">
        <v>127</v>
      </c>
      <c r="I60" s="12" t="n">
        <v>127</v>
      </c>
      <c r="J60" s="9" t="n">
        <v>100</v>
      </c>
      <c r="K60" s="9" t="n">
        <v>13246.31</v>
      </c>
      <c r="L60" s="9" t="n">
        <v>1.377</v>
      </c>
      <c r="M60" s="9" t="n">
        <v>4.5</v>
      </c>
      <c r="N60" s="9" t="n">
        <f aca="false">I60*J60/100</f>
        <v>127</v>
      </c>
      <c r="O60" s="9" t="n">
        <f aca="false">L60+K60/1000*M60</f>
        <v>60.985395</v>
      </c>
      <c r="Q60" s="13" t="str">
        <f aca="false">C60</f>
        <v>Sewaren</v>
      </c>
      <c r="R60" s="13" t="str">
        <f aca="false">E60</f>
        <v>4</v>
      </c>
      <c r="S60" s="13" t="str">
        <f aca="false">CONCATENATE(Q60," ",R60)</f>
        <v>Sewaren 4</v>
      </c>
      <c r="T60" s="14" t="n">
        <v>53443.8999594</v>
      </c>
      <c r="U60" s="14" t="n">
        <f aca="false">O60</f>
        <v>60.985395</v>
      </c>
    </row>
    <row r="61" customFormat="false" ht="12.75" hidden="false" customHeight="false" outlineLevel="0" collapsed="false">
      <c r="A61" s="9" t="n">
        <v>2000</v>
      </c>
      <c r="B61" s="10" t="s">
        <v>18</v>
      </c>
      <c r="C61" s="10" t="s">
        <v>136</v>
      </c>
      <c r="D61" s="10" t="s">
        <v>137</v>
      </c>
      <c r="E61" s="10" t="s">
        <v>72</v>
      </c>
      <c r="F61" s="11" t="s">
        <v>34</v>
      </c>
      <c r="G61" s="11" t="s">
        <v>23</v>
      </c>
      <c r="H61" s="9" t="n">
        <v>96</v>
      </c>
      <c r="I61" s="12" t="n">
        <v>96</v>
      </c>
      <c r="J61" s="9" t="n">
        <v>100</v>
      </c>
      <c r="K61" s="9" t="n">
        <v>13200</v>
      </c>
      <c r="L61" s="9" t="n">
        <v>1.138</v>
      </c>
      <c r="M61" s="9" t="n">
        <v>4.5</v>
      </c>
      <c r="N61" s="9" t="n">
        <f aca="false">I61*J61/100</f>
        <v>96</v>
      </c>
      <c r="O61" s="9" t="n">
        <f aca="false">L61+K61/1000*M61</f>
        <v>60.538</v>
      </c>
      <c r="Q61" s="13" t="str">
        <f aca="false">C61</f>
        <v>Sherman Avenue</v>
      </c>
      <c r="R61" s="13" t="str">
        <f aca="false">E61</f>
        <v>1</v>
      </c>
      <c r="S61" s="13" t="str">
        <f aca="false">CONCATENATE(Q61," ",R61)</f>
        <v>Sherman Avenue 1</v>
      </c>
      <c r="T61" s="14" t="n">
        <v>53539.8999594</v>
      </c>
      <c r="U61" s="14" t="n">
        <f aca="false">O61</f>
        <v>60.538</v>
      </c>
    </row>
    <row r="62" customFormat="false" ht="12.75" hidden="false" customHeight="false" outlineLevel="0" collapsed="false">
      <c r="A62" s="9" t="n">
        <v>2000</v>
      </c>
      <c r="B62" s="10" t="s">
        <v>18</v>
      </c>
      <c r="C62" s="10" t="s">
        <v>138</v>
      </c>
      <c r="D62" s="10" t="s">
        <v>139</v>
      </c>
      <c r="E62" s="10" t="s">
        <v>140</v>
      </c>
      <c r="F62" s="11" t="s">
        <v>39</v>
      </c>
      <c r="G62" s="11" t="s">
        <v>23</v>
      </c>
      <c r="H62" s="9" t="n">
        <v>30</v>
      </c>
      <c r="I62" s="12" t="n">
        <v>30</v>
      </c>
      <c r="J62" s="9" t="n">
        <v>100</v>
      </c>
      <c r="K62" s="9" t="n">
        <v>13358</v>
      </c>
      <c r="L62" s="9" t="n">
        <v>1.377</v>
      </c>
      <c r="M62" s="9" t="n">
        <v>4.5</v>
      </c>
      <c r="N62" s="9" t="n">
        <f aca="false">I62*J62/100</f>
        <v>30</v>
      </c>
      <c r="O62" s="9" t="n">
        <f aca="false">L62+K62/1000*M62</f>
        <v>61.488</v>
      </c>
      <c r="Q62" s="13" t="str">
        <f aca="false">C62</f>
        <v>Fairless Works (Trenton)</v>
      </c>
      <c r="R62" s="13" t="str">
        <f aca="false">E62</f>
        <v>A</v>
      </c>
      <c r="S62" s="13" t="str">
        <f aca="false">CONCATENATE(Q62," ",R62)</f>
        <v>Fairless Works (Trenton) A</v>
      </c>
      <c r="T62" s="14" t="n">
        <v>53569.8999594</v>
      </c>
      <c r="U62" s="14" t="n">
        <f aca="false">O62</f>
        <v>61.488</v>
      </c>
    </row>
    <row r="63" customFormat="false" ht="12.75" hidden="false" customHeight="false" outlineLevel="0" collapsed="false">
      <c r="A63" s="9" t="n">
        <v>2000</v>
      </c>
      <c r="B63" s="10" t="s">
        <v>18</v>
      </c>
      <c r="C63" s="10" t="s">
        <v>138</v>
      </c>
      <c r="D63" s="10" t="s">
        <v>139</v>
      </c>
      <c r="E63" s="10" t="s">
        <v>141</v>
      </c>
      <c r="F63" s="11" t="s">
        <v>39</v>
      </c>
      <c r="G63" s="11" t="s">
        <v>23</v>
      </c>
      <c r="H63" s="9" t="n">
        <v>30</v>
      </c>
      <c r="I63" s="12" t="n">
        <v>30</v>
      </c>
      <c r="J63" s="9" t="n">
        <v>100</v>
      </c>
      <c r="K63" s="9" t="n">
        <v>13358</v>
      </c>
      <c r="L63" s="9" t="n">
        <v>1.377</v>
      </c>
      <c r="M63" s="9" t="n">
        <v>4.5</v>
      </c>
      <c r="N63" s="9" t="n">
        <f aca="false">I63*J63/100</f>
        <v>30</v>
      </c>
      <c r="O63" s="9" t="n">
        <f aca="false">L63+K63/1000*M63</f>
        <v>61.488</v>
      </c>
      <c r="Q63" s="13" t="str">
        <f aca="false">C63</f>
        <v>Fairless Works (Trenton)</v>
      </c>
      <c r="R63" s="13" t="str">
        <f aca="false">E63</f>
        <v>B</v>
      </c>
      <c r="S63" s="13" t="str">
        <f aca="false">CONCATENATE(Q63," ",R63)</f>
        <v>Fairless Works (Trenton) B</v>
      </c>
      <c r="T63" s="14" t="n">
        <v>53599.8999594</v>
      </c>
      <c r="U63" s="14" t="n">
        <f aca="false">O63</f>
        <v>61.488</v>
      </c>
    </row>
    <row r="64" customFormat="false" ht="12.75" hidden="false" customHeight="false" outlineLevel="0" collapsed="false">
      <c r="A64" s="9" t="n">
        <v>2000</v>
      </c>
      <c r="B64" s="10" t="s">
        <v>18</v>
      </c>
      <c r="C64" s="10" t="s">
        <v>142</v>
      </c>
      <c r="D64" s="10" t="s">
        <v>143</v>
      </c>
      <c r="E64" s="10" t="s">
        <v>121</v>
      </c>
      <c r="F64" s="11" t="s">
        <v>39</v>
      </c>
      <c r="G64" s="11" t="s">
        <v>23</v>
      </c>
      <c r="H64" s="9" t="n">
        <v>29</v>
      </c>
      <c r="I64" s="12" t="n">
        <v>29</v>
      </c>
      <c r="J64" s="9" t="n">
        <v>100</v>
      </c>
      <c r="K64" s="9" t="n">
        <v>13358</v>
      </c>
      <c r="L64" s="9" t="n">
        <v>1.377</v>
      </c>
      <c r="M64" s="9" t="n">
        <v>4.5</v>
      </c>
      <c r="N64" s="9" t="n">
        <f aca="false">I64*J64/100</f>
        <v>29</v>
      </c>
      <c r="O64" s="9" t="n">
        <f aca="false">L64+K64/1000*M64</f>
        <v>61.488</v>
      </c>
      <c r="Q64" s="13" t="str">
        <f aca="false">C64</f>
        <v>West Point Facility</v>
      </c>
      <c r="R64" s="13" t="str">
        <f aca="false">E64</f>
        <v>ALL</v>
      </c>
      <c r="S64" s="13" t="str">
        <f aca="false">CONCATENATE(Q64," ",R64)</f>
        <v>West Point Facility ALL</v>
      </c>
      <c r="T64" s="14" t="n">
        <v>53628.8999594</v>
      </c>
      <c r="U64" s="14" t="n">
        <f aca="false">O64</f>
        <v>61.488</v>
      </c>
    </row>
    <row r="65" customFormat="false" ht="12.75" hidden="false" customHeight="false" outlineLevel="0" collapsed="false">
      <c r="A65" s="9" t="n">
        <v>2000</v>
      </c>
      <c r="B65" s="10" t="s">
        <v>18</v>
      </c>
      <c r="C65" s="10" t="s">
        <v>144</v>
      </c>
      <c r="D65" s="10" t="s">
        <v>145</v>
      </c>
      <c r="E65" s="10" t="s">
        <v>140</v>
      </c>
      <c r="F65" s="11" t="s">
        <v>39</v>
      </c>
      <c r="G65" s="11" t="s">
        <v>23</v>
      </c>
      <c r="H65" s="9" t="n">
        <v>30</v>
      </c>
      <c r="I65" s="12" t="n">
        <v>30</v>
      </c>
      <c r="J65" s="9" t="n">
        <v>100</v>
      </c>
      <c r="K65" s="9" t="n">
        <v>13358</v>
      </c>
      <c r="L65" s="9" t="n">
        <v>1.377</v>
      </c>
      <c r="M65" s="9" t="n">
        <v>4.5</v>
      </c>
      <c r="N65" s="9" t="n">
        <f aca="false">I65*J65/100</f>
        <v>30</v>
      </c>
      <c r="O65" s="9" t="n">
        <f aca="false">L65+K65/1000*M65</f>
        <v>61.488</v>
      </c>
      <c r="Q65" s="13" t="str">
        <f aca="false">C65</f>
        <v>Pennsbury</v>
      </c>
      <c r="R65" s="13" t="str">
        <f aca="false">E65</f>
        <v>A</v>
      </c>
      <c r="S65" s="13" t="str">
        <f aca="false">CONCATENATE(Q65," ",R65)</f>
        <v>Pennsbury A</v>
      </c>
      <c r="T65" s="14" t="n">
        <v>53658.8999594</v>
      </c>
      <c r="U65" s="14" t="n">
        <f aca="false">O65</f>
        <v>61.488</v>
      </c>
    </row>
    <row r="66" customFormat="false" ht="12.75" hidden="false" customHeight="false" outlineLevel="0" collapsed="false">
      <c r="A66" s="9" t="n">
        <v>2000</v>
      </c>
      <c r="B66" s="10" t="s">
        <v>18</v>
      </c>
      <c r="C66" s="10" t="s">
        <v>144</v>
      </c>
      <c r="D66" s="10" t="s">
        <v>145</v>
      </c>
      <c r="E66" s="10" t="s">
        <v>141</v>
      </c>
      <c r="F66" s="11" t="s">
        <v>39</v>
      </c>
      <c r="G66" s="11" t="s">
        <v>23</v>
      </c>
      <c r="H66" s="9" t="n">
        <v>30</v>
      </c>
      <c r="I66" s="12" t="n">
        <v>30</v>
      </c>
      <c r="J66" s="9" t="n">
        <v>100</v>
      </c>
      <c r="K66" s="9" t="n">
        <v>13358</v>
      </c>
      <c r="L66" s="9" t="n">
        <v>1.377</v>
      </c>
      <c r="M66" s="9" t="n">
        <v>4.5</v>
      </c>
      <c r="N66" s="9" t="n">
        <f aca="false">I66*J66/100</f>
        <v>30</v>
      </c>
      <c r="O66" s="9" t="n">
        <f aca="false">L66+K66/1000*M66</f>
        <v>61.488</v>
      </c>
      <c r="Q66" s="13" t="str">
        <f aca="false">C66</f>
        <v>Pennsbury</v>
      </c>
      <c r="R66" s="13" t="str">
        <f aca="false">E66</f>
        <v>B</v>
      </c>
      <c r="S66" s="13" t="str">
        <f aca="false">CONCATENATE(Q66," ",R66)</f>
        <v>Pennsbury B</v>
      </c>
      <c r="T66" s="14" t="n">
        <v>53688.8999594</v>
      </c>
      <c r="U66" s="14" t="n">
        <f aca="false">O66</f>
        <v>61.488</v>
      </c>
    </row>
    <row r="67" customFormat="false" ht="12.75" hidden="false" customHeight="false" outlineLevel="0" collapsed="false">
      <c r="A67" s="9" t="n">
        <v>2000</v>
      </c>
      <c r="B67" s="10" t="s">
        <v>18</v>
      </c>
      <c r="C67" s="10" t="s">
        <v>146</v>
      </c>
      <c r="D67" s="10" t="s">
        <v>147</v>
      </c>
      <c r="E67" s="10" t="s">
        <v>121</v>
      </c>
      <c r="F67" s="11" t="s">
        <v>39</v>
      </c>
      <c r="G67" s="11" t="s">
        <v>23</v>
      </c>
      <c r="H67" s="9" t="n">
        <v>22.5</v>
      </c>
      <c r="I67" s="12" t="n">
        <v>22.5</v>
      </c>
      <c r="J67" s="9" t="n">
        <v>100</v>
      </c>
      <c r="K67" s="9" t="n">
        <v>13358</v>
      </c>
      <c r="L67" s="9" t="n">
        <v>1.377</v>
      </c>
      <c r="M67" s="9" t="n">
        <v>4.5</v>
      </c>
      <c r="N67" s="9" t="n">
        <f aca="false">I67*J67/100</f>
        <v>22.5</v>
      </c>
      <c r="O67" s="9" t="n">
        <f aca="false">L67+K67/1000*M67</f>
        <v>61.488</v>
      </c>
      <c r="Q67" s="13" t="str">
        <f aca="false">C67</f>
        <v>Seaford Plant</v>
      </c>
      <c r="R67" s="13" t="str">
        <f aca="false">E67</f>
        <v>ALL</v>
      </c>
      <c r="S67" s="13" t="str">
        <f aca="false">CONCATENATE(Q67," ",R67)</f>
        <v>Seaford Plant ALL</v>
      </c>
      <c r="T67" s="14" t="n">
        <v>53711.3999594</v>
      </c>
      <c r="U67" s="14" t="n">
        <f aca="false">O67</f>
        <v>61.488</v>
      </c>
    </row>
    <row r="68" customFormat="false" ht="12.75" hidden="false" customHeight="false" outlineLevel="0" collapsed="false">
      <c r="A68" s="9" t="n">
        <v>2000</v>
      </c>
      <c r="B68" s="10" t="s">
        <v>18</v>
      </c>
      <c r="C68" s="10" t="s">
        <v>148</v>
      </c>
      <c r="D68" s="10" t="s">
        <v>149</v>
      </c>
      <c r="E68" s="10" t="s">
        <v>121</v>
      </c>
      <c r="F68" s="11" t="s">
        <v>39</v>
      </c>
      <c r="G68" s="11" t="s">
        <v>23</v>
      </c>
      <c r="H68" s="9" t="n">
        <v>30</v>
      </c>
      <c r="I68" s="12" t="n">
        <v>30</v>
      </c>
      <c r="J68" s="9" t="n">
        <v>100</v>
      </c>
      <c r="K68" s="9" t="n">
        <v>13358</v>
      </c>
      <c r="L68" s="9" t="n">
        <v>1.377</v>
      </c>
      <c r="M68" s="9" t="n">
        <v>4.5</v>
      </c>
      <c r="N68" s="9" t="n">
        <f aca="false">I68*J68/100</f>
        <v>30</v>
      </c>
      <c r="O68" s="9" t="n">
        <f aca="false">L68+K68/1000*M68</f>
        <v>61.488</v>
      </c>
      <c r="Q68" s="13" t="str">
        <f aca="false">C68</f>
        <v>Sun Co (R &amp; M) Philadelphia R</v>
      </c>
      <c r="R68" s="13" t="str">
        <f aca="false">E68</f>
        <v>ALL</v>
      </c>
      <c r="S68" s="13" t="str">
        <f aca="false">CONCATENATE(Q68," ",R68)</f>
        <v>Sun Co (R &amp; M) Philadelphia R ALL</v>
      </c>
      <c r="T68" s="14" t="n">
        <v>53741.3999594</v>
      </c>
      <c r="U68" s="14" t="n">
        <f aca="false">O68</f>
        <v>61.488</v>
      </c>
    </row>
    <row r="69" customFormat="false" ht="12.75" hidden="false" customHeight="false" outlineLevel="0" collapsed="false">
      <c r="A69" s="9" t="n">
        <v>2000</v>
      </c>
      <c r="B69" s="10" t="s">
        <v>18</v>
      </c>
      <c r="C69" s="10" t="s">
        <v>150</v>
      </c>
      <c r="D69" s="10" t="s">
        <v>151</v>
      </c>
      <c r="E69" s="10" t="s">
        <v>121</v>
      </c>
      <c r="F69" s="11" t="s">
        <v>39</v>
      </c>
      <c r="G69" s="11" t="s">
        <v>23</v>
      </c>
      <c r="H69" s="9" t="n">
        <v>24</v>
      </c>
      <c r="I69" s="12" t="n">
        <v>24</v>
      </c>
      <c r="J69" s="9" t="n">
        <v>100</v>
      </c>
      <c r="K69" s="9" t="n">
        <v>13358</v>
      </c>
      <c r="L69" s="9" t="n">
        <v>1.377</v>
      </c>
      <c r="M69" s="9" t="n">
        <v>4.5</v>
      </c>
      <c r="N69" s="9" t="n">
        <f aca="false">I69*J69/100</f>
        <v>24</v>
      </c>
      <c r="O69" s="9" t="n">
        <f aca="false">L69+K69/1000*M69</f>
        <v>61.488</v>
      </c>
      <c r="Q69" s="13" t="str">
        <f aca="false">C69</f>
        <v>KES Newcastle L/P</v>
      </c>
      <c r="R69" s="13" t="str">
        <f aca="false">E69</f>
        <v>ALL</v>
      </c>
      <c r="S69" s="13" t="str">
        <f aca="false">CONCATENATE(Q69," ",R69)</f>
        <v>KES Newcastle L/P ALL</v>
      </c>
      <c r="T69" s="14" t="n">
        <v>53765.3999594</v>
      </c>
      <c r="U69" s="14" t="n">
        <f aca="false">O69</f>
        <v>61.488</v>
      </c>
    </row>
    <row r="70" customFormat="false" ht="12.75" hidden="false" customHeight="false" outlineLevel="0" collapsed="false">
      <c r="A70" s="9" t="n">
        <v>2000</v>
      </c>
      <c r="B70" s="10" t="s">
        <v>18</v>
      </c>
      <c r="C70" s="10" t="s">
        <v>152</v>
      </c>
      <c r="D70" s="10" t="s">
        <v>153</v>
      </c>
      <c r="E70" s="10" t="s">
        <v>121</v>
      </c>
      <c r="F70" s="11" t="s">
        <v>39</v>
      </c>
      <c r="G70" s="11" t="s">
        <v>23</v>
      </c>
      <c r="H70" s="9" t="n">
        <v>67</v>
      </c>
      <c r="I70" s="12" t="n">
        <v>67</v>
      </c>
      <c r="J70" s="9" t="n">
        <v>100</v>
      </c>
      <c r="K70" s="9" t="n">
        <v>13358</v>
      </c>
      <c r="L70" s="9" t="n">
        <v>1.377</v>
      </c>
      <c r="M70" s="9" t="n">
        <v>4.5</v>
      </c>
      <c r="N70" s="9" t="n">
        <f aca="false">I70*J70/100</f>
        <v>67</v>
      </c>
      <c r="O70" s="9" t="n">
        <f aca="false">L70+K70/1000*M70</f>
        <v>61.488</v>
      </c>
      <c r="Q70" s="13" t="str">
        <f aca="false">C70</f>
        <v>Chester Operations</v>
      </c>
      <c r="R70" s="13" t="str">
        <f aca="false">E70</f>
        <v>ALL</v>
      </c>
      <c r="S70" s="13" t="str">
        <f aca="false">CONCATENATE(Q70," ",R70)</f>
        <v>Chester Operations ALL</v>
      </c>
      <c r="T70" s="14" t="n">
        <v>53832.3999594</v>
      </c>
      <c r="U70" s="14" t="n">
        <f aca="false">O70</f>
        <v>61.488</v>
      </c>
    </row>
    <row r="71" customFormat="false" ht="12.75" hidden="false" customHeight="false" outlineLevel="0" collapsed="false">
      <c r="A71" s="9" t="n">
        <v>2000</v>
      </c>
      <c r="B71" s="10" t="s">
        <v>18</v>
      </c>
      <c r="C71" s="10" t="s">
        <v>154</v>
      </c>
      <c r="D71" s="10" t="s">
        <v>155</v>
      </c>
      <c r="E71" s="10" t="s">
        <v>121</v>
      </c>
      <c r="F71" s="11" t="s">
        <v>39</v>
      </c>
      <c r="G71" s="11" t="s">
        <v>23</v>
      </c>
      <c r="H71" s="9" t="n">
        <v>50.5</v>
      </c>
      <c r="I71" s="12" t="n">
        <v>50.5</v>
      </c>
      <c r="J71" s="9" t="n">
        <v>100</v>
      </c>
      <c r="K71" s="9" t="n">
        <v>13358</v>
      </c>
      <c r="L71" s="9" t="n">
        <v>1.377</v>
      </c>
      <c r="M71" s="9" t="n">
        <v>4.5</v>
      </c>
      <c r="N71" s="9" t="n">
        <f aca="false">I71*J71/100</f>
        <v>50.5</v>
      </c>
      <c r="O71" s="9" t="n">
        <f aca="false">L71+K71/1000*M71</f>
        <v>61.488</v>
      </c>
      <c r="Q71" s="13" t="str">
        <f aca="false">C71</f>
        <v>Marcus Hook Refinery Cogen</v>
      </c>
      <c r="R71" s="13" t="str">
        <f aca="false">E71</f>
        <v>ALL</v>
      </c>
      <c r="S71" s="13" t="str">
        <f aca="false">CONCATENATE(Q71," ",R71)</f>
        <v>Marcus Hook Refinery Cogen ALL</v>
      </c>
      <c r="T71" s="14" t="n">
        <v>53882.8999594</v>
      </c>
      <c r="U71" s="14" t="n">
        <f aca="false">O71</f>
        <v>61.488</v>
      </c>
    </row>
    <row r="72" customFormat="false" ht="12.75" hidden="false" customHeight="false" outlineLevel="0" collapsed="false">
      <c r="A72" s="9" t="n">
        <v>2000</v>
      </c>
      <c r="B72" s="10" t="s">
        <v>35</v>
      </c>
      <c r="C72" s="10" t="s">
        <v>156</v>
      </c>
      <c r="D72" s="10" t="s">
        <v>157</v>
      </c>
      <c r="E72" s="10" t="s">
        <v>121</v>
      </c>
      <c r="F72" s="11" t="s">
        <v>39</v>
      </c>
      <c r="G72" s="11" t="s">
        <v>23</v>
      </c>
      <c r="H72" s="9" t="n">
        <v>17</v>
      </c>
      <c r="I72" s="12" t="n">
        <v>17</v>
      </c>
      <c r="J72" s="9" t="n">
        <v>100</v>
      </c>
      <c r="K72" s="9" t="n">
        <v>13358</v>
      </c>
      <c r="L72" s="9" t="n">
        <v>1.377</v>
      </c>
      <c r="M72" s="9" t="n">
        <v>4.5</v>
      </c>
      <c r="N72" s="9" t="n">
        <f aca="false">I72*J72/100</f>
        <v>17</v>
      </c>
      <c r="O72" s="9" t="n">
        <f aca="false">L72+K72/1000*M72</f>
        <v>61.488</v>
      </c>
      <c r="Q72" s="13" t="str">
        <f aca="false">C72</f>
        <v>Erie Municipal Waste-to-Energy</v>
      </c>
      <c r="R72" s="13" t="str">
        <f aca="false">E72</f>
        <v>ALL</v>
      </c>
      <c r="S72" s="13" t="str">
        <f aca="false">CONCATENATE(Q72," ",R72)</f>
        <v>Erie Municipal Waste-to-Energy ALL</v>
      </c>
      <c r="T72" s="14" t="n">
        <v>53899.8999594</v>
      </c>
      <c r="U72" s="14" t="n">
        <f aca="false">O72</f>
        <v>61.488</v>
      </c>
    </row>
    <row r="73" customFormat="false" ht="12.75" hidden="false" customHeight="false" outlineLevel="0" collapsed="false">
      <c r="A73" s="9" t="n">
        <v>2000</v>
      </c>
      <c r="B73" s="10" t="s">
        <v>35</v>
      </c>
      <c r="C73" s="10" t="s">
        <v>158</v>
      </c>
      <c r="D73" s="10" t="s">
        <v>159</v>
      </c>
      <c r="E73" s="10" t="s">
        <v>121</v>
      </c>
      <c r="F73" s="11" t="s">
        <v>39</v>
      </c>
      <c r="G73" s="11" t="s">
        <v>23</v>
      </c>
      <c r="H73" s="9" t="n">
        <v>80</v>
      </c>
      <c r="I73" s="12" t="n">
        <v>80</v>
      </c>
      <c r="J73" s="9" t="n">
        <v>100</v>
      </c>
      <c r="K73" s="9" t="n">
        <v>13358</v>
      </c>
      <c r="L73" s="9" t="n">
        <v>1.377</v>
      </c>
      <c r="M73" s="9" t="n">
        <v>4.5</v>
      </c>
      <c r="N73" s="9" t="n">
        <f aca="false">I73*J73/100</f>
        <v>80</v>
      </c>
      <c r="O73" s="9" t="n">
        <f aca="false">L73+K73/1000*M73</f>
        <v>61.488</v>
      </c>
      <c r="Q73" s="13" t="str">
        <f aca="false">C73</f>
        <v>Minersville</v>
      </c>
      <c r="R73" s="13" t="str">
        <f aca="false">E73</f>
        <v>ALL</v>
      </c>
      <c r="S73" s="13" t="str">
        <f aca="false">CONCATENATE(Q73," ",R73)</f>
        <v>Minersville ALL</v>
      </c>
      <c r="T73" s="14" t="n">
        <v>53979.8999594</v>
      </c>
      <c r="U73" s="14" t="n">
        <f aca="false">O73</f>
        <v>61.488</v>
      </c>
    </row>
    <row r="74" customFormat="false" ht="12.75" hidden="false" customHeight="false" outlineLevel="0" collapsed="false">
      <c r="A74" s="9" t="n">
        <v>2000</v>
      </c>
      <c r="B74" s="10" t="s">
        <v>35</v>
      </c>
      <c r="C74" s="10" t="s">
        <v>160</v>
      </c>
      <c r="D74" s="10" t="s">
        <v>161</v>
      </c>
      <c r="E74" s="10" t="s">
        <v>121</v>
      </c>
      <c r="F74" s="11" t="s">
        <v>39</v>
      </c>
      <c r="G74" s="11" t="s">
        <v>23</v>
      </c>
      <c r="H74" s="9" t="n">
        <v>17.5</v>
      </c>
      <c r="I74" s="12" t="n">
        <v>17.5</v>
      </c>
      <c r="J74" s="9" t="n">
        <v>100</v>
      </c>
      <c r="K74" s="9" t="n">
        <v>13358</v>
      </c>
      <c r="L74" s="9" t="n">
        <v>1.377</v>
      </c>
      <c r="M74" s="9" t="n">
        <v>4.5</v>
      </c>
      <c r="N74" s="9" t="n">
        <f aca="false">I74*J74/100</f>
        <v>17.5</v>
      </c>
      <c r="O74" s="9" t="n">
        <f aca="false">L74+K74/1000*M74</f>
        <v>61.488</v>
      </c>
      <c r="Q74" s="13" t="str">
        <f aca="false">C74</f>
        <v>Tyrone (PA)</v>
      </c>
      <c r="R74" s="13" t="str">
        <f aca="false">E74</f>
        <v>ALL</v>
      </c>
      <c r="S74" s="13" t="str">
        <f aca="false">CONCATENATE(Q74," ",R74)</f>
        <v>Tyrone (PA) ALL</v>
      </c>
      <c r="T74" s="14" t="n">
        <v>53997.3999594</v>
      </c>
      <c r="U74" s="14" t="n">
        <f aca="false">O74</f>
        <v>61.488</v>
      </c>
    </row>
    <row r="75" customFormat="false" ht="12.75" hidden="false" customHeight="false" outlineLevel="0" collapsed="false">
      <c r="A75" s="9" t="n">
        <v>2000</v>
      </c>
      <c r="B75" s="10" t="s">
        <v>35</v>
      </c>
      <c r="C75" s="10" t="s">
        <v>162</v>
      </c>
      <c r="D75" s="10" t="s">
        <v>163</v>
      </c>
      <c r="E75" s="10" t="s">
        <v>121</v>
      </c>
      <c r="F75" s="11" t="s">
        <v>39</v>
      </c>
      <c r="G75" s="11" t="s">
        <v>23</v>
      </c>
      <c r="H75" s="9" t="n">
        <v>28</v>
      </c>
      <c r="I75" s="12" t="n">
        <v>28</v>
      </c>
      <c r="J75" s="9" t="n">
        <v>100</v>
      </c>
      <c r="K75" s="9" t="n">
        <v>13358</v>
      </c>
      <c r="L75" s="9" t="n">
        <v>1.377</v>
      </c>
      <c r="M75" s="9" t="n">
        <v>4.5</v>
      </c>
      <c r="N75" s="9" t="n">
        <f aca="false">I75*J75/100</f>
        <v>28</v>
      </c>
      <c r="O75" s="9" t="n">
        <f aca="false">L75+K75/1000*M75</f>
        <v>61.488</v>
      </c>
      <c r="Q75" s="13" t="str">
        <f aca="false">C75</f>
        <v>General Electric - Erie PA Po</v>
      </c>
      <c r="R75" s="13" t="str">
        <f aca="false">E75</f>
        <v>ALL</v>
      </c>
      <c r="S75" s="13" t="str">
        <f aca="false">CONCATENATE(Q75," ",R75)</f>
        <v>General Electric - Erie PA Po ALL</v>
      </c>
      <c r="T75" s="14" t="n">
        <v>54025.3999594</v>
      </c>
      <c r="U75" s="14" t="n">
        <f aca="false">O75</f>
        <v>61.488</v>
      </c>
    </row>
    <row r="76" customFormat="false" ht="12.75" hidden="false" customHeight="false" outlineLevel="0" collapsed="false">
      <c r="A76" s="9" t="n">
        <v>2000</v>
      </c>
      <c r="B76" s="10" t="s">
        <v>35</v>
      </c>
      <c r="C76" s="10" t="s">
        <v>164</v>
      </c>
      <c r="D76" s="10" t="s">
        <v>165</v>
      </c>
      <c r="E76" s="10" t="s">
        <v>52</v>
      </c>
      <c r="F76" s="11" t="s">
        <v>39</v>
      </c>
      <c r="G76" s="11" t="s">
        <v>23</v>
      </c>
      <c r="H76" s="9" t="n">
        <v>36.5</v>
      </c>
      <c r="I76" s="12" t="n">
        <v>36.5</v>
      </c>
      <c r="J76" s="9" t="n">
        <v>100</v>
      </c>
      <c r="K76" s="9" t="n">
        <v>13358</v>
      </c>
      <c r="L76" s="9" t="n">
        <v>1.377</v>
      </c>
      <c r="M76" s="9" t="n">
        <v>4.5</v>
      </c>
      <c r="N76" s="9" t="n">
        <f aca="false">I76*J76/100</f>
        <v>36.5</v>
      </c>
      <c r="O76" s="9" t="n">
        <f aca="false">L76+K76/1000*M76</f>
        <v>61.488</v>
      </c>
      <c r="Q76" s="13" t="str">
        <f aca="false">C76</f>
        <v>York County Resource Recovery</v>
      </c>
      <c r="R76" s="13" t="str">
        <f aca="false">E76</f>
        <v>IPP</v>
      </c>
      <c r="S76" s="13" t="str">
        <f aca="false">CONCATENATE(Q76," ",R76)</f>
        <v>York County Resource Recovery IPP</v>
      </c>
      <c r="T76" s="14" t="n">
        <v>54061.8999594</v>
      </c>
      <c r="U76" s="14" t="n">
        <f aca="false">O76</f>
        <v>61.488</v>
      </c>
    </row>
    <row r="77" customFormat="false" ht="12.75" hidden="false" customHeight="false" outlineLevel="0" collapsed="false">
      <c r="A77" s="9" t="n">
        <v>2000</v>
      </c>
      <c r="B77" s="10" t="s">
        <v>35</v>
      </c>
      <c r="C77" s="10" t="s">
        <v>166</v>
      </c>
      <c r="D77" s="10" t="s">
        <v>167</v>
      </c>
      <c r="E77" s="10" t="s">
        <v>52</v>
      </c>
      <c r="F77" s="11" t="s">
        <v>39</v>
      </c>
      <c r="G77" s="11" t="s">
        <v>23</v>
      </c>
      <c r="H77" s="9" t="n">
        <v>34</v>
      </c>
      <c r="I77" s="12" t="n">
        <v>34</v>
      </c>
      <c r="J77" s="9" t="n">
        <v>100</v>
      </c>
      <c r="K77" s="9" t="n">
        <v>13358</v>
      </c>
      <c r="L77" s="9" t="n">
        <v>1.377</v>
      </c>
      <c r="M77" s="9" t="n">
        <v>4.5</v>
      </c>
      <c r="N77" s="9" t="n">
        <f aca="false">I77*J77/100</f>
        <v>34</v>
      </c>
      <c r="O77" s="9" t="n">
        <f aca="false">L77+K77/1000*M77</f>
        <v>61.488</v>
      </c>
      <c r="Q77" s="13" t="str">
        <f aca="false">C77</f>
        <v>Lancaster County Resource Reco</v>
      </c>
      <c r="R77" s="13" t="str">
        <f aca="false">E77</f>
        <v>IPP</v>
      </c>
      <c r="S77" s="13" t="str">
        <f aca="false">CONCATENATE(Q77," ",R77)</f>
        <v>Lancaster County Resource Reco IPP</v>
      </c>
      <c r="T77" s="14" t="n">
        <v>54095.8999594</v>
      </c>
      <c r="U77" s="14" t="n">
        <f aca="false">O77</f>
        <v>61.488</v>
      </c>
    </row>
    <row r="78" customFormat="false" ht="12.75" hidden="false" customHeight="false" outlineLevel="0" collapsed="false">
      <c r="A78" s="9" t="n">
        <v>2000</v>
      </c>
      <c r="B78" s="10" t="s">
        <v>18</v>
      </c>
      <c r="C78" s="10" t="s">
        <v>168</v>
      </c>
      <c r="D78" s="10" t="s">
        <v>169</v>
      </c>
      <c r="E78" s="10" t="s">
        <v>121</v>
      </c>
      <c r="F78" s="11" t="s">
        <v>39</v>
      </c>
      <c r="G78" s="11" t="s">
        <v>23</v>
      </c>
      <c r="H78" s="9" t="n">
        <v>23.8</v>
      </c>
      <c r="I78" s="12" t="n">
        <v>23.8</v>
      </c>
      <c r="J78" s="9" t="n">
        <v>100</v>
      </c>
      <c r="K78" s="9" t="n">
        <v>13358</v>
      </c>
      <c r="L78" s="9" t="n">
        <v>1.377</v>
      </c>
      <c r="M78" s="9" t="n">
        <v>4.5</v>
      </c>
      <c r="N78" s="9" t="n">
        <f aca="false">I78*J78/100</f>
        <v>23.8</v>
      </c>
      <c r="O78" s="9" t="n">
        <f aca="false">L78+K78/1000*M78</f>
        <v>61.488</v>
      </c>
      <c r="Q78" s="13" t="str">
        <f aca="false">C78</f>
        <v>Vitamins and Fine Chemicals</v>
      </c>
      <c r="R78" s="13" t="str">
        <f aca="false">E78</f>
        <v>ALL</v>
      </c>
      <c r="S78" s="13" t="str">
        <f aca="false">CONCATENATE(Q78," ",R78)</f>
        <v>Vitamins and Fine Chemicals ALL</v>
      </c>
      <c r="T78" s="14" t="n">
        <v>54119.6999594</v>
      </c>
      <c r="U78" s="14" t="n">
        <f aca="false">O78</f>
        <v>61.488</v>
      </c>
    </row>
    <row r="79" customFormat="false" ht="12.75" hidden="false" customHeight="false" outlineLevel="0" collapsed="false">
      <c r="A79" s="9" t="n">
        <v>2000</v>
      </c>
      <c r="B79" s="10" t="s">
        <v>18</v>
      </c>
      <c r="C79" s="10" t="s">
        <v>170</v>
      </c>
      <c r="D79" s="10" t="s">
        <v>171</v>
      </c>
      <c r="E79" s="10" t="s">
        <v>121</v>
      </c>
      <c r="F79" s="11" t="s">
        <v>39</v>
      </c>
      <c r="G79" s="11" t="s">
        <v>23</v>
      </c>
      <c r="H79" s="9" t="n">
        <v>20</v>
      </c>
      <c r="I79" s="12" t="n">
        <v>20</v>
      </c>
      <c r="J79" s="9" t="n">
        <v>100</v>
      </c>
      <c r="K79" s="9" t="n">
        <v>13358</v>
      </c>
      <c r="L79" s="9" t="n">
        <v>1.377</v>
      </c>
      <c r="M79" s="9" t="n">
        <v>4.5</v>
      </c>
      <c r="N79" s="9" t="n">
        <f aca="false">I79*J79/100</f>
        <v>20</v>
      </c>
      <c r="O79" s="9" t="n">
        <f aca="false">L79+K79/1000*M79</f>
        <v>61.488</v>
      </c>
      <c r="Q79" s="13" t="str">
        <f aca="false">C79</f>
        <v>KES Tinton Falls Inc.</v>
      </c>
      <c r="R79" s="13" t="str">
        <f aca="false">E79</f>
        <v>ALL</v>
      </c>
      <c r="S79" s="13" t="str">
        <f aca="false">CONCATENATE(Q79," ",R79)</f>
        <v>KES Tinton Falls Inc. ALL</v>
      </c>
      <c r="T79" s="14" t="n">
        <v>54139.6999594</v>
      </c>
      <c r="U79" s="14" t="n">
        <f aca="false">O79</f>
        <v>61.488</v>
      </c>
    </row>
    <row r="80" customFormat="false" ht="12.75" hidden="false" customHeight="false" outlineLevel="0" collapsed="false">
      <c r="A80" s="9" t="n">
        <v>2000</v>
      </c>
      <c r="B80" s="10" t="s">
        <v>18</v>
      </c>
      <c r="C80" s="10" t="s">
        <v>172</v>
      </c>
      <c r="D80" s="10" t="s">
        <v>173</v>
      </c>
      <c r="E80" s="10" t="s">
        <v>121</v>
      </c>
      <c r="F80" s="11" t="s">
        <v>39</v>
      </c>
      <c r="G80" s="11" t="s">
        <v>23</v>
      </c>
      <c r="H80" s="9" t="n">
        <v>36.5</v>
      </c>
      <c r="I80" s="12" t="n">
        <v>36.5</v>
      </c>
      <c r="J80" s="9" t="n">
        <v>100</v>
      </c>
      <c r="K80" s="9" t="n">
        <v>13358</v>
      </c>
      <c r="L80" s="9" t="n">
        <v>1.377</v>
      </c>
      <c r="M80" s="9" t="n">
        <v>4.5</v>
      </c>
      <c r="N80" s="9" t="n">
        <f aca="false">I80*J80/100</f>
        <v>36.5</v>
      </c>
      <c r="O80" s="9" t="n">
        <f aca="false">L80+K80/1000*M80</f>
        <v>61.488</v>
      </c>
      <c r="Q80" s="13" t="str">
        <f aca="false">C80</f>
        <v>Milford Power Limited Partners (NJ)</v>
      </c>
      <c r="R80" s="13" t="str">
        <f aca="false">E80</f>
        <v>ALL</v>
      </c>
      <c r="S80" s="13" t="str">
        <f aca="false">CONCATENATE(Q80," ",R80)</f>
        <v>Milford Power Limited Partners (NJ) ALL</v>
      </c>
      <c r="T80" s="14" t="n">
        <v>54176.1999594</v>
      </c>
      <c r="U80" s="14" t="n">
        <f aca="false">O80</f>
        <v>61.488</v>
      </c>
    </row>
    <row r="81" customFormat="false" ht="12.75" hidden="false" customHeight="false" outlineLevel="0" collapsed="false">
      <c r="A81" s="9" t="n">
        <v>2000</v>
      </c>
      <c r="B81" s="10" t="s">
        <v>18</v>
      </c>
      <c r="C81" s="10" t="s">
        <v>174</v>
      </c>
      <c r="D81" s="10" t="s">
        <v>175</v>
      </c>
      <c r="E81" s="10" t="s">
        <v>121</v>
      </c>
      <c r="F81" s="11" t="s">
        <v>39</v>
      </c>
      <c r="G81" s="11" t="s">
        <v>23</v>
      </c>
      <c r="H81" s="9" t="n">
        <v>64.6</v>
      </c>
      <c r="I81" s="12" t="n">
        <v>64.6</v>
      </c>
      <c r="J81" s="9" t="n">
        <v>100</v>
      </c>
      <c r="K81" s="9" t="n">
        <v>13358</v>
      </c>
      <c r="L81" s="9" t="n">
        <v>1.377</v>
      </c>
      <c r="M81" s="9" t="n">
        <v>4.5</v>
      </c>
      <c r="N81" s="9" t="n">
        <f aca="false">I81*J81/100</f>
        <v>64.6</v>
      </c>
      <c r="O81" s="9" t="n">
        <f aca="false">L81+K81/1000*M81</f>
        <v>61.488</v>
      </c>
      <c r="Q81" s="13" t="str">
        <f aca="false">C81</f>
        <v>OBrien (Newark) Cogeneration</v>
      </c>
      <c r="R81" s="13" t="str">
        <f aca="false">E81</f>
        <v>ALL</v>
      </c>
      <c r="S81" s="13" t="str">
        <f aca="false">CONCATENATE(Q81," ",R81)</f>
        <v>OBrien (Newark) Cogeneration ALL</v>
      </c>
      <c r="T81" s="14" t="n">
        <v>54240.7999594</v>
      </c>
      <c r="U81" s="14" t="n">
        <f aca="false">O81</f>
        <v>61.488</v>
      </c>
    </row>
    <row r="82" customFormat="false" ht="12.75" hidden="false" customHeight="false" outlineLevel="0" collapsed="false">
      <c r="A82" s="9" t="n">
        <v>2000</v>
      </c>
      <c r="B82" s="10" t="s">
        <v>18</v>
      </c>
      <c r="C82" s="10" t="s">
        <v>176</v>
      </c>
      <c r="D82" s="10" t="s">
        <v>177</v>
      </c>
      <c r="E82" s="10" t="s">
        <v>52</v>
      </c>
      <c r="F82" s="11" t="s">
        <v>39</v>
      </c>
      <c r="G82" s="11" t="s">
        <v>23</v>
      </c>
      <c r="H82" s="9" t="n">
        <v>133</v>
      </c>
      <c r="I82" s="12" t="n">
        <v>133</v>
      </c>
      <c r="J82" s="9" t="n">
        <v>100</v>
      </c>
      <c r="K82" s="9" t="n">
        <v>13358</v>
      </c>
      <c r="L82" s="9" t="n">
        <v>1.377</v>
      </c>
      <c r="M82" s="9" t="n">
        <v>4.5</v>
      </c>
      <c r="N82" s="9" t="n">
        <f aca="false">I82*J82/100</f>
        <v>133</v>
      </c>
      <c r="O82" s="9" t="n">
        <f aca="false">L82+K82/1000*M82</f>
        <v>61.488</v>
      </c>
      <c r="Q82" s="13" t="str">
        <f aca="false">C82</f>
        <v>OBrien (Parlin) Cogeneration</v>
      </c>
      <c r="R82" s="13" t="str">
        <f aca="false">E82</f>
        <v>IPP</v>
      </c>
      <c r="S82" s="13" t="str">
        <f aca="false">CONCATENATE(Q82," ",R82)</f>
        <v>OBrien (Parlin) Cogeneration IPP</v>
      </c>
      <c r="T82" s="14" t="n">
        <v>54373.7999594</v>
      </c>
      <c r="U82" s="14" t="n">
        <f aca="false">O82</f>
        <v>61.488</v>
      </c>
    </row>
    <row r="83" customFormat="false" ht="12.75" hidden="false" customHeight="false" outlineLevel="0" collapsed="false">
      <c r="A83" s="9" t="n">
        <v>2000</v>
      </c>
      <c r="B83" s="10" t="s">
        <v>18</v>
      </c>
      <c r="C83" s="10" t="s">
        <v>178</v>
      </c>
      <c r="D83" s="10" t="s">
        <v>179</v>
      </c>
      <c r="E83" s="10" t="s">
        <v>52</v>
      </c>
      <c r="F83" s="11" t="s">
        <v>39</v>
      </c>
      <c r="G83" s="11" t="s">
        <v>23</v>
      </c>
      <c r="H83" s="9" t="n">
        <v>66</v>
      </c>
      <c r="I83" s="12" t="n">
        <v>66</v>
      </c>
      <c r="J83" s="9" t="n">
        <v>100</v>
      </c>
      <c r="K83" s="9" t="n">
        <v>13358</v>
      </c>
      <c r="L83" s="9" t="n">
        <v>1.377</v>
      </c>
      <c r="M83" s="9" t="n">
        <v>4.5</v>
      </c>
      <c r="N83" s="9" t="n">
        <f aca="false">I83*J83/100</f>
        <v>66</v>
      </c>
      <c r="O83" s="9" t="n">
        <f aca="false">L83+K83/1000*M83</f>
        <v>61.488</v>
      </c>
      <c r="Q83" s="13" t="str">
        <f aca="false">C83</f>
        <v>Cat Tractor Nug</v>
      </c>
      <c r="R83" s="13" t="str">
        <f aca="false">E83</f>
        <v>IPP</v>
      </c>
      <c r="S83" s="13" t="str">
        <f aca="false">CONCATENATE(Q83," ",R83)</f>
        <v>Cat Tractor Nug IPP</v>
      </c>
      <c r="T83" s="14" t="n">
        <v>54439.7999594</v>
      </c>
      <c r="U83" s="14" t="n">
        <f aca="false">O83</f>
        <v>61.488</v>
      </c>
    </row>
    <row r="84" customFormat="false" ht="12.75" hidden="false" customHeight="false" outlineLevel="0" collapsed="false">
      <c r="A84" s="9" t="n">
        <v>2000</v>
      </c>
      <c r="B84" s="10" t="s">
        <v>18</v>
      </c>
      <c r="C84" s="10" t="s">
        <v>180</v>
      </c>
      <c r="D84" s="10" t="s">
        <v>181</v>
      </c>
      <c r="E84" s="10" t="s">
        <v>52</v>
      </c>
      <c r="F84" s="11" t="s">
        <v>39</v>
      </c>
      <c r="G84" s="11" t="s">
        <v>23</v>
      </c>
      <c r="H84" s="9" t="n">
        <v>52</v>
      </c>
      <c r="I84" s="12" t="n">
        <v>52</v>
      </c>
      <c r="J84" s="9" t="n">
        <v>100</v>
      </c>
      <c r="K84" s="9" t="n">
        <v>13358</v>
      </c>
      <c r="L84" s="9" t="n">
        <v>1.377</v>
      </c>
      <c r="M84" s="9" t="n">
        <v>4.5</v>
      </c>
      <c r="N84" s="9" t="n">
        <f aca="false">I84*J84/100</f>
        <v>52</v>
      </c>
      <c r="O84" s="9" t="n">
        <f aca="false">L84+K84/1000*M84</f>
        <v>61.488</v>
      </c>
      <c r="Q84" s="13" t="str">
        <f aca="false">C84</f>
        <v>Newark Boxboard-Nug</v>
      </c>
      <c r="R84" s="13" t="str">
        <f aca="false">E84</f>
        <v>IPP</v>
      </c>
      <c r="S84" s="13" t="str">
        <f aca="false">CONCATENATE(Q84," ",R84)</f>
        <v>Newark Boxboard-Nug IPP</v>
      </c>
      <c r="T84" s="14" t="n">
        <v>54491.7999594</v>
      </c>
      <c r="U84" s="14" t="n">
        <f aca="false">O84</f>
        <v>61.488</v>
      </c>
    </row>
    <row r="85" customFormat="false" ht="12.75" hidden="false" customHeight="false" outlineLevel="0" collapsed="false">
      <c r="A85" s="9" t="n">
        <v>2000</v>
      </c>
      <c r="B85" s="10" t="s">
        <v>30</v>
      </c>
      <c r="C85" s="10" t="s">
        <v>182</v>
      </c>
      <c r="D85" s="10" t="s">
        <v>183</v>
      </c>
      <c r="E85" s="10" t="s">
        <v>121</v>
      </c>
      <c r="F85" s="11" t="s">
        <v>39</v>
      </c>
      <c r="G85" s="11" t="s">
        <v>23</v>
      </c>
      <c r="H85" s="9" t="n">
        <v>68</v>
      </c>
      <c r="I85" s="12" t="n">
        <v>68</v>
      </c>
      <c r="J85" s="9" t="n">
        <v>100</v>
      </c>
      <c r="K85" s="9" t="n">
        <v>13358</v>
      </c>
      <c r="L85" s="9" t="n">
        <v>1.377</v>
      </c>
      <c r="M85" s="9" t="n">
        <v>4.5</v>
      </c>
      <c r="N85" s="9" t="n">
        <f aca="false">I85*J85/100</f>
        <v>68</v>
      </c>
      <c r="O85" s="9" t="n">
        <f aca="false">L85+K85/1000*M85</f>
        <v>61.488</v>
      </c>
      <c r="Q85" s="13" t="str">
        <f aca="false">C85</f>
        <v>Montgomery County Resource Rec</v>
      </c>
      <c r="R85" s="13" t="str">
        <f aca="false">E85</f>
        <v>ALL</v>
      </c>
      <c r="S85" s="13" t="str">
        <f aca="false">CONCATENATE(Q85," ",R85)</f>
        <v>Montgomery County Resource Rec ALL</v>
      </c>
      <c r="T85" s="14" t="n">
        <v>54559.7999594</v>
      </c>
      <c r="U85" s="14" t="n">
        <f aca="false">O85</f>
        <v>61.488</v>
      </c>
    </row>
    <row r="86" customFormat="false" ht="12.75" hidden="false" customHeight="false" outlineLevel="0" collapsed="false">
      <c r="A86" s="9" t="n">
        <v>2000</v>
      </c>
      <c r="B86" s="10" t="s">
        <v>18</v>
      </c>
      <c r="C86" s="10" t="s">
        <v>184</v>
      </c>
      <c r="D86" s="10" t="s">
        <v>185</v>
      </c>
      <c r="E86" s="10" t="s">
        <v>121</v>
      </c>
      <c r="F86" s="11" t="s">
        <v>39</v>
      </c>
      <c r="G86" s="11" t="s">
        <v>23</v>
      </c>
      <c r="H86" s="9" t="n">
        <v>66</v>
      </c>
      <c r="I86" s="12" t="n">
        <v>66</v>
      </c>
      <c r="J86" s="9" t="n">
        <v>100</v>
      </c>
      <c r="K86" s="9" t="n">
        <v>13358</v>
      </c>
      <c r="L86" s="9" t="n">
        <v>1.377</v>
      </c>
      <c r="M86" s="9" t="n">
        <v>4.5</v>
      </c>
      <c r="N86" s="9" t="n">
        <f aca="false">I86*J86/100</f>
        <v>66</v>
      </c>
      <c r="O86" s="9" t="n">
        <f aca="false">L86+K86/1000*M86</f>
        <v>61.488</v>
      </c>
      <c r="Q86" s="13" t="str">
        <f aca="false">C86</f>
        <v>Prime Energy Limited Partnersh</v>
      </c>
      <c r="R86" s="13" t="str">
        <f aca="false">E86</f>
        <v>ALL</v>
      </c>
      <c r="S86" s="13" t="str">
        <f aca="false">CONCATENATE(Q86," ",R86)</f>
        <v>Prime Energy Limited Partnersh ALL</v>
      </c>
      <c r="T86" s="14" t="n">
        <v>54625.7999594</v>
      </c>
      <c r="U86" s="14" t="n">
        <f aca="false">O86</f>
        <v>61.488</v>
      </c>
    </row>
    <row r="87" customFormat="false" ht="12.75" hidden="false" customHeight="false" outlineLevel="0" collapsed="false">
      <c r="A87" s="9" t="n">
        <v>2000</v>
      </c>
      <c r="B87" s="10" t="s">
        <v>18</v>
      </c>
      <c r="C87" s="10" t="s">
        <v>186</v>
      </c>
      <c r="D87" s="10" t="s">
        <v>187</v>
      </c>
      <c r="E87" s="10" t="s">
        <v>52</v>
      </c>
      <c r="F87" s="11" t="s">
        <v>39</v>
      </c>
      <c r="G87" s="11" t="s">
        <v>23</v>
      </c>
      <c r="H87" s="9" t="n">
        <v>26.5</v>
      </c>
      <c r="I87" s="12" t="n">
        <v>26.5</v>
      </c>
      <c r="J87" s="9" t="n">
        <v>100</v>
      </c>
      <c r="K87" s="9" t="n">
        <v>13358</v>
      </c>
      <c r="L87" s="9" t="n">
        <v>1.377</v>
      </c>
      <c r="M87" s="9" t="n">
        <v>4.5</v>
      </c>
      <c r="N87" s="9" t="n">
        <f aca="false">I87*J87/100</f>
        <v>26.5</v>
      </c>
      <c r="O87" s="9" t="n">
        <f aca="false">L87+K87/1000*M87</f>
        <v>61.488</v>
      </c>
      <c r="Q87" s="13" t="str">
        <f aca="false">C87</f>
        <v>Kenilworth Energy Facility</v>
      </c>
      <c r="R87" s="13" t="str">
        <f aca="false">E87</f>
        <v>IPP</v>
      </c>
      <c r="S87" s="13" t="str">
        <f aca="false">CONCATENATE(Q87," ",R87)</f>
        <v>Kenilworth Energy Facility IPP</v>
      </c>
      <c r="T87" s="14" t="n">
        <v>54652.2999594</v>
      </c>
      <c r="U87" s="14" t="n">
        <f aca="false">O87</f>
        <v>61.488</v>
      </c>
    </row>
    <row r="88" customFormat="false" ht="12.75" hidden="false" customHeight="false" outlineLevel="0" collapsed="false">
      <c r="A88" s="9" t="n">
        <v>2000</v>
      </c>
      <c r="B88" s="10" t="s">
        <v>18</v>
      </c>
      <c r="C88" s="10" t="s">
        <v>188</v>
      </c>
      <c r="D88" s="10" t="s">
        <v>189</v>
      </c>
      <c r="E88" s="10" t="s">
        <v>121</v>
      </c>
      <c r="F88" s="11" t="s">
        <v>39</v>
      </c>
      <c r="G88" s="11" t="s">
        <v>23</v>
      </c>
      <c r="H88" s="9" t="n">
        <v>40</v>
      </c>
      <c r="I88" s="12" t="n">
        <v>40</v>
      </c>
      <c r="J88" s="9" t="n">
        <v>100</v>
      </c>
      <c r="K88" s="9" t="n">
        <v>13358</v>
      </c>
      <c r="L88" s="9" t="n">
        <v>1.377</v>
      </c>
      <c r="M88" s="9" t="n">
        <v>4.5</v>
      </c>
      <c r="N88" s="9" t="n">
        <f aca="false">I88*J88/100</f>
        <v>40</v>
      </c>
      <c r="O88" s="9" t="n">
        <f aca="false">L88+K88/1000*M88</f>
        <v>61.488</v>
      </c>
      <c r="Q88" s="13" t="str">
        <f aca="false">C88</f>
        <v>Foster Wheeler Passaic Incorp</v>
      </c>
      <c r="R88" s="13" t="str">
        <f aca="false">E88</f>
        <v>ALL</v>
      </c>
      <c r="S88" s="13" t="str">
        <f aca="false">CONCATENATE(Q88," ",R88)</f>
        <v>Foster Wheeler Passaic Incorp ALL</v>
      </c>
      <c r="T88" s="14" t="n">
        <v>54692.2999594</v>
      </c>
      <c r="U88" s="14" t="n">
        <f aca="false">O88</f>
        <v>61.488</v>
      </c>
    </row>
    <row r="89" customFormat="false" ht="12.75" hidden="false" customHeight="false" outlineLevel="0" collapsed="false">
      <c r="A89" s="9" t="n">
        <v>2000</v>
      </c>
      <c r="B89" s="10" t="s">
        <v>18</v>
      </c>
      <c r="C89" s="10" t="s">
        <v>190</v>
      </c>
      <c r="D89" s="10" t="s">
        <v>191</v>
      </c>
      <c r="E89" s="10" t="s">
        <v>121</v>
      </c>
      <c r="F89" s="11" t="s">
        <v>39</v>
      </c>
      <c r="G89" s="11" t="s">
        <v>23</v>
      </c>
      <c r="H89" s="9" t="n">
        <v>52</v>
      </c>
      <c r="I89" s="12" t="n">
        <v>52</v>
      </c>
      <c r="J89" s="9" t="n">
        <v>100</v>
      </c>
      <c r="K89" s="9" t="n">
        <v>13358</v>
      </c>
      <c r="L89" s="9" t="n">
        <v>1.377</v>
      </c>
      <c r="M89" s="9" t="n">
        <v>4.5</v>
      </c>
      <c r="N89" s="9" t="n">
        <f aca="false">I89*J89/100</f>
        <v>52</v>
      </c>
      <c r="O89" s="9" t="n">
        <f aca="false">L89+K89/1000*M89</f>
        <v>61.488</v>
      </c>
      <c r="Q89" s="13" t="str">
        <f aca="false">C89</f>
        <v>Mercer County Regional Resourc</v>
      </c>
      <c r="R89" s="13" t="str">
        <f aca="false">E89</f>
        <v>ALL</v>
      </c>
      <c r="S89" s="13" t="str">
        <f aca="false">CONCATENATE(Q89," ",R89)</f>
        <v>Mercer County Regional Resourc ALL</v>
      </c>
      <c r="T89" s="14" t="n">
        <v>54744.2999594</v>
      </c>
      <c r="U89" s="14" t="n">
        <f aca="false">O89</f>
        <v>61.488</v>
      </c>
    </row>
    <row r="90" customFormat="false" ht="12.75" hidden="false" customHeight="false" outlineLevel="0" collapsed="false">
      <c r="A90" s="9" t="n">
        <v>2000</v>
      </c>
      <c r="B90" s="10" t="s">
        <v>30</v>
      </c>
      <c r="C90" s="10" t="s">
        <v>192</v>
      </c>
      <c r="D90" s="10" t="s">
        <v>193</v>
      </c>
      <c r="E90" s="10" t="s">
        <v>72</v>
      </c>
      <c r="F90" s="11" t="s">
        <v>39</v>
      </c>
      <c r="G90" s="11" t="s">
        <v>23</v>
      </c>
      <c r="H90" s="9" t="n">
        <v>138</v>
      </c>
      <c r="I90" s="12" t="n">
        <v>138</v>
      </c>
      <c r="J90" s="9" t="n">
        <v>100</v>
      </c>
      <c r="K90" s="9" t="n">
        <v>13804.54</v>
      </c>
      <c r="L90" s="9" t="n">
        <v>0.994</v>
      </c>
      <c r="M90" s="9" t="n">
        <v>4.5</v>
      </c>
      <c r="N90" s="9" t="n">
        <f aca="false">I90*J90/100</f>
        <v>138</v>
      </c>
      <c r="O90" s="9" t="n">
        <f aca="false">L90+K90/1000*M90</f>
        <v>63.11443</v>
      </c>
      <c r="Q90" s="13" t="str">
        <f aca="false">C90</f>
        <v>Wagner</v>
      </c>
      <c r="R90" s="13" t="str">
        <f aca="false">E90</f>
        <v>1</v>
      </c>
      <c r="S90" s="13" t="str">
        <f aca="false">CONCATENATE(Q90," ",R90)</f>
        <v>Wagner 1</v>
      </c>
      <c r="T90" s="14" t="n">
        <v>54882.2999594</v>
      </c>
      <c r="U90" s="14" t="n">
        <f aca="false">O90</f>
        <v>63.11443</v>
      </c>
    </row>
    <row r="91" customFormat="false" ht="12.75" hidden="false" customHeight="false" outlineLevel="0" collapsed="false">
      <c r="A91" s="9" t="n">
        <v>2000</v>
      </c>
      <c r="B91" s="10" t="s">
        <v>18</v>
      </c>
      <c r="C91" s="10" t="s">
        <v>83</v>
      </c>
      <c r="D91" s="10" t="s">
        <v>84</v>
      </c>
      <c r="E91" s="10" t="s">
        <v>194</v>
      </c>
      <c r="F91" s="11" t="s">
        <v>34</v>
      </c>
      <c r="G91" s="11" t="s">
        <v>23</v>
      </c>
      <c r="H91" s="9" t="n">
        <v>24</v>
      </c>
      <c r="I91" s="12" t="n">
        <v>24</v>
      </c>
      <c r="J91" s="9" t="n">
        <v>100</v>
      </c>
      <c r="K91" s="9" t="n">
        <v>13200</v>
      </c>
      <c r="L91" s="9" t="n">
        <v>2.65</v>
      </c>
      <c r="M91" s="9" t="n">
        <v>4.5</v>
      </c>
      <c r="N91" s="9" t="n">
        <f aca="false">I91*J91/100</f>
        <v>24</v>
      </c>
      <c r="O91" s="9" t="n">
        <f aca="false">L91+K91/1000*M91</f>
        <v>62.05</v>
      </c>
      <c r="Q91" s="13" t="str">
        <f aca="false">C91</f>
        <v>Deepwater - ACE</v>
      </c>
      <c r="R91" s="13" t="str">
        <f aca="false">E91</f>
        <v>GTA</v>
      </c>
      <c r="S91" s="13" t="str">
        <f aca="false">CONCATENATE(Q91," ",R91)</f>
        <v>Deepwater - ACE GTA</v>
      </c>
      <c r="T91" s="14" t="n">
        <v>54906.2999594</v>
      </c>
      <c r="U91" s="14" t="n">
        <f aca="false">O91</f>
        <v>62.05</v>
      </c>
    </row>
    <row r="92" customFormat="false" ht="12.75" hidden="false" customHeight="false" outlineLevel="0" collapsed="false">
      <c r="A92" s="9" t="n">
        <v>2000</v>
      </c>
      <c r="B92" s="10" t="s">
        <v>18</v>
      </c>
      <c r="C92" s="10" t="s">
        <v>105</v>
      </c>
      <c r="D92" s="10" t="s">
        <v>106</v>
      </c>
      <c r="E92" s="10" t="s">
        <v>96</v>
      </c>
      <c r="F92" s="11" t="s">
        <v>34</v>
      </c>
      <c r="G92" s="11" t="s">
        <v>23</v>
      </c>
      <c r="H92" s="9" t="n">
        <v>194</v>
      </c>
      <c r="I92" s="12" t="n">
        <v>194</v>
      </c>
      <c r="J92" s="9" t="n">
        <v>100</v>
      </c>
      <c r="K92" s="9" t="n">
        <v>13977</v>
      </c>
      <c r="L92" s="9" t="n">
        <v>1.49</v>
      </c>
      <c r="M92" s="9" t="n">
        <v>4.5</v>
      </c>
      <c r="N92" s="9" t="n">
        <f aca="false">I92*J92/100</f>
        <v>194</v>
      </c>
      <c r="O92" s="9" t="n">
        <f aca="false">L92+K92/1000*M92</f>
        <v>64.3865</v>
      </c>
      <c r="Q92" s="13" t="str">
        <f aca="false">C92</f>
        <v>Edison</v>
      </c>
      <c r="R92" s="13" t="str">
        <f aca="false">E92</f>
        <v>3</v>
      </c>
      <c r="S92" s="13" t="str">
        <f aca="false">CONCATENATE(Q92," ",R92)</f>
        <v>Edison 3</v>
      </c>
      <c r="T92" s="14" t="n">
        <v>55315.2999594</v>
      </c>
      <c r="U92" s="14" t="n">
        <f aca="false">O92</f>
        <v>64.3865</v>
      </c>
    </row>
    <row r="93" customFormat="false" ht="12.75" hidden="false" customHeight="false" outlineLevel="0" collapsed="false">
      <c r="A93" s="9" t="n">
        <v>2000</v>
      </c>
      <c r="B93" s="10" t="s">
        <v>18</v>
      </c>
      <c r="C93" s="10" t="s">
        <v>195</v>
      </c>
      <c r="D93" s="10" t="s">
        <v>196</v>
      </c>
      <c r="E93" s="10" t="s">
        <v>72</v>
      </c>
      <c r="F93" s="11" t="s">
        <v>34</v>
      </c>
      <c r="G93" s="11" t="s">
        <v>23</v>
      </c>
      <c r="H93" s="9" t="n">
        <v>44</v>
      </c>
      <c r="I93" s="12" t="n">
        <v>44</v>
      </c>
      <c r="J93" s="9" t="n">
        <v>100</v>
      </c>
      <c r="K93" s="9" t="n">
        <v>12671</v>
      </c>
      <c r="L93" s="9" t="n">
        <v>6.955</v>
      </c>
      <c r="M93" s="9" t="n">
        <v>4.5</v>
      </c>
      <c r="N93" s="9" t="n">
        <f aca="false">I93*J93/100</f>
        <v>44</v>
      </c>
      <c r="O93" s="9" t="n">
        <f aca="false">L93+K93/1000*M93</f>
        <v>63.9745</v>
      </c>
      <c r="Q93" s="13" t="str">
        <f aca="false">C93</f>
        <v>Forked River-Gt</v>
      </c>
      <c r="R93" s="13" t="str">
        <f aca="false">E93</f>
        <v>1</v>
      </c>
      <c r="S93" s="13" t="str">
        <f aca="false">CONCATENATE(Q93," ",R93)</f>
        <v>Forked River-Gt 1</v>
      </c>
      <c r="T93" s="14" t="n">
        <v>55359.2999594</v>
      </c>
      <c r="U93" s="14" t="n">
        <f aca="false">O93</f>
        <v>63.9745</v>
      </c>
    </row>
    <row r="94" customFormat="false" ht="12.75" hidden="false" customHeight="false" outlineLevel="0" collapsed="false">
      <c r="A94" s="9" t="n">
        <v>2000</v>
      </c>
      <c r="B94" s="10" t="s">
        <v>18</v>
      </c>
      <c r="C94" s="10" t="s">
        <v>195</v>
      </c>
      <c r="D94" s="10" t="s">
        <v>196</v>
      </c>
      <c r="E94" s="10" t="s">
        <v>75</v>
      </c>
      <c r="F94" s="11" t="s">
        <v>34</v>
      </c>
      <c r="G94" s="11" t="s">
        <v>23</v>
      </c>
      <c r="H94" s="9" t="n">
        <v>42</v>
      </c>
      <c r="I94" s="12" t="n">
        <v>42</v>
      </c>
      <c r="J94" s="9" t="n">
        <v>100</v>
      </c>
      <c r="K94" s="9" t="n">
        <v>12671</v>
      </c>
      <c r="L94" s="9" t="n">
        <v>6.955</v>
      </c>
      <c r="M94" s="9" t="n">
        <v>4.5</v>
      </c>
      <c r="N94" s="9" t="n">
        <f aca="false">I94*J94/100</f>
        <v>42</v>
      </c>
      <c r="O94" s="9" t="n">
        <f aca="false">L94+K94/1000*M94</f>
        <v>63.9745</v>
      </c>
      <c r="Q94" s="13" t="str">
        <f aca="false">C94</f>
        <v>Forked River-Gt</v>
      </c>
      <c r="R94" s="13" t="str">
        <f aca="false">E94</f>
        <v>2</v>
      </c>
      <c r="S94" s="13" t="str">
        <f aca="false">CONCATENATE(Q94," ",R94)</f>
        <v>Forked River-Gt 2</v>
      </c>
      <c r="T94" s="14" t="n">
        <v>55401.2999594</v>
      </c>
      <c r="U94" s="14" t="n">
        <f aca="false">O94</f>
        <v>63.9745</v>
      </c>
    </row>
    <row r="95" customFormat="false" ht="12.75" hidden="false" customHeight="false" outlineLevel="0" collapsed="false">
      <c r="A95" s="9" t="n">
        <v>2000</v>
      </c>
      <c r="B95" s="10" t="s">
        <v>18</v>
      </c>
      <c r="C95" s="10" t="s">
        <v>97</v>
      </c>
      <c r="D95" s="10" t="s">
        <v>98</v>
      </c>
      <c r="E95" s="10" t="s">
        <v>197</v>
      </c>
      <c r="F95" s="11" t="s">
        <v>34</v>
      </c>
      <c r="G95" s="11" t="s">
        <v>23</v>
      </c>
      <c r="H95" s="9" t="n">
        <v>212</v>
      </c>
      <c r="I95" s="12" t="n">
        <v>212</v>
      </c>
      <c r="J95" s="9" t="n">
        <v>100</v>
      </c>
      <c r="K95" s="9" t="n">
        <v>13975</v>
      </c>
      <c r="L95" s="9" t="n">
        <v>2.536</v>
      </c>
      <c r="M95" s="9" t="n">
        <v>4.5</v>
      </c>
      <c r="N95" s="9" t="n">
        <f aca="false">I95*J95/100</f>
        <v>212</v>
      </c>
      <c r="O95" s="9" t="n">
        <f aca="false">L95+K95/1000*M95</f>
        <v>65.4235</v>
      </c>
      <c r="Q95" s="13" t="str">
        <f aca="false">C95</f>
        <v>Essex</v>
      </c>
      <c r="R95" s="13" t="str">
        <f aca="false">E95</f>
        <v>12</v>
      </c>
      <c r="S95" s="13" t="str">
        <f aca="false">CONCATENATE(Q95," ",R95)</f>
        <v>Essex 12</v>
      </c>
      <c r="T95" s="14" t="n">
        <v>55613.2999594</v>
      </c>
      <c r="U95" s="14" t="n">
        <f aca="false">O95</f>
        <v>65.4235</v>
      </c>
    </row>
    <row r="96" customFormat="false" ht="12.75" hidden="false" customHeight="false" outlineLevel="0" collapsed="false">
      <c r="A96" s="9" t="n">
        <v>2000</v>
      </c>
      <c r="B96" s="10" t="s">
        <v>30</v>
      </c>
      <c r="C96" s="10" t="s">
        <v>198</v>
      </c>
      <c r="D96" s="10" t="s">
        <v>199</v>
      </c>
      <c r="E96" s="10" t="s">
        <v>121</v>
      </c>
      <c r="F96" s="11" t="s">
        <v>22</v>
      </c>
      <c r="G96" s="11" t="s">
        <v>23</v>
      </c>
      <c r="H96" s="9" t="n">
        <v>230</v>
      </c>
      <c r="I96" s="12" t="n">
        <v>230</v>
      </c>
      <c r="J96" s="9" t="n">
        <v>100</v>
      </c>
      <c r="K96" s="9" t="n">
        <v>14439.86</v>
      </c>
      <c r="L96" s="9" t="n">
        <v>1.118</v>
      </c>
      <c r="M96" s="9" t="n">
        <v>4.5</v>
      </c>
      <c r="N96" s="9" t="n">
        <f aca="false">I96*J96/100</f>
        <v>230</v>
      </c>
      <c r="O96" s="9" t="n">
        <f aca="false">L96+K96/1000*M96</f>
        <v>66.09737</v>
      </c>
      <c r="Q96" s="13" t="str">
        <f aca="false">C96</f>
        <v>Panda Brandywine L/P</v>
      </c>
      <c r="R96" s="13" t="str">
        <f aca="false">E96</f>
        <v>ALL</v>
      </c>
      <c r="S96" s="13" t="str">
        <f aca="false">CONCATENATE(Q96," ",R96)</f>
        <v>Panda Brandywine L/P ALL</v>
      </c>
      <c r="T96" s="14" t="n">
        <v>55843.2999594</v>
      </c>
      <c r="U96" s="14" t="n">
        <f aca="false">O96</f>
        <v>66.09737</v>
      </c>
    </row>
    <row r="97" customFormat="false" ht="12.75" hidden="false" customHeight="false" outlineLevel="0" collapsed="false">
      <c r="A97" s="9" t="n">
        <v>2000</v>
      </c>
      <c r="B97" s="10" t="s">
        <v>18</v>
      </c>
      <c r="C97" s="10" t="s">
        <v>97</v>
      </c>
      <c r="D97" s="10" t="s">
        <v>98</v>
      </c>
      <c r="E97" s="10" t="s">
        <v>200</v>
      </c>
      <c r="F97" s="11" t="s">
        <v>34</v>
      </c>
      <c r="G97" s="11" t="s">
        <v>23</v>
      </c>
      <c r="H97" s="9" t="n">
        <v>212</v>
      </c>
      <c r="I97" s="12" t="n">
        <v>212</v>
      </c>
      <c r="J97" s="9" t="n">
        <v>100</v>
      </c>
      <c r="K97" s="9" t="n">
        <v>14173</v>
      </c>
      <c r="L97" s="9" t="n">
        <v>2.536</v>
      </c>
      <c r="M97" s="9" t="n">
        <v>4.5</v>
      </c>
      <c r="N97" s="9" t="n">
        <f aca="false">I97*J97/100</f>
        <v>212</v>
      </c>
      <c r="O97" s="9" t="n">
        <f aca="false">L97+K97/1000*M97</f>
        <v>66.3145</v>
      </c>
      <c r="Q97" s="13" t="str">
        <f aca="false">C97</f>
        <v>Essex</v>
      </c>
      <c r="R97" s="13" t="str">
        <f aca="false">E97</f>
        <v>11</v>
      </c>
      <c r="S97" s="13" t="str">
        <f aca="false">CONCATENATE(Q97," ",R97)</f>
        <v>Essex 11</v>
      </c>
      <c r="T97" s="14" t="n">
        <v>56114.2999594</v>
      </c>
      <c r="U97" s="14" t="n">
        <f aca="false">O97</f>
        <v>66.3145</v>
      </c>
    </row>
    <row r="98" customFormat="false" ht="12.75" hidden="false" customHeight="false" outlineLevel="0" collapsed="false">
      <c r="A98" s="9" t="n">
        <v>2000</v>
      </c>
      <c r="B98" s="10" t="s">
        <v>18</v>
      </c>
      <c r="C98" s="10" t="s">
        <v>105</v>
      </c>
      <c r="D98" s="10" t="s">
        <v>106</v>
      </c>
      <c r="E98" s="10" t="s">
        <v>75</v>
      </c>
      <c r="F98" s="11" t="s">
        <v>34</v>
      </c>
      <c r="G98" s="11" t="s">
        <v>23</v>
      </c>
      <c r="H98" s="9" t="n">
        <v>194</v>
      </c>
      <c r="I98" s="12" t="n">
        <v>194</v>
      </c>
      <c r="J98" s="9" t="n">
        <v>100</v>
      </c>
      <c r="K98" s="9" t="n">
        <v>14640</v>
      </c>
      <c r="L98" s="9" t="n">
        <v>1.49</v>
      </c>
      <c r="M98" s="9" t="n">
        <v>4.5</v>
      </c>
      <c r="N98" s="9" t="n">
        <f aca="false">I98*J98/100</f>
        <v>194</v>
      </c>
      <c r="O98" s="9" t="n">
        <f aca="false">L98+K98/1000*M98</f>
        <v>67.37</v>
      </c>
      <c r="Q98" s="13" t="str">
        <f aca="false">C98</f>
        <v>Edison</v>
      </c>
      <c r="R98" s="13" t="str">
        <f aca="false">E98</f>
        <v>2</v>
      </c>
      <c r="S98" s="13" t="str">
        <f aca="false">CONCATENATE(Q98," ",R98)</f>
        <v>Edison 2</v>
      </c>
      <c r="T98" s="14" t="n">
        <v>56308.2999594</v>
      </c>
      <c r="U98" s="14" t="n">
        <f aca="false">O98</f>
        <v>67.37</v>
      </c>
    </row>
    <row r="99" customFormat="false" ht="12.75" hidden="false" customHeight="false" outlineLevel="0" collapsed="false">
      <c r="A99" s="9" t="n">
        <v>2000</v>
      </c>
      <c r="B99" s="10" t="s">
        <v>18</v>
      </c>
      <c r="C99" s="10" t="s">
        <v>97</v>
      </c>
      <c r="D99" s="10" t="s">
        <v>98</v>
      </c>
      <c r="E99" s="10" t="s">
        <v>131</v>
      </c>
      <c r="F99" s="11" t="s">
        <v>34</v>
      </c>
      <c r="G99" s="11" t="s">
        <v>23</v>
      </c>
      <c r="H99" s="9" t="n">
        <v>194</v>
      </c>
      <c r="I99" s="12" t="n">
        <v>194</v>
      </c>
      <c r="J99" s="9" t="n">
        <v>100</v>
      </c>
      <c r="K99" s="9" t="n">
        <v>14441</v>
      </c>
      <c r="L99" s="9" t="n">
        <v>2.536</v>
      </c>
      <c r="M99" s="9" t="n">
        <v>4.5</v>
      </c>
      <c r="N99" s="9" t="n">
        <f aca="false">I99*J99/100</f>
        <v>194</v>
      </c>
      <c r="O99" s="9" t="n">
        <f aca="false">L99+K99/1000*M99</f>
        <v>67.5205</v>
      </c>
      <c r="Q99" s="13" t="str">
        <f aca="false">C99</f>
        <v>Essex</v>
      </c>
      <c r="R99" s="13" t="str">
        <f aca="false">E99</f>
        <v>10</v>
      </c>
      <c r="S99" s="13" t="str">
        <f aca="false">CONCATENATE(Q99," ",R99)</f>
        <v>Essex 10</v>
      </c>
      <c r="T99" s="14" t="n">
        <v>56594.2999594</v>
      </c>
      <c r="U99" s="14" t="n">
        <f aca="false">O99</f>
        <v>67.5205</v>
      </c>
    </row>
    <row r="100" customFormat="false" ht="12.75" hidden="false" customHeight="false" outlineLevel="0" collapsed="false">
      <c r="A100" s="9" t="n">
        <v>2000</v>
      </c>
      <c r="B100" s="10" t="s">
        <v>18</v>
      </c>
      <c r="C100" s="10" t="s">
        <v>201</v>
      </c>
      <c r="D100" s="10" t="s">
        <v>202</v>
      </c>
      <c r="E100" s="10" t="s">
        <v>72</v>
      </c>
      <c r="F100" s="11" t="s">
        <v>34</v>
      </c>
      <c r="G100" s="11" t="s">
        <v>23</v>
      </c>
      <c r="H100" s="9" t="n">
        <v>26</v>
      </c>
      <c r="I100" s="12" t="n">
        <v>26</v>
      </c>
      <c r="J100" s="9" t="n">
        <v>100</v>
      </c>
      <c r="K100" s="9" t="n">
        <v>14374</v>
      </c>
      <c r="L100" s="9" t="n">
        <v>3.923</v>
      </c>
      <c r="M100" s="9" t="n">
        <v>4.5</v>
      </c>
      <c r="N100" s="9" t="n">
        <f aca="false">I100*J100/100</f>
        <v>26</v>
      </c>
      <c r="O100" s="9" t="n">
        <f aca="false">L100+K100/1000*M100</f>
        <v>68.606</v>
      </c>
      <c r="Q100" s="13" t="str">
        <f aca="false">C100</f>
        <v>Blossburg</v>
      </c>
      <c r="R100" s="13" t="str">
        <f aca="false">E100</f>
        <v>1</v>
      </c>
      <c r="S100" s="13" t="str">
        <f aca="false">CONCATENATE(Q100," ",R100)</f>
        <v>Blossburg 1</v>
      </c>
      <c r="T100" s="14" t="n">
        <v>56713.2999594</v>
      </c>
      <c r="U100" s="14" t="n">
        <f aca="false">O100</f>
        <v>68.606</v>
      </c>
    </row>
    <row r="101" customFormat="false" ht="12.75" hidden="false" customHeight="false" outlineLevel="0" collapsed="false">
      <c r="A101" s="9" t="n">
        <v>2000</v>
      </c>
      <c r="B101" s="10" t="s">
        <v>18</v>
      </c>
      <c r="C101" s="10" t="s">
        <v>203</v>
      </c>
      <c r="D101" s="10" t="s">
        <v>204</v>
      </c>
      <c r="E101" s="10" t="s">
        <v>72</v>
      </c>
      <c r="F101" s="11" t="s">
        <v>34</v>
      </c>
      <c r="G101" s="11" t="s">
        <v>23</v>
      </c>
      <c r="H101" s="9" t="n">
        <v>27</v>
      </c>
      <c r="I101" s="12" t="n">
        <v>27</v>
      </c>
      <c r="J101" s="9" t="n">
        <v>100</v>
      </c>
      <c r="K101" s="9" t="n">
        <v>14951</v>
      </c>
      <c r="L101" s="9" t="n">
        <v>2.743</v>
      </c>
      <c r="M101" s="9" t="n">
        <v>4.5</v>
      </c>
      <c r="N101" s="9" t="n">
        <f aca="false">I101*J101/100</f>
        <v>27</v>
      </c>
      <c r="O101" s="9" t="n">
        <f aca="false">L101+K101/1000*M101</f>
        <v>70.0225</v>
      </c>
      <c r="Q101" s="13" t="str">
        <f aca="false">C101</f>
        <v>Hunterstown</v>
      </c>
      <c r="R101" s="13" t="str">
        <f aca="false">E101</f>
        <v>1</v>
      </c>
      <c r="S101" s="13" t="str">
        <f aca="false">CONCATENATE(Q101," ",R101)</f>
        <v>Hunterstown 1</v>
      </c>
      <c r="T101" s="14" t="n">
        <v>56780.2999594</v>
      </c>
      <c r="U101" s="14" t="n">
        <f aca="false">O101</f>
        <v>70.0225</v>
      </c>
    </row>
    <row r="102" customFormat="false" ht="12.75" hidden="false" customHeight="false" outlineLevel="0" collapsed="false">
      <c r="A102" s="9" t="n">
        <v>2000</v>
      </c>
      <c r="B102" s="10" t="s">
        <v>18</v>
      </c>
      <c r="C102" s="10" t="s">
        <v>203</v>
      </c>
      <c r="D102" s="10" t="s">
        <v>204</v>
      </c>
      <c r="E102" s="10" t="s">
        <v>96</v>
      </c>
      <c r="F102" s="11" t="s">
        <v>34</v>
      </c>
      <c r="G102" s="11" t="s">
        <v>23</v>
      </c>
      <c r="H102" s="9" t="n">
        <v>27</v>
      </c>
      <c r="I102" s="12" t="n">
        <v>27</v>
      </c>
      <c r="J102" s="9" t="n">
        <v>100</v>
      </c>
      <c r="K102" s="9" t="n">
        <v>15020</v>
      </c>
      <c r="L102" s="9" t="n">
        <v>2.743</v>
      </c>
      <c r="M102" s="9" t="n">
        <v>4.5</v>
      </c>
      <c r="N102" s="9" t="n">
        <f aca="false">I102*J102/100</f>
        <v>27</v>
      </c>
      <c r="O102" s="9" t="n">
        <f aca="false">L102+K102/1000*M102</f>
        <v>70.333</v>
      </c>
      <c r="Q102" s="13" t="str">
        <f aca="false">C102</f>
        <v>Hunterstown</v>
      </c>
      <c r="R102" s="13" t="str">
        <f aca="false">E102</f>
        <v>3</v>
      </c>
      <c r="S102" s="13" t="str">
        <f aca="false">CONCATENATE(Q102," ",R102)</f>
        <v>Hunterstown 3</v>
      </c>
      <c r="T102" s="14" t="n">
        <v>56807.2999594</v>
      </c>
      <c r="U102" s="14" t="n">
        <f aca="false">O102</f>
        <v>70.333</v>
      </c>
    </row>
    <row r="103" customFormat="false" ht="12.75" hidden="false" customHeight="false" outlineLevel="0" collapsed="false">
      <c r="A103" s="9" t="n">
        <v>2000</v>
      </c>
      <c r="B103" s="10" t="s">
        <v>18</v>
      </c>
      <c r="C103" s="10" t="s">
        <v>203</v>
      </c>
      <c r="D103" s="10" t="s">
        <v>204</v>
      </c>
      <c r="E103" s="10" t="s">
        <v>75</v>
      </c>
      <c r="F103" s="11" t="s">
        <v>34</v>
      </c>
      <c r="G103" s="11" t="s">
        <v>23</v>
      </c>
      <c r="H103" s="9" t="n">
        <v>27</v>
      </c>
      <c r="I103" s="12" t="n">
        <v>27</v>
      </c>
      <c r="J103" s="9" t="n">
        <v>100</v>
      </c>
      <c r="K103" s="9" t="n">
        <v>15029</v>
      </c>
      <c r="L103" s="9" t="n">
        <v>2.743</v>
      </c>
      <c r="M103" s="9" t="n">
        <v>4.5</v>
      </c>
      <c r="N103" s="9" t="n">
        <f aca="false">I103*J103/100</f>
        <v>27</v>
      </c>
      <c r="O103" s="9" t="n">
        <f aca="false">L103+K103/1000*M103</f>
        <v>70.3735</v>
      </c>
      <c r="Q103" s="13" t="str">
        <f aca="false">C103</f>
        <v>Hunterstown</v>
      </c>
      <c r="R103" s="13" t="str">
        <f aca="false">E103</f>
        <v>2</v>
      </c>
      <c r="S103" s="13" t="str">
        <f aca="false">CONCATENATE(Q103," ",R103)</f>
        <v>Hunterstown 2</v>
      </c>
      <c r="T103" s="14" t="n">
        <v>56834.2999594</v>
      </c>
      <c r="U103" s="14" t="n">
        <f aca="false">O103</f>
        <v>70.3735</v>
      </c>
    </row>
    <row r="104" customFormat="false" ht="12.75" hidden="false" customHeight="false" outlineLevel="0" collapsed="false">
      <c r="A104" s="9" t="n">
        <v>2000</v>
      </c>
      <c r="B104" s="10" t="s">
        <v>30</v>
      </c>
      <c r="C104" s="10" t="s">
        <v>205</v>
      </c>
      <c r="D104" s="10" t="s">
        <v>206</v>
      </c>
      <c r="E104" s="10" t="s">
        <v>78</v>
      </c>
      <c r="F104" s="11" t="s">
        <v>34</v>
      </c>
      <c r="G104" s="11" t="s">
        <v>23</v>
      </c>
      <c r="H104" s="9" t="n">
        <v>132</v>
      </c>
      <c r="I104" s="12" t="n">
        <v>132</v>
      </c>
      <c r="J104" s="9" t="n">
        <v>100</v>
      </c>
      <c r="K104" s="9" t="n">
        <v>14726</v>
      </c>
      <c r="L104" s="9" t="n">
        <v>4.368</v>
      </c>
      <c r="M104" s="9" t="n">
        <v>4.5</v>
      </c>
      <c r="N104" s="9" t="n">
        <f aca="false">I104*J104/100</f>
        <v>132</v>
      </c>
      <c r="O104" s="9" t="n">
        <f aca="false">L104+K104/1000*M104</f>
        <v>70.635</v>
      </c>
      <c r="Q104" s="13" t="str">
        <f aca="false">C104</f>
        <v>Westport</v>
      </c>
      <c r="R104" s="13" t="str">
        <f aca="false">E104</f>
        <v>GT5</v>
      </c>
      <c r="S104" s="13" t="str">
        <f aca="false">CONCATENATE(Q104," ",R104)</f>
        <v>Westport GT5</v>
      </c>
      <c r="T104" s="14" t="n">
        <v>56966.2999594</v>
      </c>
      <c r="U104" s="14" t="n">
        <f aca="false">O104</f>
        <v>70.635</v>
      </c>
    </row>
    <row r="105" customFormat="false" ht="12.75" hidden="false" customHeight="false" outlineLevel="0" collapsed="false">
      <c r="A105" s="9" t="n">
        <v>2000</v>
      </c>
      <c r="B105" s="10" t="s">
        <v>30</v>
      </c>
      <c r="C105" s="10" t="s">
        <v>207</v>
      </c>
      <c r="D105" s="10" t="s">
        <v>208</v>
      </c>
      <c r="E105" s="10" t="s">
        <v>209</v>
      </c>
      <c r="F105" s="11" t="s">
        <v>34</v>
      </c>
      <c r="G105" s="11" t="s">
        <v>23</v>
      </c>
      <c r="H105" s="9" t="n">
        <v>17</v>
      </c>
      <c r="I105" s="12" t="n">
        <v>17</v>
      </c>
      <c r="J105" s="9" t="n">
        <v>100</v>
      </c>
      <c r="K105" s="9" t="n">
        <v>15142</v>
      </c>
      <c r="L105" s="9" t="n">
        <v>3.043</v>
      </c>
      <c r="M105" s="9" t="n">
        <v>4.5</v>
      </c>
      <c r="N105" s="9" t="n">
        <f aca="false">I105*J105/100</f>
        <v>17</v>
      </c>
      <c r="O105" s="9" t="n">
        <f aca="false">L105+K105/1000*M105</f>
        <v>71.182</v>
      </c>
      <c r="Q105" s="13" t="str">
        <f aca="false">C105</f>
        <v>Notch Cliff</v>
      </c>
      <c r="R105" s="13" t="str">
        <f aca="false">E105</f>
        <v>GT8</v>
      </c>
      <c r="S105" s="13" t="str">
        <f aca="false">CONCATENATE(Q105," ",R105)</f>
        <v>Notch Cliff GT8</v>
      </c>
      <c r="T105" s="14" t="n">
        <v>56983.2999594</v>
      </c>
      <c r="U105" s="14" t="n">
        <f aca="false">O105</f>
        <v>71.182</v>
      </c>
    </row>
    <row r="106" customFormat="false" ht="12.75" hidden="false" customHeight="false" outlineLevel="0" collapsed="false">
      <c r="A106" s="9" t="n">
        <v>2000</v>
      </c>
      <c r="B106" s="10" t="s">
        <v>30</v>
      </c>
      <c r="C106" s="10" t="s">
        <v>207</v>
      </c>
      <c r="D106" s="10" t="s">
        <v>208</v>
      </c>
      <c r="E106" s="10" t="s">
        <v>79</v>
      </c>
      <c r="F106" s="11" t="s">
        <v>34</v>
      </c>
      <c r="G106" s="11" t="s">
        <v>23</v>
      </c>
      <c r="H106" s="9" t="n">
        <v>17</v>
      </c>
      <c r="I106" s="12" t="n">
        <v>17</v>
      </c>
      <c r="J106" s="9" t="n">
        <v>100</v>
      </c>
      <c r="K106" s="9" t="n">
        <v>15187</v>
      </c>
      <c r="L106" s="9" t="n">
        <v>3.043</v>
      </c>
      <c r="M106" s="9" t="n">
        <v>4.5</v>
      </c>
      <c r="N106" s="9" t="n">
        <f aca="false">I106*J106/100</f>
        <v>17</v>
      </c>
      <c r="O106" s="9" t="n">
        <f aca="false">L106+K106/1000*M106</f>
        <v>71.3845</v>
      </c>
      <c r="Q106" s="13" t="str">
        <f aca="false">C106</f>
        <v>Notch Cliff</v>
      </c>
      <c r="R106" s="13" t="str">
        <f aca="false">E106</f>
        <v>GT6</v>
      </c>
      <c r="S106" s="13" t="str">
        <f aca="false">CONCATENATE(Q106," ",R106)</f>
        <v>Notch Cliff GT6</v>
      </c>
      <c r="T106" s="14" t="n">
        <v>57260.2999594</v>
      </c>
      <c r="U106" s="14" t="n">
        <f aca="false">O106</f>
        <v>71.3845</v>
      </c>
    </row>
    <row r="107" customFormat="false" ht="12.75" hidden="false" customHeight="false" outlineLevel="0" collapsed="false">
      <c r="A107" s="9" t="n">
        <v>2000</v>
      </c>
      <c r="B107" s="10" t="s">
        <v>30</v>
      </c>
      <c r="C107" s="10" t="s">
        <v>207</v>
      </c>
      <c r="D107" s="10" t="s">
        <v>208</v>
      </c>
      <c r="E107" s="10" t="s">
        <v>210</v>
      </c>
      <c r="F107" s="11" t="s">
        <v>34</v>
      </c>
      <c r="G107" s="11" t="s">
        <v>23</v>
      </c>
      <c r="H107" s="9" t="n">
        <v>17</v>
      </c>
      <c r="I107" s="12" t="n">
        <v>17</v>
      </c>
      <c r="J107" s="9" t="n">
        <v>100</v>
      </c>
      <c r="K107" s="9" t="n">
        <v>15262</v>
      </c>
      <c r="L107" s="9" t="n">
        <v>3.043</v>
      </c>
      <c r="M107" s="9" t="n">
        <v>4.5</v>
      </c>
      <c r="N107" s="9" t="n">
        <f aca="false">I107*J107/100</f>
        <v>17</v>
      </c>
      <c r="O107" s="9" t="n">
        <f aca="false">L107+K107/1000*M107</f>
        <v>71.722</v>
      </c>
      <c r="Q107" s="13" t="str">
        <f aca="false">C107</f>
        <v>Notch Cliff</v>
      </c>
      <c r="R107" s="13" t="str">
        <f aca="false">E107</f>
        <v>GT7</v>
      </c>
      <c r="S107" s="13" t="str">
        <f aca="false">CONCATENATE(Q107," ",R107)</f>
        <v>Notch Cliff GT7</v>
      </c>
      <c r="T107" s="14" t="n">
        <v>57277.2999594</v>
      </c>
      <c r="U107" s="14" t="n">
        <f aca="false">O107</f>
        <v>71.722</v>
      </c>
    </row>
    <row r="108" customFormat="false" ht="12.75" hidden="false" customHeight="false" outlineLevel="0" collapsed="false">
      <c r="A108" s="9" t="n">
        <v>2000</v>
      </c>
      <c r="B108" s="10" t="s">
        <v>30</v>
      </c>
      <c r="C108" s="10" t="s">
        <v>207</v>
      </c>
      <c r="D108" s="10" t="s">
        <v>208</v>
      </c>
      <c r="E108" s="10" t="s">
        <v>78</v>
      </c>
      <c r="F108" s="11" t="s">
        <v>34</v>
      </c>
      <c r="G108" s="11" t="s">
        <v>23</v>
      </c>
      <c r="H108" s="9" t="n">
        <v>17</v>
      </c>
      <c r="I108" s="12" t="n">
        <v>17</v>
      </c>
      <c r="J108" s="9" t="n">
        <v>100</v>
      </c>
      <c r="K108" s="9" t="n">
        <v>15292</v>
      </c>
      <c r="L108" s="9" t="n">
        <v>3.043</v>
      </c>
      <c r="M108" s="9" t="n">
        <v>4.5</v>
      </c>
      <c r="N108" s="9" t="n">
        <f aca="false">I108*J108/100</f>
        <v>17</v>
      </c>
      <c r="O108" s="9" t="n">
        <f aca="false">L108+K108/1000*M108</f>
        <v>71.857</v>
      </c>
      <c r="Q108" s="13" t="str">
        <f aca="false">C108</f>
        <v>Notch Cliff</v>
      </c>
      <c r="R108" s="13" t="str">
        <f aca="false">E108</f>
        <v>GT5</v>
      </c>
      <c r="S108" s="13" t="str">
        <f aca="false">CONCATENATE(Q108," ",R108)</f>
        <v>Notch Cliff GT5</v>
      </c>
      <c r="T108" s="14" t="n">
        <v>57294.2999594</v>
      </c>
      <c r="U108" s="14" t="n">
        <f aca="false">O108</f>
        <v>71.857</v>
      </c>
    </row>
    <row r="109" customFormat="false" ht="12.75" hidden="false" customHeight="false" outlineLevel="0" collapsed="false">
      <c r="A109" s="9" t="n">
        <v>2000</v>
      </c>
      <c r="B109" s="10" t="s">
        <v>30</v>
      </c>
      <c r="C109" s="10" t="s">
        <v>207</v>
      </c>
      <c r="D109" s="10" t="s">
        <v>208</v>
      </c>
      <c r="E109" s="10" t="s">
        <v>64</v>
      </c>
      <c r="F109" s="11" t="s">
        <v>34</v>
      </c>
      <c r="G109" s="11" t="s">
        <v>23</v>
      </c>
      <c r="H109" s="9" t="n">
        <v>17</v>
      </c>
      <c r="I109" s="12" t="n">
        <v>17</v>
      </c>
      <c r="J109" s="9" t="n">
        <v>100</v>
      </c>
      <c r="K109" s="9" t="n">
        <v>15336</v>
      </c>
      <c r="L109" s="9" t="n">
        <v>3.043</v>
      </c>
      <c r="M109" s="9" t="n">
        <v>4.5</v>
      </c>
      <c r="N109" s="9" t="n">
        <f aca="false">I109*J109/100</f>
        <v>17</v>
      </c>
      <c r="O109" s="9" t="n">
        <f aca="false">L109+K109/1000*M109</f>
        <v>72.055</v>
      </c>
      <c r="Q109" s="13" t="str">
        <f aca="false">C109</f>
        <v>Notch Cliff</v>
      </c>
      <c r="R109" s="13" t="str">
        <f aca="false">E109</f>
        <v>GT2</v>
      </c>
      <c r="S109" s="13" t="str">
        <f aca="false">CONCATENATE(Q109," ",R109)</f>
        <v>Notch Cliff GT2</v>
      </c>
      <c r="T109" s="14" t="n">
        <v>57311.2999594</v>
      </c>
      <c r="U109" s="14" t="n">
        <f aca="false">O109</f>
        <v>72.055</v>
      </c>
    </row>
    <row r="110" customFormat="false" ht="12.75" hidden="false" customHeight="false" outlineLevel="0" collapsed="false">
      <c r="A110" s="9" t="n">
        <v>2000</v>
      </c>
      <c r="B110" s="10" t="s">
        <v>30</v>
      </c>
      <c r="C110" s="10" t="s">
        <v>207</v>
      </c>
      <c r="D110" s="10" t="s">
        <v>208</v>
      </c>
      <c r="E110" s="10" t="s">
        <v>65</v>
      </c>
      <c r="F110" s="11" t="s">
        <v>34</v>
      </c>
      <c r="G110" s="11" t="s">
        <v>23</v>
      </c>
      <c r="H110" s="9" t="n">
        <v>17</v>
      </c>
      <c r="I110" s="12" t="n">
        <v>17</v>
      </c>
      <c r="J110" s="9" t="n">
        <v>100</v>
      </c>
      <c r="K110" s="9" t="n">
        <v>15366</v>
      </c>
      <c r="L110" s="9" t="n">
        <v>3.043</v>
      </c>
      <c r="M110" s="9" t="n">
        <v>4.5</v>
      </c>
      <c r="N110" s="9" t="n">
        <f aca="false">I110*J110/100</f>
        <v>17</v>
      </c>
      <c r="O110" s="9" t="n">
        <f aca="false">L110+K110/1000*M110</f>
        <v>72.19</v>
      </c>
      <c r="Q110" s="13" t="str">
        <f aca="false">C110</f>
        <v>Notch Cliff</v>
      </c>
      <c r="R110" s="13" t="str">
        <f aca="false">E110</f>
        <v>GT3</v>
      </c>
      <c r="S110" s="13" t="str">
        <f aca="false">CONCATENATE(Q110," ",R110)</f>
        <v>Notch Cliff GT3</v>
      </c>
      <c r="T110" s="14" t="n">
        <v>57328.2999594</v>
      </c>
      <c r="U110" s="14" t="n">
        <f aca="false">O110</f>
        <v>72.19</v>
      </c>
    </row>
    <row r="111" customFormat="false" ht="12.75" hidden="false" customHeight="false" outlineLevel="0" collapsed="false">
      <c r="A111" s="9" t="n">
        <v>2000</v>
      </c>
      <c r="B111" s="10" t="s">
        <v>30</v>
      </c>
      <c r="C111" s="10" t="s">
        <v>207</v>
      </c>
      <c r="D111" s="10" t="s">
        <v>208</v>
      </c>
      <c r="E111" s="10" t="s">
        <v>109</v>
      </c>
      <c r="F111" s="11" t="s">
        <v>34</v>
      </c>
      <c r="G111" s="11" t="s">
        <v>23</v>
      </c>
      <c r="H111" s="9" t="n">
        <v>17</v>
      </c>
      <c r="I111" s="12" t="n">
        <v>17</v>
      </c>
      <c r="J111" s="9" t="n">
        <v>100</v>
      </c>
      <c r="K111" s="9" t="n">
        <v>15366</v>
      </c>
      <c r="L111" s="9" t="n">
        <v>3.043</v>
      </c>
      <c r="M111" s="9" t="n">
        <v>4.5</v>
      </c>
      <c r="N111" s="9" t="n">
        <f aca="false">I111*J111/100</f>
        <v>17</v>
      </c>
      <c r="O111" s="9" t="n">
        <f aca="false">L111+K111/1000*M111</f>
        <v>72.19</v>
      </c>
      <c r="Q111" s="13" t="str">
        <f aca="false">C111</f>
        <v>Notch Cliff</v>
      </c>
      <c r="R111" s="13" t="str">
        <f aca="false">E111</f>
        <v>GT4</v>
      </c>
      <c r="S111" s="13" t="str">
        <f aca="false">CONCATENATE(Q111," ",R111)</f>
        <v>Notch Cliff GT4</v>
      </c>
      <c r="T111" s="14" t="n">
        <v>57345.2999594</v>
      </c>
      <c r="U111" s="14" t="n">
        <f aca="false">O111</f>
        <v>72.19</v>
      </c>
    </row>
    <row r="112" customFormat="false" ht="12.75" hidden="false" customHeight="false" outlineLevel="0" collapsed="false">
      <c r="A112" s="9" t="n">
        <v>2000</v>
      </c>
      <c r="B112" s="10" t="s">
        <v>30</v>
      </c>
      <c r="C112" s="10" t="s">
        <v>207</v>
      </c>
      <c r="D112" s="10" t="s">
        <v>208</v>
      </c>
      <c r="E112" s="10" t="s">
        <v>128</v>
      </c>
      <c r="F112" s="11" t="s">
        <v>34</v>
      </c>
      <c r="G112" s="11" t="s">
        <v>23</v>
      </c>
      <c r="H112" s="9" t="n">
        <v>17</v>
      </c>
      <c r="I112" s="12" t="n">
        <v>17</v>
      </c>
      <c r="J112" s="9" t="n">
        <v>100</v>
      </c>
      <c r="K112" s="9" t="n">
        <v>15381</v>
      </c>
      <c r="L112" s="9" t="n">
        <v>3.043</v>
      </c>
      <c r="M112" s="9" t="n">
        <v>4.5</v>
      </c>
      <c r="N112" s="9" t="n">
        <f aca="false">I112*J112/100</f>
        <v>17</v>
      </c>
      <c r="O112" s="9" t="n">
        <f aca="false">L112+K112/1000*M112</f>
        <v>72.2575</v>
      </c>
      <c r="Q112" s="13" t="str">
        <f aca="false">C112</f>
        <v>Notch Cliff</v>
      </c>
      <c r="R112" s="13" t="str">
        <f aca="false">E112</f>
        <v>GT1</v>
      </c>
      <c r="S112" s="13" t="str">
        <f aca="false">CONCATENATE(Q112," ",R112)</f>
        <v>Notch Cliff GT1</v>
      </c>
      <c r="T112" s="14" t="n">
        <v>57362.2999594</v>
      </c>
      <c r="U112" s="14" t="n">
        <f aca="false">O112</f>
        <v>72.2575</v>
      </c>
    </row>
    <row r="113" customFormat="false" ht="12.75" hidden="false" customHeight="false" outlineLevel="0" collapsed="false">
      <c r="A113" s="9" t="n">
        <v>2000</v>
      </c>
      <c r="B113" s="10" t="s">
        <v>18</v>
      </c>
      <c r="C113" s="10" t="s">
        <v>211</v>
      </c>
      <c r="D113" s="10" t="s">
        <v>212</v>
      </c>
      <c r="E113" s="10" t="s">
        <v>72</v>
      </c>
      <c r="F113" s="11" t="s">
        <v>34</v>
      </c>
      <c r="G113" s="11" t="s">
        <v>23</v>
      </c>
      <c r="H113" s="9" t="n">
        <v>26</v>
      </c>
      <c r="I113" s="12" t="n">
        <v>26</v>
      </c>
      <c r="J113" s="9" t="n">
        <v>100</v>
      </c>
      <c r="K113" s="9" t="n">
        <v>14989</v>
      </c>
      <c r="L113" s="9" t="n">
        <v>4.523</v>
      </c>
      <c r="M113" s="9" t="n">
        <v>4.5</v>
      </c>
      <c r="N113" s="9" t="n">
        <f aca="false">I113*J113/100</f>
        <v>26</v>
      </c>
      <c r="O113" s="9" t="n">
        <f aca="false">L113+K113/1000*M113</f>
        <v>71.9735</v>
      </c>
      <c r="Q113" s="13" t="str">
        <f aca="false">C113</f>
        <v>Glen Gardner</v>
      </c>
      <c r="R113" s="13" t="str">
        <f aca="false">E113</f>
        <v>1</v>
      </c>
      <c r="S113" s="13" t="str">
        <f aca="false">CONCATENATE(Q113," ",R113)</f>
        <v>Glen Gardner 1</v>
      </c>
      <c r="T113" s="14" t="n">
        <v>57388.2999594</v>
      </c>
      <c r="U113" s="14" t="n">
        <f aca="false">O113</f>
        <v>71.9735</v>
      </c>
    </row>
    <row r="114" customFormat="false" ht="12.75" hidden="false" customHeight="false" outlineLevel="0" collapsed="false">
      <c r="A114" s="9" t="n">
        <v>2000</v>
      </c>
      <c r="B114" s="10" t="s">
        <v>18</v>
      </c>
      <c r="C114" s="10" t="s">
        <v>211</v>
      </c>
      <c r="D114" s="10" t="s">
        <v>212</v>
      </c>
      <c r="E114" s="10" t="s">
        <v>75</v>
      </c>
      <c r="F114" s="11" t="s">
        <v>34</v>
      </c>
      <c r="G114" s="11" t="s">
        <v>23</v>
      </c>
      <c r="H114" s="9" t="n">
        <v>26</v>
      </c>
      <c r="I114" s="12" t="n">
        <v>26</v>
      </c>
      <c r="J114" s="9" t="n">
        <v>100</v>
      </c>
      <c r="K114" s="9" t="n">
        <v>14989</v>
      </c>
      <c r="L114" s="9" t="n">
        <v>4.523</v>
      </c>
      <c r="M114" s="9" t="n">
        <v>4.5</v>
      </c>
      <c r="N114" s="9" t="n">
        <f aca="false">I114*J114/100</f>
        <v>26</v>
      </c>
      <c r="O114" s="9" t="n">
        <f aca="false">L114+K114/1000*M114</f>
        <v>71.9735</v>
      </c>
      <c r="Q114" s="13" t="str">
        <f aca="false">C114</f>
        <v>Glen Gardner</v>
      </c>
      <c r="R114" s="13" t="str">
        <f aca="false">E114</f>
        <v>2</v>
      </c>
      <c r="S114" s="13" t="str">
        <f aca="false">CONCATENATE(Q114," ",R114)</f>
        <v>Glen Gardner 2</v>
      </c>
      <c r="T114" s="14" t="n">
        <v>57414.2999594</v>
      </c>
      <c r="U114" s="14" t="n">
        <f aca="false">O114</f>
        <v>71.9735</v>
      </c>
    </row>
    <row r="115" customFormat="false" ht="12.75" hidden="false" customHeight="false" outlineLevel="0" collapsed="false">
      <c r="A115" s="9" t="n">
        <v>2000</v>
      </c>
      <c r="B115" s="10" t="s">
        <v>18</v>
      </c>
      <c r="C115" s="10" t="s">
        <v>211</v>
      </c>
      <c r="D115" s="10" t="s">
        <v>212</v>
      </c>
      <c r="E115" s="10" t="s">
        <v>96</v>
      </c>
      <c r="F115" s="11" t="s">
        <v>34</v>
      </c>
      <c r="G115" s="11" t="s">
        <v>23</v>
      </c>
      <c r="H115" s="9" t="n">
        <v>26</v>
      </c>
      <c r="I115" s="12" t="n">
        <v>26</v>
      </c>
      <c r="J115" s="9" t="n">
        <v>100</v>
      </c>
      <c r="K115" s="9" t="n">
        <v>14989</v>
      </c>
      <c r="L115" s="9" t="n">
        <v>4.523</v>
      </c>
      <c r="M115" s="9" t="n">
        <v>4.5</v>
      </c>
      <c r="N115" s="9" t="n">
        <f aca="false">I115*J115/100</f>
        <v>26</v>
      </c>
      <c r="O115" s="9" t="n">
        <f aca="false">L115+K115/1000*M115</f>
        <v>71.9735</v>
      </c>
      <c r="Q115" s="13" t="str">
        <f aca="false">C115</f>
        <v>Glen Gardner</v>
      </c>
      <c r="R115" s="13" t="str">
        <f aca="false">E115</f>
        <v>3</v>
      </c>
      <c r="S115" s="13" t="str">
        <f aca="false">CONCATENATE(Q115," ",R115)</f>
        <v>Glen Gardner 3</v>
      </c>
      <c r="T115" s="14" t="n">
        <v>57440.2999594</v>
      </c>
      <c r="U115" s="14" t="n">
        <f aca="false">O115</f>
        <v>71.9735</v>
      </c>
    </row>
    <row r="116" customFormat="false" ht="12.75" hidden="false" customHeight="false" outlineLevel="0" collapsed="false">
      <c r="A116" s="9" t="n">
        <v>2000</v>
      </c>
      <c r="B116" s="10" t="s">
        <v>18</v>
      </c>
      <c r="C116" s="10" t="s">
        <v>211</v>
      </c>
      <c r="D116" s="10" t="s">
        <v>212</v>
      </c>
      <c r="E116" s="10" t="s">
        <v>49</v>
      </c>
      <c r="F116" s="11" t="s">
        <v>34</v>
      </c>
      <c r="G116" s="11" t="s">
        <v>23</v>
      </c>
      <c r="H116" s="9" t="n">
        <v>26</v>
      </c>
      <c r="I116" s="12" t="n">
        <v>26</v>
      </c>
      <c r="J116" s="9" t="n">
        <v>100</v>
      </c>
      <c r="K116" s="9" t="n">
        <v>14989</v>
      </c>
      <c r="L116" s="9" t="n">
        <v>4.523</v>
      </c>
      <c r="M116" s="9" t="n">
        <v>4.5</v>
      </c>
      <c r="N116" s="9" t="n">
        <f aca="false">I116*J116/100</f>
        <v>26</v>
      </c>
      <c r="O116" s="9" t="n">
        <f aca="false">L116+K116/1000*M116</f>
        <v>71.9735</v>
      </c>
      <c r="Q116" s="13" t="str">
        <f aca="false">C116</f>
        <v>Glen Gardner</v>
      </c>
      <c r="R116" s="13" t="str">
        <f aca="false">E116</f>
        <v>4</v>
      </c>
      <c r="S116" s="13" t="str">
        <f aca="false">CONCATENATE(Q116," ",R116)</f>
        <v>Glen Gardner 4</v>
      </c>
      <c r="T116" s="14" t="n">
        <v>57466.2999594</v>
      </c>
      <c r="U116" s="14" t="n">
        <f aca="false">O116</f>
        <v>71.9735</v>
      </c>
    </row>
    <row r="117" customFormat="false" ht="12.75" hidden="false" customHeight="false" outlineLevel="0" collapsed="false">
      <c r="A117" s="9" t="n">
        <v>2000</v>
      </c>
      <c r="B117" s="10" t="s">
        <v>18</v>
      </c>
      <c r="C117" s="10" t="s">
        <v>211</v>
      </c>
      <c r="D117" s="10" t="s">
        <v>212</v>
      </c>
      <c r="E117" s="10" t="s">
        <v>82</v>
      </c>
      <c r="F117" s="11" t="s">
        <v>34</v>
      </c>
      <c r="G117" s="11" t="s">
        <v>23</v>
      </c>
      <c r="H117" s="9" t="n">
        <v>26</v>
      </c>
      <c r="I117" s="12" t="n">
        <v>26</v>
      </c>
      <c r="J117" s="9" t="n">
        <v>100</v>
      </c>
      <c r="K117" s="9" t="n">
        <v>14989</v>
      </c>
      <c r="L117" s="9" t="n">
        <v>4.523</v>
      </c>
      <c r="M117" s="9" t="n">
        <v>4.5</v>
      </c>
      <c r="N117" s="9" t="n">
        <f aca="false">I117*J117/100</f>
        <v>26</v>
      </c>
      <c r="O117" s="9" t="n">
        <f aca="false">L117+K117/1000*M117</f>
        <v>71.9735</v>
      </c>
      <c r="Q117" s="13" t="str">
        <f aca="false">C117</f>
        <v>Glen Gardner</v>
      </c>
      <c r="R117" s="13" t="str">
        <f aca="false">E117</f>
        <v>5</v>
      </c>
      <c r="S117" s="13" t="str">
        <f aca="false">CONCATENATE(Q117," ",R117)</f>
        <v>Glen Gardner 5</v>
      </c>
      <c r="T117" s="14" t="n">
        <v>57492.2999594</v>
      </c>
      <c r="U117" s="14" t="n">
        <f aca="false">O117</f>
        <v>71.9735</v>
      </c>
    </row>
    <row r="118" customFormat="false" ht="12.75" hidden="false" customHeight="false" outlineLevel="0" collapsed="false">
      <c r="A118" s="9" t="n">
        <v>2000</v>
      </c>
      <c r="B118" s="10" t="s">
        <v>18</v>
      </c>
      <c r="C118" s="10" t="s">
        <v>211</v>
      </c>
      <c r="D118" s="10" t="s">
        <v>212</v>
      </c>
      <c r="E118" s="10" t="s">
        <v>26</v>
      </c>
      <c r="F118" s="11" t="s">
        <v>34</v>
      </c>
      <c r="G118" s="11" t="s">
        <v>23</v>
      </c>
      <c r="H118" s="9" t="n">
        <v>26</v>
      </c>
      <c r="I118" s="12" t="n">
        <v>26</v>
      </c>
      <c r="J118" s="9" t="n">
        <v>100</v>
      </c>
      <c r="K118" s="9" t="n">
        <v>14989</v>
      </c>
      <c r="L118" s="9" t="n">
        <v>4.523</v>
      </c>
      <c r="M118" s="9" t="n">
        <v>4.5</v>
      </c>
      <c r="N118" s="9" t="n">
        <f aca="false">I118*J118/100</f>
        <v>26</v>
      </c>
      <c r="O118" s="9" t="n">
        <f aca="false">L118+K118/1000*M118</f>
        <v>71.9735</v>
      </c>
      <c r="Q118" s="13" t="str">
        <f aca="false">C118</f>
        <v>Glen Gardner</v>
      </c>
      <c r="R118" s="13" t="str">
        <f aca="false">E118</f>
        <v>6</v>
      </c>
      <c r="S118" s="13" t="str">
        <f aca="false">CONCATENATE(Q118," ",R118)</f>
        <v>Glen Gardner 6</v>
      </c>
      <c r="T118" s="14" t="n">
        <v>57518.2999594</v>
      </c>
      <c r="U118" s="14" t="n">
        <f aca="false">O118</f>
        <v>71.9735</v>
      </c>
    </row>
    <row r="119" customFormat="false" ht="12.75" hidden="false" customHeight="false" outlineLevel="0" collapsed="false">
      <c r="A119" s="9" t="n">
        <v>2000</v>
      </c>
      <c r="B119" s="10" t="s">
        <v>18</v>
      </c>
      <c r="C119" s="10" t="s">
        <v>211</v>
      </c>
      <c r="D119" s="10" t="s">
        <v>212</v>
      </c>
      <c r="E119" s="10" t="s">
        <v>102</v>
      </c>
      <c r="F119" s="11" t="s">
        <v>34</v>
      </c>
      <c r="G119" s="11" t="s">
        <v>23</v>
      </c>
      <c r="H119" s="9" t="n">
        <v>26</v>
      </c>
      <c r="I119" s="12" t="n">
        <v>26</v>
      </c>
      <c r="J119" s="9" t="n">
        <v>100</v>
      </c>
      <c r="K119" s="9" t="n">
        <v>14989</v>
      </c>
      <c r="L119" s="9" t="n">
        <v>4.523</v>
      </c>
      <c r="M119" s="9" t="n">
        <v>4.5</v>
      </c>
      <c r="N119" s="9" t="n">
        <f aca="false">I119*J119/100</f>
        <v>26</v>
      </c>
      <c r="O119" s="9" t="n">
        <f aca="false">L119+K119/1000*M119</f>
        <v>71.9735</v>
      </c>
      <c r="Q119" s="13" t="str">
        <f aca="false">C119</f>
        <v>Glen Gardner</v>
      </c>
      <c r="R119" s="13" t="str">
        <f aca="false">E119</f>
        <v>7</v>
      </c>
      <c r="S119" s="13" t="str">
        <f aca="false">CONCATENATE(Q119," ",R119)</f>
        <v>Glen Gardner 7</v>
      </c>
      <c r="T119" s="14" t="n">
        <v>57544.2999594</v>
      </c>
      <c r="U119" s="14" t="n">
        <f aca="false">O119</f>
        <v>71.9735</v>
      </c>
    </row>
    <row r="120" customFormat="false" ht="12.75" hidden="false" customHeight="false" outlineLevel="0" collapsed="false">
      <c r="A120" s="9" t="n">
        <v>2000</v>
      </c>
      <c r="B120" s="10" t="s">
        <v>18</v>
      </c>
      <c r="C120" s="10" t="s">
        <v>211</v>
      </c>
      <c r="D120" s="10" t="s">
        <v>212</v>
      </c>
      <c r="E120" s="10" t="s">
        <v>213</v>
      </c>
      <c r="F120" s="11" t="s">
        <v>34</v>
      </c>
      <c r="G120" s="11" t="s">
        <v>23</v>
      </c>
      <c r="H120" s="9" t="n">
        <v>26</v>
      </c>
      <c r="I120" s="12" t="n">
        <v>26</v>
      </c>
      <c r="J120" s="9" t="n">
        <v>100</v>
      </c>
      <c r="K120" s="9" t="n">
        <v>14989</v>
      </c>
      <c r="L120" s="9" t="n">
        <v>4.523</v>
      </c>
      <c r="M120" s="9" t="n">
        <v>4.5</v>
      </c>
      <c r="N120" s="9" t="n">
        <f aca="false">I120*J120/100</f>
        <v>26</v>
      </c>
      <c r="O120" s="9" t="n">
        <f aca="false">L120+K120/1000*M120</f>
        <v>71.9735</v>
      </c>
      <c r="Q120" s="13" t="str">
        <f aca="false">C120</f>
        <v>Glen Gardner</v>
      </c>
      <c r="R120" s="13" t="str">
        <f aca="false">E120</f>
        <v>8</v>
      </c>
      <c r="S120" s="13" t="str">
        <f aca="false">CONCATENATE(Q120," ",R120)</f>
        <v>Glen Gardner 8</v>
      </c>
      <c r="T120" s="14" t="n">
        <v>57570.2999594</v>
      </c>
      <c r="U120" s="14" t="n">
        <f aca="false">O120</f>
        <v>71.9735</v>
      </c>
    </row>
    <row r="121" customFormat="false" ht="12.75" hidden="false" customHeight="false" outlineLevel="0" collapsed="false">
      <c r="A121" s="9" t="n">
        <v>2000</v>
      </c>
      <c r="B121" s="10" t="s">
        <v>18</v>
      </c>
      <c r="C121" s="10" t="s">
        <v>214</v>
      </c>
      <c r="D121" s="10" t="s">
        <v>215</v>
      </c>
      <c r="E121" s="10" t="s">
        <v>72</v>
      </c>
      <c r="F121" s="11" t="s">
        <v>34</v>
      </c>
      <c r="G121" s="11" t="s">
        <v>23</v>
      </c>
      <c r="H121" s="9" t="n">
        <v>43</v>
      </c>
      <c r="I121" s="12" t="n">
        <v>43</v>
      </c>
      <c r="J121" s="9" t="n">
        <v>100</v>
      </c>
      <c r="K121" s="9" t="n">
        <v>14300</v>
      </c>
      <c r="L121" s="9" t="n">
        <v>6.438</v>
      </c>
      <c r="M121" s="9" t="n">
        <v>4.5</v>
      </c>
      <c r="N121" s="9" t="n">
        <f aca="false">I121*J121/100</f>
        <v>43</v>
      </c>
      <c r="O121" s="9" t="n">
        <f aca="false">L121+K121/1000*M121</f>
        <v>70.788</v>
      </c>
      <c r="Q121" s="13" t="str">
        <f aca="false">C121</f>
        <v>Carlls Corner</v>
      </c>
      <c r="R121" s="13" t="str">
        <f aca="false">E121</f>
        <v>1</v>
      </c>
      <c r="S121" s="13" t="str">
        <f aca="false">CONCATENATE(Q121," ",R121)</f>
        <v>Carlls Corner 1</v>
      </c>
      <c r="T121" s="14" t="n">
        <v>57613.2999594</v>
      </c>
      <c r="U121" s="14" t="n">
        <f aca="false">O121</f>
        <v>70.788</v>
      </c>
    </row>
    <row r="122" customFormat="false" ht="12.75" hidden="false" customHeight="false" outlineLevel="0" collapsed="false">
      <c r="A122" s="9" t="n">
        <v>2000</v>
      </c>
      <c r="B122" s="10" t="s">
        <v>18</v>
      </c>
      <c r="C122" s="10" t="s">
        <v>214</v>
      </c>
      <c r="D122" s="10" t="s">
        <v>215</v>
      </c>
      <c r="E122" s="10" t="s">
        <v>75</v>
      </c>
      <c r="F122" s="11" t="s">
        <v>34</v>
      </c>
      <c r="G122" s="11" t="s">
        <v>23</v>
      </c>
      <c r="H122" s="9" t="n">
        <v>43</v>
      </c>
      <c r="I122" s="12" t="n">
        <v>43</v>
      </c>
      <c r="J122" s="9" t="n">
        <v>100</v>
      </c>
      <c r="K122" s="9" t="n">
        <v>14400</v>
      </c>
      <c r="L122" s="9" t="n">
        <v>6.438</v>
      </c>
      <c r="M122" s="9" t="n">
        <v>4.5</v>
      </c>
      <c r="N122" s="9" t="n">
        <f aca="false">I122*J122/100</f>
        <v>43</v>
      </c>
      <c r="O122" s="9" t="n">
        <f aca="false">L122+K122/1000*M122</f>
        <v>71.238</v>
      </c>
      <c r="Q122" s="13" t="str">
        <f aca="false">C122</f>
        <v>Carlls Corner</v>
      </c>
      <c r="R122" s="13" t="str">
        <f aca="false">E122</f>
        <v>2</v>
      </c>
      <c r="S122" s="13" t="str">
        <f aca="false">CONCATENATE(Q122," ",R122)</f>
        <v>Carlls Corner 2</v>
      </c>
      <c r="T122" s="14" t="n">
        <v>57656.2999594</v>
      </c>
      <c r="U122" s="14" t="n">
        <f aca="false">O122</f>
        <v>71.238</v>
      </c>
    </row>
    <row r="123" customFormat="false" ht="12.75" hidden="false" customHeight="false" outlineLevel="0" collapsed="false">
      <c r="A123" s="9" t="n">
        <v>2000</v>
      </c>
      <c r="B123" s="10" t="s">
        <v>18</v>
      </c>
      <c r="C123" s="10" t="s">
        <v>216</v>
      </c>
      <c r="D123" s="10" t="s">
        <v>217</v>
      </c>
      <c r="E123" s="10" t="s">
        <v>72</v>
      </c>
      <c r="F123" s="11" t="s">
        <v>34</v>
      </c>
      <c r="G123" s="11" t="s">
        <v>23</v>
      </c>
      <c r="H123" s="9" t="n">
        <v>27</v>
      </c>
      <c r="I123" s="12" t="n">
        <v>27</v>
      </c>
      <c r="J123" s="9" t="n">
        <v>100</v>
      </c>
      <c r="K123" s="9" t="n">
        <v>15922</v>
      </c>
      <c r="L123" s="9" t="n">
        <v>2.308</v>
      </c>
      <c r="M123" s="9" t="n">
        <v>4.5</v>
      </c>
      <c r="N123" s="9" t="n">
        <f aca="false">I123*J123/100</f>
        <v>27</v>
      </c>
      <c r="O123" s="9" t="n">
        <f aca="false">L123+K123/1000*M123</f>
        <v>73.957</v>
      </c>
      <c r="Q123" s="13" t="str">
        <f aca="false">C123</f>
        <v>Mountain</v>
      </c>
      <c r="R123" s="13" t="str">
        <f aca="false">E123</f>
        <v>1</v>
      </c>
      <c r="S123" s="13" t="str">
        <f aca="false">CONCATENATE(Q123," ",R123)</f>
        <v>Mountain 1</v>
      </c>
      <c r="T123" s="14" t="n">
        <v>57683.2999594</v>
      </c>
      <c r="U123" s="14" t="n">
        <f aca="false">O123</f>
        <v>73.957</v>
      </c>
    </row>
    <row r="124" customFormat="false" ht="12.75" hidden="false" customHeight="false" outlineLevel="0" collapsed="false">
      <c r="A124" s="9" t="n">
        <v>2000</v>
      </c>
      <c r="B124" s="10" t="s">
        <v>35</v>
      </c>
      <c r="C124" s="10" t="s">
        <v>80</v>
      </c>
      <c r="D124" s="10" t="s">
        <v>81</v>
      </c>
      <c r="E124" s="10" t="s">
        <v>49</v>
      </c>
      <c r="F124" s="11" t="s">
        <v>34</v>
      </c>
      <c r="G124" s="11" t="s">
        <v>23</v>
      </c>
      <c r="H124" s="9" t="n">
        <v>26</v>
      </c>
      <c r="I124" s="12" t="n">
        <v>26</v>
      </c>
      <c r="J124" s="9" t="n">
        <v>100</v>
      </c>
      <c r="K124" s="9" t="n">
        <v>16583</v>
      </c>
      <c r="L124" s="9" t="n">
        <v>0.776</v>
      </c>
      <c r="M124" s="9" t="n">
        <v>4.5</v>
      </c>
      <c r="N124" s="9" t="n">
        <f aca="false">I124*J124/100</f>
        <v>26</v>
      </c>
      <c r="O124" s="9" t="n">
        <f aca="false">L124+K124/1000*M124</f>
        <v>75.3995</v>
      </c>
      <c r="Q124" s="13" t="str">
        <f aca="false">C124</f>
        <v>Portland</v>
      </c>
      <c r="R124" s="13" t="str">
        <f aca="false">E124</f>
        <v>4</v>
      </c>
      <c r="S124" s="13" t="str">
        <f aca="false">CONCATENATE(Q124," ",R124)</f>
        <v>Portland 4</v>
      </c>
      <c r="T124" s="14" t="n">
        <v>57769.2999594</v>
      </c>
      <c r="U124" s="14" t="n">
        <f aca="false">O124</f>
        <v>75.3995</v>
      </c>
    </row>
    <row r="125" customFormat="false" ht="12.75" hidden="false" customHeight="false" outlineLevel="0" collapsed="false">
      <c r="A125" s="9" t="n">
        <v>2000</v>
      </c>
      <c r="B125" s="10" t="s">
        <v>18</v>
      </c>
      <c r="C125" s="10" t="s">
        <v>107</v>
      </c>
      <c r="D125" s="10" t="s">
        <v>108</v>
      </c>
      <c r="E125" s="10" t="s">
        <v>128</v>
      </c>
      <c r="F125" s="11" t="s">
        <v>34</v>
      </c>
      <c r="G125" s="11" t="s">
        <v>23</v>
      </c>
      <c r="H125" s="9" t="n">
        <v>77</v>
      </c>
      <c r="I125" s="12" t="n">
        <v>77</v>
      </c>
      <c r="J125" s="9" t="n">
        <v>100</v>
      </c>
      <c r="K125" s="9" t="n">
        <v>15717</v>
      </c>
      <c r="L125" s="9" t="n">
        <v>3.871</v>
      </c>
      <c r="M125" s="9" t="n">
        <v>4.5</v>
      </c>
      <c r="N125" s="9" t="n">
        <f aca="false">I125*J125/100</f>
        <v>77</v>
      </c>
      <c r="O125" s="9" t="n">
        <f aca="false">L125+K125/1000*M125</f>
        <v>74.5975</v>
      </c>
      <c r="Q125" s="13" t="str">
        <f aca="false">C125</f>
        <v>Sayreville</v>
      </c>
      <c r="R125" s="13" t="str">
        <f aca="false">E125</f>
        <v>GT1</v>
      </c>
      <c r="S125" s="13" t="str">
        <f aca="false">CONCATENATE(Q125," ",R125)</f>
        <v>Sayreville GT1</v>
      </c>
      <c r="T125" s="14" t="n">
        <v>57846.2999594</v>
      </c>
      <c r="U125" s="14" t="n">
        <f aca="false">O125</f>
        <v>74.5975</v>
      </c>
    </row>
    <row r="126" customFormat="false" ht="12.75" hidden="false" customHeight="false" outlineLevel="0" collapsed="false">
      <c r="A126" s="9" t="n">
        <v>2000</v>
      </c>
      <c r="B126" s="10" t="s">
        <v>18</v>
      </c>
      <c r="C126" s="10" t="s">
        <v>107</v>
      </c>
      <c r="D126" s="10" t="s">
        <v>108</v>
      </c>
      <c r="E126" s="10" t="s">
        <v>64</v>
      </c>
      <c r="F126" s="11" t="s">
        <v>34</v>
      </c>
      <c r="G126" s="11" t="s">
        <v>23</v>
      </c>
      <c r="H126" s="9" t="n">
        <v>73</v>
      </c>
      <c r="I126" s="12" t="n">
        <v>73</v>
      </c>
      <c r="J126" s="9" t="n">
        <v>100</v>
      </c>
      <c r="K126" s="9" t="n">
        <v>15717</v>
      </c>
      <c r="L126" s="9" t="n">
        <v>3.871</v>
      </c>
      <c r="M126" s="9" t="n">
        <v>4.5</v>
      </c>
      <c r="N126" s="9" t="n">
        <f aca="false">I126*J126/100</f>
        <v>73</v>
      </c>
      <c r="O126" s="9" t="n">
        <f aca="false">L126+K126/1000*M126</f>
        <v>74.5975</v>
      </c>
      <c r="Q126" s="13" t="str">
        <f aca="false">C126</f>
        <v>Sayreville</v>
      </c>
      <c r="R126" s="13" t="str">
        <f aca="false">E126</f>
        <v>GT2</v>
      </c>
      <c r="S126" s="13" t="str">
        <f aca="false">CONCATENATE(Q126," ",R126)</f>
        <v>Sayreville GT2</v>
      </c>
      <c r="T126" s="14" t="n">
        <v>57919.2999594</v>
      </c>
      <c r="U126" s="14" t="n">
        <f aca="false">O126</f>
        <v>74.5975</v>
      </c>
    </row>
    <row r="127" customFormat="false" ht="12.75" hidden="false" customHeight="false" outlineLevel="0" collapsed="false">
      <c r="A127" s="9" t="n">
        <v>2000</v>
      </c>
      <c r="B127" s="10" t="s">
        <v>18</v>
      </c>
      <c r="C127" s="10" t="s">
        <v>107</v>
      </c>
      <c r="D127" s="10" t="s">
        <v>108</v>
      </c>
      <c r="E127" s="10" t="s">
        <v>65</v>
      </c>
      <c r="F127" s="11" t="s">
        <v>34</v>
      </c>
      <c r="G127" s="11" t="s">
        <v>23</v>
      </c>
      <c r="H127" s="9" t="n">
        <v>77</v>
      </c>
      <c r="I127" s="12" t="n">
        <v>77</v>
      </c>
      <c r="J127" s="9" t="n">
        <v>100</v>
      </c>
      <c r="K127" s="9" t="n">
        <v>15717</v>
      </c>
      <c r="L127" s="9" t="n">
        <v>3.871</v>
      </c>
      <c r="M127" s="9" t="n">
        <v>4.5</v>
      </c>
      <c r="N127" s="9" t="n">
        <f aca="false">I127*J127/100</f>
        <v>77</v>
      </c>
      <c r="O127" s="9" t="n">
        <f aca="false">L127+K127/1000*M127</f>
        <v>74.5975</v>
      </c>
      <c r="Q127" s="13" t="str">
        <f aca="false">C127</f>
        <v>Sayreville</v>
      </c>
      <c r="R127" s="13" t="str">
        <f aca="false">E127</f>
        <v>GT3</v>
      </c>
      <c r="S127" s="13" t="str">
        <f aca="false">CONCATENATE(Q127," ",R127)</f>
        <v>Sayreville GT3</v>
      </c>
      <c r="T127" s="14" t="n">
        <v>57996.2999594</v>
      </c>
      <c r="U127" s="14" t="n">
        <f aca="false">O127</f>
        <v>74.5975</v>
      </c>
    </row>
    <row r="128" customFormat="false" ht="12.75" hidden="false" customHeight="false" outlineLevel="0" collapsed="false">
      <c r="A128" s="9" t="n">
        <v>2000</v>
      </c>
      <c r="B128" s="10" t="s">
        <v>18</v>
      </c>
      <c r="C128" s="10" t="s">
        <v>107</v>
      </c>
      <c r="D128" s="10" t="s">
        <v>108</v>
      </c>
      <c r="E128" s="10" t="s">
        <v>109</v>
      </c>
      <c r="F128" s="11" t="s">
        <v>34</v>
      </c>
      <c r="G128" s="11" t="s">
        <v>23</v>
      </c>
      <c r="H128" s="9" t="n">
        <v>77</v>
      </c>
      <c r="I128" s="12" t="n">
        <v>77</v>
      </c>
      <c r="J128" s="9" t="n">
        <v>100</v>
      </c>
      <c r="K128" s="9" t="n">
        <v>15717</v>
      </c>
      <c r="L128" s="9" t="n">
        <v>3.871</v>
      </c>
      <c r="M128" s="9" t="n">
        <v>4.5</v>
      </c>
      <c r="N128" s="9" t="n">
        <f aca="false">I128*J128/100</f>
        <v>77</v>
      </c>
      <c r="O128" s="9" t="n">
        <f aca="false">L128+K128/1000*M128</f>
        <v>74.5975</v>
      </c>
      <c r="Q128" s="13" t="str">
        <f aca="false">C128</f>
        <v>Sayreville</v>
      </c>
      <c r="R128" s="13" t="str">
        <f aca="false">E128</f>
        <v>GT4</v>
      </c>
      <c r="S128" s="13" t="str">
        <f aca="false">CONCATENATE(Q128," ",R128)</f>
        <v>Sayreville GT4</v>
      </c>
      <c r="T128" s="14" t="n">
        <v>58073.2999594</v>
      </c>
      <c r="U128" s="14" t="n">
        <f aca="false">O128</f>
        <v>74.5975</v>
      </c>
    </row>
    <row r="129" customFormat="false" ht="12.75" hidden="false" customHeight="false" outlineLevel="0" collapsed="false">
      <c r="A129" s="9" t="n">
        <v>2000</v>
      </c>
      <c r="B129" s="10" t="s">
        <v>18</v>
      </c>
      <c r="C129" s="10" t="s">
        <v>216</v>
      </c>
      <c r="D129" s="10" t="s">
        <v>217</v>
      </c>
      <c r="E129" s="10" t="s">
        <v>75</v>
      </c>
      <c r="F129" s="11" t="s">
        <v>34</v>
      </c>
      <c r="G129" s="11" t="s">
        <v>23</v>
      </c>
      <c r="H129" s="9" t="n">
        <v>27</v>
      </c>
      <c r="I129" s="12" t="n">
        <v>27</v>
      </c>
      <c r="J129" s="9" t="n">
        <v>100</v>
      </c>
      <c r="K129" s="9" t="n">
        <v>16522</v>
      </c>
      <c r="L129" s="9" t="n">
        <v>2.308</v>
      </c>
      <c r="M129" s="9" t="n">
        <v>4.5</v>
      </c>
      <c r="N129" s="9" t="n">
        <f aca="false">I129*J129/100</f>
        <v>27</v>
      </c>
      <c r="O129" s="9" t="n">
        <f aca="false">L129+K129/1000*M129</f>
        <v>76.657</v>
      </c>
      <c r="Q129" s="13" t="str">
        <f aca="false">C129</f>
        <v>Mountain</v>
      </c>
      <c r="R129" s="13" t="str">
        <f aca="false">E129</f>
        <v>2</v>
      </c>
      <c r="S129" s="13" t="str">
        <f aca="false">CONCATENATE(Q129," ",R129)</f>
        <v>Mountain 2</v>
      </c>
      <c r="T129" s="14" t="n">
        <v>58472.2999594</v>
      </c>
      <c r="U129" s="14" t="n">
        <f aca="false">O129</f>
        <v>76.657</v>
      </c>
    </row>
    <row r="130" customFormat="false" ht="12.75" hidden="false" customHeight="false" outlineLevel="0" collapsed="false">
      <c r="A130" s="9" t="n">
        <v>2000</v>
      </c>
      <c r="B130" s="10" t="s">
        <v>18</v>
      </c>
      <c r="C130" s="10" t="s">
        <v>218</v>
      </c>
      <c r="D130" s="10" t="s">
        <v>219</v>
      </c>
      <c r="E130" s="10" t="s">
        <v>99</v>
      </c>
      <c r="F130" s="11" t="s">
        <v>34</v>
      </c>
      <c r="G130" s="11" t="s">
        <v>23</v>
      </c>
      <c r="H130" s="9" t="n">
        <v>24</v>
      </c>
      <c r="I130" s="12" t="n">
        <v>24</v>
      </c>
      <c r="J130" s="9" t="n">
        <v>100</v>
      </c>
      <c r="K130" s="9" t="n">
        <v>16029</v>
      </c>
      <c r="L130" s="9" t="n">
        <v>4.057</v>
      </c>
      <c r="M130" s="9" t="n">
        <v>4.5</v>
      </c>
      <c r="N130" s="9" t="n">
        <f aca="false">I130*J130/100</f>
        <v>24</v>
      </c>
      <c r="O130" s="9" t="n">
        <f aca="false">L130+K130/1000*M130</f>
        <v>76.1875</v>
      </c>
      <c r="Q130" s="13" t="str">
        <f aca="false">C130</f>
        <v>Kearny (NJ)</v>
      </c>
      <c r="R130" s="13" t="str">
        <f aca="false">E130</f>
        <v>9</v>
      </c>
      <c r="S130" s="13" t="str">
        <f aca="false">CONCATENATE(Q130," ",R130)</f>
        <v>Kearny (NJ) 9</v>
      </c>
      <c r="T130" s="14" t="n">
        <v>58496.2999594</v>
      </c>
      <c r="U130" s="14" t="n">
        <f aca="false">O130</f>
        <v>76.1875</v>
      </c>
    </row>
    <row r="131" customFormat="false" ht="12.75" hidden="false" customHeight="false" outlineLevel="0" collapsed="false">
      <c r="A131" s="9" t="n">
        <v>2000</v>
      </c>
      <c r="B131" s="10" t="s">
        <v>18</v>
      </c>
      <c r="C131" s="10" t="s">
        <v>218</v>
      </c>
      <c r="D131" s="10" t="s">
        <v>219</v>
      </c>
      <c r="E131" s="10" t="s">
        <v>200</v>
      </c>
      <c r="F131" s="11" t="s">
        <v>34</v>
      </c>
      <c r="G131" s="11" t="s">
        <v>23</v>
      </c>
      <c r="H131" s="9" t="n">
        <v>159</v>
      </c>
      <c r="I131" s="12" t="n">
        <v>159</v>
      </c>
      <c r="J131" s="9" t="n">
        <v>100</v>
      </c>
      <c r="K131" s="9" t="n">
        <v>16097</v>
      </c>
      <c r="L131" s="9" t="n">
        <v>4.057</v>
      </c>
      <c r="M131" s="9" t="n">
        <v>4.5</v>
      </c>
      <c r="N131" s="9" t="n">
        <f aca="false">I131*J131/100</f>
        <v>159</v>
      </c>
      <c r="O131" s="9" t="n">
        <f aca="false">L131+K131/1000*M131</f>
        <v>76.4935</v>
      </c>
      <c r="Q131" s="13" t="str">
        <f aca="false">C131</f>
        <v>Kearny (NJ)</v>
      </c>
      <c r="R131" s="13" t="str">
        <f aca="false">E131</f>
        <v>11</v>
      </c>
      <c r="S131" s="13" t="str">
        <f aca="false">CONCATENATE(Q131," ",R131)</f>
        <v>Kearny (NJ) 11</v>
      </c>
      <c r="T131" s="14" t="n">
        <v>58679.2999594</v>
      </c>
      <c r="U131" s="14" t="n">
        <f aca="false">O131</f>
        <v>76.4935</v>
      </c>
    </row>
    <row r="132" customFormat="false" ht="12.75" hidden="false" customHeight="false" outlineLevel="0" collapsed="false">
      <c r="A132" s="9" t="n">
        <v>2000</v>
      </c>
      <c r="B132" s="10" t="s">
        <v>18</v>
      </c>
      <c r="C132" s="10" t="s">
        <v>218</v>
      </c>
      <c r="D132" s="10" t="s">
        <v>219</v>
      </c>
      <c r="E132" s="10" t="s">
        <v>131</v>
      </c>
      <c r="F132" s="11" t="s">
        <v>34</v>
      </c>
      <c r="G132" s="11" t="s">
        <v>23</v>
      </c>
      <c r="H132" s="9" t="n">
        <v>159</v>
      </c>
      <c r="I132" s="12" t="n">
        <v>159</v>
      </c>
      <c r="J132" s="9" t="n">
        <v>100</v>
      </c>
      <c r="K132" s="9" t="n">
        <v>16110</v>
      </c>
      <c r="L132" s="9" t="n">
        <v>4.057</v>
      </c>
      <c r="M132" s="9" t="n">
        <v>4.5</v>
      </c>
      <c r="N132" s="9" t="n">
        <f aca="false">I132*J132/100</f>
        <v>159</v>
      </c>
      <c r="O132" s="9" t="n">
        <f aca="false">L132+K132/1000*M132</f>
        <v>76.552</v>
      </c>
      <c r="Q132" s="13" t="str">
        <f aca="false">C132</f>
        <v>Kearny (NJ)</v>
      </c>
      <c r="R132" s="13" t="str">
        <f aca="false">E132</f>
        <v>10</v>
      </c>
      <c r="S132" s="13" t="str">
        <f aca="false">CONCATENATE(Q132," ",R132)</f>
        <v>Kearny (NJ) 10</v>
      </c>
      <c r="T132" s="14" t="n">
        <v>58838.2999594</v>
      </c>
      <c r="U132" s="14" t="n">
        <f aca="false">O132</f>
        <v>76.552</v>
      </c>
    </row>
    <row r="133" customFormat="false" ht="12.75" hidden="false" customHeight="false" outlineLevel="0" collapsed="false">
      <c r="A133" s="9" t="n">
        <v>2000</v>
      </c>
      <c r="B133" s="10" t="s">
        <v>18</v>
      </c>
      <c r="C133" s="10" t="s">
        <v>27</v>
      </c>
      <c r="D133" s="10" t="s">
        <v>28</v>
      </c>
      <c r="E133" s="10" t="s">
        <v>220</v>
      </c>
      <c r="F133" s="11" t="s">
        <v>34</v>
      </c>
      <c r="G133" s="11" t="s">
        <v>23</v>
      </c>
      <c r="H133" s="9" t="n">
        <v>31</v>
      </c>
      <c r="I133" s="12" t="n">
        <v>31</v>
      </c>
      <c r="J133" s="9" t="n">
        <v>100</v>
      </c>
      <c r="K133" s="9" t="n">
        <v>16375</v>
      </c>
      <c r="L133" s="9" t="n">
        <v>3.519</v>
      </c>
      <c r="M133" s="9" t="n">
        <v>4.5</v>
      </c>
      <c r="N133" s="9" t="n">
        <f aca="false">I133*J133/100</f>
        <v>31</v>
      </c>
      <c r="O133" s="9" t="n">
        <f aca="false">L133+K133/1000*M133</f>
        <v>77.2065</v>
      </c>
      <c r="Q133" s="13" t="str">
        <f aca="false">C133</f>
        <v>Gilbert</v>
      </c>
      <c r="R133" s="13" t="str">
        <f aca="false">E133</f>
        <v>C1</v>
      </c>
      <c r="S133" s="13" t="str">
        <f aca="false">CONCATENATE(Q133," ",R133)</f>
        <v>Gilbert C1</v>
      </c>
      <c r="T133" s="14" t="n">
        <v>58869.2999594</v>
      </c>
      <c r="U133" s="14" t="n">
        <f aca="false">O133</f>
        <v>77.2065</v>
      </c>
    </row>
    <row r="134" customFormat="false" ht="12.75" hidden="false" customHeight="false" outlineLevel="0" collapsed="false">
      <c r="A134" s="9" t="n">
        <v>2000</v>
      </c>
      <c r="B134" s="10" t="s">
        <v>18</v>
      </c>
      <c r="C134" s="10" t="s">
        <v>27</v>
      </c>
      <c r="D134" s="10" t="s">
        <v>28</v>
      </c>
      <c r="E134" s="10" t="s">
        <v>221</v>
      </c>
      <c r="F134" s="11" t="s">
        <v>34</v>
      </c>
      <c r="G134" s="11" t="s">
        <v>23</v>
      </c>
      <c r="H134" s="9" t="n">
        <v>31</v>
      </c>
      <c r="I134" s="12" t="n">
        <v>31</v>
      </c>
      <c r="J134" s="9" t="n">
        <v>100</v>
      </c>
      <c r="K134" s="9" t="n">
        <v>16375</v>
      </c>
      <c r="L134" s="9" t="n">
        <v>3.519</v>
      </c>
      <c r="M134" s="9" t="n">
        <v>4.5</v>
      </c>
      <c r="N134" s="9" t="n">
        <f aca="false">I134*J134/100</f>
        <v>31</v>
      </c>
      <c r="O134" s="9" t="n">
        <f aca="false">L134+K134/1000*M134</f>
        <v>77.2065</v>
      </c>
      <c r="Q134" s="13" t="str">
        <f aca="false">C134</f>
        <v>Gilbert</v>
      </c>
      <c r="R134" s="13" t="str">
        <f aca="false">E134</f>
        <v>C2</v>
      </c>
      <c r="S134" s="13" t="str">
        <f aca="false">CONCATENATE(Q134," ",R134)</f>
        <v>Gilbert C2</v>
      </c>
      <c r="T134" s="14" t="n">
        <v>58900.2999594</v>
      </c>
      <c r="U134" s="14" t="n">
        <f aca="false">O134</f>
        <v>77.2065</v>
      </c>
    </row>
    <row r="135" customFormat="false" ht="12.75" hidden="false" customHeight="false" outlineLevel="0" collapsed="false">
      <c r="A135" s="9" t="n">
        <v>2000</v>
      </c>
      <c r="B135" s="10" t="s">
        <v>18</v>
      </c>
      <c r="C135" s="10" t="s">
        <v>27</v>
      </c>
      <c r="D135" s="10" t="s">
        <v>28</v>
      </c>
      <c r="E135" s="10" t="s">
        <v>222</v>
      </c>
      <c r="F135" s="11" t="s">
        <v>34</v>
      </c>
      <c r="G135" s="11" t="s">
        <v>23</v>
      </c>
      <c r="H135" s="9" t="n">
        <v>31</v>
      </c>
      <c r="I135" s="12" t="n">
        <v>31</v>
      </c>
      <c r="J135" s="9" t="n">
        <v>100</v>
      </c>
      <c r="K135" s="9" t="n">
        <v>16375</v>
      </c>
      <c r="L135" s="9" t="n">
        <v>3.519</v>
      </c>
      <c r="M135" s="9" t="n">
        <v>4.5</v>
      </c>
      <c r="N135" s="9" t="n">
        <f aca="false">I135*J135/100</f>
        <v>31</v>
      </c>
      <c r="O135" s="9" t="n">
        <f aca="false">L135+K135/1000*M135</f>
        <v>77.2065</v>
      </c>
      <c r="Q135" s="13" t="str">
        <f aca="false">C135</f>
        <v>Gilbert</v>
      </c>
      <c r="R135" s="13" t="str">
        <f aca="false">E135</f>
        <v>C3</v>
      </c>
      <c r="S135" s="13" t="str">
        <f aca="false">CONCATENATE(Q135," ",R135)</f>
        <v>Gilbert C3</v>
      </c>
      <c r="T135" s="14" t="n">
        <v>58931.2999594</v>
      </c>
      <c r="U135" s="14" t="n">
        <f aca="false">O135</f>
        <v>77.2065</v>
      </c>
    </row>
    <row r="136" customFormat="false" ht="12.75" hidden="false" customHeight="false" outlineLevel="0" collapsed="false">
      <c r="A136" s="9" t="n">
        <v>2000</v>
      </c>
      <c r="B136" s="10" t="s">
        <v>18</v>
      </c>
      <c r="C136" s="10" t="s">
        <v>27</v>
      </c>
      <c r="D136" s="10" t="s">
        <v>28</v>
      </c>
      <c r="E136" s="10" t="s">
        <v>223</v>
      </c>
      <c r="F136" s="11" t="s">
        <v>34</v>
      </c>
      <c r="G136" s="11" t="s">
        <v>23</v>
      </c>
      <c r="H136" s="9" t="n">
        <v>31</v>
      </c>
      <c r="I136" s="12" t="n">
        <v>31</v>
      </c>
      <c r="J136" s="9" t="n">
        <v>100</v>
      </c>
      <c r="K136" s="9" t="n">
        <v>16375</v>
      </c>
      <c r="L136" s="9" t="n">
        <v>3.519</v>
      </c>
      <c r="M136" s="9" t="n">
        <v>4.5</v>
      </c>
      <c r="N136" s="9" t="n">
        <f aca="false">I136*J136/100</f>
        <v>31</v>
      </c>
      <c r="O136" s="9" t="n">
        <f aca="false">L136+K136/1000*M136</f>
        <v>77.2065</v>
      </c>
      <c r="Q136" s="13" t="str">
        <f aca="false">C136</f>
        <v>Gilbert</v>
      </c>
      <c r="R136" s="13" t="str">
        <f aca="false">E136</f>
        <v>C4</v>
      </c>
      <c r="S136" s="13" t="str">
        <f aca="false">CONCATENATE(Q136," ",R136)</f>
        <v>Gilbert C4</v>
      </c>
      <c r="T136" s="14" t="n">
        <v>58962.2999594</v>
      </c>
      <c r="U136" s="14" t="n">
        <f aca="false">O136</f>
        <v>77.2065</v>
      </c>
    </row>
    <row r="137" customFormat="false" ht="12.75" hidden="false" customHeight="false" outlineLevel="0" collapsed="false">
      <c r="A137" s="9" t="n">
        <v>2000</v>
      </c>
      <c r="B137" s="10" t="s">
        <v>35</v>
      </c>
      <c r="C137" s="10" t="s">
        <v>80</v>
      </c>
      <c r="D137" s="10" t="s">
        <v>81</v>
      </c>
      <c r="E137" s="10" t="s">
        <v>96</v>
      </c>
      <c r="F137" s="11" t="s">
        <v>34</v>
      </c>
      <c r="G137" s="11" t="s">
        <v>23</v>
      </c>
      <c r="H137" s="9" t="n">
        <v>19</v>
      </c>
      <c r="I137" s="12" t="n">
        <v>19</v>
      </c>
      <c r="J137" s="9" t="n">
        <v>100</v>
      </c>
      <c r="K137" s="9" t="n">
        <v>17219</v>
      </c>
      <c r="L137" s="9" t="n">
        <v>0.776</v>
      </c>
      <c r="M137" s="9" t="n">
        <v>4.5</v>
      </c>
      <c r="N137" s="9" t="n">
        <f aca="false">I137*J137/100</f>
        <v>19</v>
      </c>
      <c r="O137" s="9" t="n">
        <f aca="false">L137+K137/1000*M137</f>
        <v>78.2615</v>
      </c>
      <c r="Q137" s="13" t="str">
        <f aca="false">C137</f>
        <v>Portland</v>
      </c>
      <c r="R137" s="13" t="str">
        <f aca="false">E137</f>
        <v>3</v>
      </c>
      <c r="S137" s="13" t="str">
        <f aca="false">CONCATENATE(Q137," ",R137)</f>
        <v>Portland 3</v>
      </c>
      <c r="T137" s="14" t="n">
        <v>58981.2999594</v>
      </c>
      <c r="U137" s="14" t="n">
        <f aca="false">O137</f>
        <v>78.2615</v>
      </c>
    </row>
    <row r="138" customFormat="false" ht="12.75" hidden="false" customHeight="false" outlineLevel="0" collapsed="false">
      <c r="A138" s="9" t="n">
        <v>2000</v>
      </c>
      <c r="B138" s="10" t="s">
        <v>35</v>
      </c>
      <c r="C138" s="10" t="s">
        <v>224</v>
      </c>
      <c r="D138" s="10" t="s">
        <v>225</v>
      </c>
      <c r="E138" s="10" t="s">
        <v>82</v>
      </c>
      <c r="F138" s="11" t="s">
        <v>34</v>
      </c>
      <c r="G138" s="11" t="s">
        <v>23</v>
      </c>
      <c r="H138" s="9" t="n">
        <v>20</v>
      </c>
      <c r="I138" s="12" t="n">
        <v>20</v>
      </c>
      <c r="J138" s="9" t="n">
        <v>100</v>
      </c>
      <c r="K138" s="9" t="n">
        <v>17462</v>
      </c>
      <c r="L138" s="9" t="n">
        <v>4.451</v>
      </c>
      <c r="M138" s="9" t="n">
        <v>4.5</v>
      </c>
      <c r="N138" s="9" t="n">
        <f aca="false">I138*J138/100</f>
        <v>20</v>
      </c>
      <c r="O138" s="9" t="n">
        <f aca="false">L138+K138/1000*M138</f>
        <v>83.03</v>
      </c>
      <c r="Q138" s="13" t="str">
        <f aca="false">C138</f>
        <v>Titus</v>
      </c>
      <c r="R138" s="13" t="str">
        <f aca="false">E138</f>
        <v>5</v>
      </c>
      <c r="S138" s="13" t="str">
        <f aca="false">CONCATENATE(Q138," ",R138)</f>
        <v>Titus 5</v>
      </c>
      <c r="T138" s="14" t="n">
        <v>59642.5999594</v>
      </c>
      <c r="U138" s="14" t="n">
        <f aca="false">O138</f>
        <v>83.03</v>
      </c>
    </row>
    <row r="139" customFormat="false" ht="12.75" hidden="false" customHeight="false" outlineLevel="0" collapsed="false">
      <c r="A139" s="9" t="n">
        <v>2000</v>
      </c>
      <c r="B139" s="10" t="s">
        <v>35</v>
      </c>
      <c r="C139" s="10" t="s">
        <v>224</v>
      </c>
      <c r="D139" s="10" t="s">
        <v>225</v>
      </c>
      <c r="E139" s="10" t="s">
        <v>49</v>
      </c>
      <c r="F139" s="11" t="s">
        <v>34</v>
      </c>
      <c r="G139" s="11" t="s">
        <v>23</v>
      </c>
      <c r="H139" s="9" t="n">
        <v>19</v>
      </c>
      <c r="I139" s="12" t="n">
        <v>19</v>
      </c>
      <c r="J139" s="9" t="n">
        <v>100</v>
      </c>
      <c r="K139" s="9" t="n">
        <v>18076</v>
      </c>
      <c r="L139" s="9" t="n">
        <v>4.451</v>
      </c>
      <c r="M139" s="9" t="n">
        <v>4.5</v>
      </c>
      <c r="N139" s="9" t="n">
        <f aca="false">I139*J139/100</f>
        <v>19</v>
      </c>
      <c r="O139" s="9" t="n">
        <f aca="false">L139+K139/1000*M139</f>
        <v>85.793</v>
      </c>
      <c r="Q139" s="13" t="str">
        <f aca="false">C139</f>
        <v>Titus</v>
      </c>
      <c r="R139" s="13" t="str">
        <f aca="false">E139</f>
        <v>4</v>
      </c>
      <c r="S139" s="13" t="str">
        <f aca="false">CONCATENATE(Q139," ",R139)</f>
        <v>Titus 4</v>
      </c>
      <c r="T139" s="14" t="n">
        <v>60337.5999594</v>
      </c>
      <c r="U139" s="14" t="n">
        <f aca="false">O139</f>
        <v>85.793</v>
      </c>
    </row>
    <row r="140" customFormat="false" ht="12.75" hidden="false" customHeight="false" outlineLevel="0" collapsed="false">
      <c r="A140" s="9" t="n">
        <v>2000</v>
      </c>
      <c r="B140" s="10" t="s">
        <v>18</v>
      </c>
      <c r="C140" s="10" t="s">
        <v>226</v>
      </c>
      <c r="D140" s="10" t="s">
        <v>227</v>
      </c>
      <c r="E140" s="10" t="s">
        <v>72</v>
      </c>
      <c r="F140" s="11" t="s">
        <v>34</v>
      </c>
      <c r="G140" s="11" t="s">
        <v>23</v>
      </c>
      <c r="H140" s="9" t="n">
        <v>21</v>
      </c>
      <c r="I140" s="12" t="n">
        <v>21</v>
      </c>
      <c r="J140" s="9" t="n">
        <v>100</v>
      </c>
      <c r="K140" s="9" t="n">
        <v>18789</v>
      </c>
      <c r="L140" s="9" t="n">
        <v>3.871</v>
      </c>
      <c r="M140" s="9" t="n">
        <v>4.5</v>
      </c>
      <c r="N140" s="9" t="n">
        <f aca="false">I140*J140/100</f>
        <v>21</v>
      </c>
      <c r="O140" s="9" t="n">
        <f aca="false">L140+K140/1000*M140</f>
        <v>88.4215</v>
      </c>
      <c r="Q140" s="13" t="str">
        <f aca="false">C140</f>
        <v>Riegel</v>
      </c>
      <c r="R140" s="13" t="str">
        <f aca="false">E140</f>
        <v>1</v>
      </c>
      <c r="S140" s="13" t="str">
        <f aca="false">CONCATENATE(Q140," ",R140)</f>
        <v>Riegel 1</v>
      </c>
      <c r="T140" s="14" t="n">
        <v>61416.5999594</v>
      </c>
      <c r="U140" s="14" t="n">
        <f aca="false">O140</f>
        <v>88.4215</v>
      </c>
    </row>
    <row r="141" customFormat="false" ht="12.75" hidden="false" customHeight="false" outlineLevel="0" collapsed="false">
      <c r="A141" s="9" t="n">
        <v>2000</v>
      </c>
      <c r="B141" s="10" t="s">
        <v>18</v>
      </c>
      <c r="C141" s="10" t="s">
        <v>100</v>
      </c>
      <c r="D141" s="10" t="s">
        <v>101</v>
      </c>
      <c r="E141" s="10" t="s">
        <v>82</v>
      </c>
      <c r="F141" s="11" t="s">
        <v>34</v>
      </c>
      <c r="G141" s="11" t="s">
        <v>23</v>
      </c>
      <c r="H141" s="9" t="n">
        <v>30</v>
      </c>
      <c r="I141" s="12" t="n">
        <v>30</v>
      </c>
      <c r="J141" s="9" t="n">
        <v>100</v>
      </c>
      <c r="K141" s="9" t="n">
        <v>30313</v>
      </c>
      <c r="L141" s="9" t="n">
        <v>1.635</v>
      </c>
      <c r="M141" s="9" t="n">
        <v>4.5</v>
      </c>
      <c r="N141" s="9" t="n">
        <f aca="false">I141*J141/100</f>
        <v>30</v>
      </c>
      <c r="O141" s="9" t="n">
        <f aca="false">L141+K141/1000*M141</f>
        <v>138.0435</v>
      </c>
      <c r="Q141" s="13" t="str">
        <f aca="false">C141</f>
        <v>Linden</v>
      </c>
      <c r="R141" s="13" t="str">
        <f aca="false">E141</f>
        <v>5</v>
      </c>
      <c r="S141" s="13" t="str">
        <f aca="false">CONCATENATE(Q141," ",R141)</f>
        <v>Linden 5</v>
      </c>
      <c r="T141" s="14" t="n">
        <v>63233.5999594</v>
      </c>
      <c r="U141" s="14" t="n">
        <f aca="false">O141</f>
        <v>138.0435</v>
      </c>
    </row>
    <row r="142" customFormat="false" ht="12.75" hidden="false" customHeight="false" outlineLevel="0" collapsed="false">
      <c r="A142" s="9" t="n">
        <v>2000</v>
      </c>
      <c r="B142" s="10" t="s">
        <v>18</v>
      </c>
      <c r="C142" s="10" t="s">
        <v>100</v>
      </c>
      <c r="D142" s="10" t="s">
        <v>101</v>
      </c>
      <c r="E142" s="10" t="s">
        <v>26</v>
      </c>
      <c r="F142" s="11" t="s">
        <v>34</v>
      </c>
      <c r="G142" s="11" t="s">
        <v>23</v>
      </c>
      <c r="H142" s="9" t="n">
        <v>30</v>
      </c>
      <c r="I142" s="12" t="n">
        <v>30</v>
      </c>
      <c r="J142" s="9" t="n">
        <v>100</v>
      </c>
      <c r="K142" s="9" t="n">
        <v>31836</v>
      </c>
      <c r="L142" s="9" t="n">
        <v>1.635</v>
      </c>
      <c r="M142" s="9" t="n">
        <v>4.5</v>
      </c>
      <c r="N142" s="9" t="n">
        <f aca="false">I142*J142/100</f>
        <v>30</v>
      </c>
      <c r="O142" s="9" t="n">
        <f aca="false">L142+K142/1000*M142</f>
        <v>144.897</v>
      </c>
      <c r="Q142" s="13" t="str">
        <f aca="false">C142</f>
        <v>Linden</v>
      </c>
      <c r="R142" s="13" t="str">
        <f aca="false">E142</f>
        <v>6</v>
      </c>
      <c r="S142" s="13" t="str">
        <f aca="false">CONCATENATE(Q142," ",R142)</f>
        <v>Linden 6</v>
      </c>
      <c r="T142" s="14" t="n">
        <v>63263.5999594</v>
      </c>
      <c r="U142" s="14" t="n">
        <f aca="false">O142</f>
        <v>144.897</v>
      </c>
    </row>
    <row r="143" customFormat="false" ht="12.75" hidden="false" customHeight="false" outlineLevel="0" collapsed="false">
      <c r="A143" s="9" t="n">
        <v>2000</v>
      </c>
      <c r="B143" s="10" t="s">
        <v>18</v>
      </c>
      <c r="C143" s="10" t="s">
        <v>100</v>
      </c>
      <c r="D143" s="10" t="s">
        <v>101</v>
      </c>
      <c r="E143" s="10" t="s">
        <v>96</v>
      </c>
      <c r="F143" s="11" t="s">
        <v>34</v>
      </c>
      <c r="G143" s="11" t="s">
        <v>23</v>
      </c>
      <c r="H143" s="9" t="n">
        <v>24</v>
      </c>
      <c r="I143" s="12" t="n">
        <v>24</v>
      </c>
      <c r="J143" s="9" t="n">
        <v>100</v>
      </c>
      <c r="K143" s="9" t="n">
        <v>33240</v>
      </c>
      <c r="L143" s="9" t="n">
        <v>1.635</v>
      </c>
      <c r="M143" s="9" t="n">
        <v>4.5</v>
      </c>
      <c r="N143" s="9" t="n">
        <f aca="false">I143*J143/100</f>
        <v>24</v>
      </c>
      <c r="O143" s="9" t="n">
        <f aca="false">L143+K143/1000*M143</f>
        <v>151.215</v>
      </c>
      <c r="Q143" s="13" t="str">
        <f aca="false">C143</f>
        <v>Linden</v>
      </c>
      <c r="R143" s="13" t="str">
        <f aca="false">E143</f>
        <v>3</v>
      </c>
      <c r="S143" s="13" t="str">
        <f aca="false">CONCATENATE(Q143," ",R143)</f>
        <v>Linden 3</v>
      </c>
      <c r="T143" s="14" t="n">
        <v>63287.5999594</v>
      </c>
      <c r="U143" s="14" t="n">
        <f aca="false">O143</f>
        <v>151.215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424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pane xSplit="0" ySplit="1" topLeftCell="BM7" activePane="bottomLeft" state="frozen"/>
      <selection pane="topLeft" activeCell="B1" activeCellId="0" sqref="B1"/>
      <selection pane="bottomLeft" activeCell="H35" activeCellId="0" sqref="H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41"/>
    <col collapsed="false" customWidth="true" hidden="false" outlineLevel="0" max="3" min="3" style="0" width="15.56"/>
    <col collapsed="false" customWidth="true" hidden="true" outlineLevel="0" max="4" min="4" style="0" width="9.56"/>
    <col collapsed="false" customWidth="true" hidden="true" outlineLevel="0" max="5" min="5" style="0" width="9.28"/>
    <col collapsed="false" customWidth="true" hidden="false" outlineLevel="0" max="6" min="6" style="15" width="12.56"/>
    <col collapsed="false" customWidth="true" hidden="false" outlineLevel="0" max="7" min="7" style="15" width="9.14"/>
    <col collapsed="false" customWidth="true" hidden="false" outlineLevel="0" max="8" min="8" style="16" width="8.56"/>
    <col collapsed="false" customWidth="true" hidden="false" outlineLevel="0" max="9" min="9" style="17" width="14.99"/>
    <col collapsed="false" customWidth="true" hidden="false" outlineLevel="0" max="11" min="10" style="16" width="14.99"/>
    <col collapsed="false" customWidth="true" hidden="false" outlineLevel="0" max="13" min="12" style="16" width="9.14"/>
    <col collapsed="false" customWidth="true" hidden="false" outlineLevel="0" max="14" min="14" style="16" width="8.99"/>
    <col collapsed="false" customWidth="true" hidden="true" outlineLevel="0" max="15" min="15" style="16" width="0.13"/>
    <col collapsed="false" customWidth="true" hidden="true" outlineLevel="0" max="16" min="16" style="16" width="0.41"/>
    <col collapsed="false" customWidth="false" hidden="true" outlineLevel="0" max="18" min="17" style="16" width="9.06"/>
    <col collapsed="false" customWidth="true" hidden="true" outlineLevel="0" max="19" min="19" style="16" width="9.99"/>
    <col collapsed="false" customWidth="true" hidden="false" outlineLevel="0" max="21" min="20" style="15" width="9.14"/>
  </cols>
  <sheetData>
    <row r="1" customFormat="false" ht="39.75" hidden="false" customHeight="true" outlineLevel="0" collapsed="false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5" t="s">
        <v>6</v>
      </c>
      <c r="H1" s="2" t="s">
        <v>7</v>
      </c>
      <c r="I1" s="6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Q1" s="7" t="s">
        <v>2</v>
      </c>
      <c r="R1" s="7" t="s">
        <v>4</v>
      </c>
      <c r="S1" s="7" t="s">
        <v>15</v>
      </c>
      <c r="T1" s="8" t="s">
        <v>16</v>
      </c>
      <c r="U1" s="8" t="s">
        <v>17</v>
      </c>
    </row>
    <row r="2" customFormat="false" ht="12.75" hidden="false" customHeight="false" outlineLevel="0" collapsed="false">
      <c r="A2" s="9" t="n">
        <v>2000</v>
      </c>
      <c r="B2" s="10" t="s">
        <v>35</v>
      </c>
      <c r="C2" s="10" t="s">
        <v>228</v>
      </c>
      <c r="D2" s="10" t="s">
        <v>229</v>
      </c>
      <c r="E2" s="10" t="s">
        <v>52</v>
      </c>
      <c r="F2" s="18" t="s">
        <v>230</v>
      </c>
      <c r="G2" s="18" t="s">
        <v>231</v>
      </c>
      <c r="H2" s="19" t="n">
        <v>30</v>
      </c>
      <c r="I2" s="20" t="n">
        <v>30</v>
      </c>
      <c r="J2" s="19" t="n">
        <v>100</v>
      </c>
      <c r="K2" s="19" t="n">
        <v>0</v>
      </c>
      <c r="L2" s="19" t="n">
        <v>0</v>
      </c>
      <c r="M2" s="19" t="n">
        <v>0</v>
      </c>
      <c r="N2" s="19" t="n">
        <f aca="false">I2*J2/100</f>
        <v>30</v>
      </c>
      <c r="O2" s="19" t="n">
        <f aca="false">L2+K2/1000*M2</f>
        <v>0</v>
      </c>
      <c r="Q2" s="21" t="str">
        <f aca="false">C2</f>
        <v>Lancaster Co. RR - Nug</v>
      </c>
      <c r="R2" s="21" t="str">
        <f aca="false">E2</f>
        <v>IPP</v>
      </c>
      <c r="S2" s="21" t="str">
        <f aca="false">CONCATENATE(Q2," ",R2)</f>
        <v>Lancaster Co. RR - Nug IPP</v>
      </c>
      <c r="T2" s="22" t="n">
        <f aca="false">N2</f>
        <v>30</v>
      </c>
      <c r="U2" s="22" t="n">
        <f aca="false">O2</f>
        <v>0</v>
      </c>
    </row>
    <row r="3" customFormat="false" ht="12.75" hidden="false" customHeight="false" outlineLevel="0" collapsed="false">
      <c r="A3" s="9" t="n">
        <v>2000</v>
      </c>
      <c r="B3" s="10" t="s">
        <v>18</v>
      </c>
      <c r="C3" s="10" t="s">
        <v>232</v>
      </c>
      <c r="D3" s="10" t="s">
        <v>233</v>
      </c>
      <c r="E3" s="10" t="s">
        <v>72</v>
      </c>
      <c r="F3" s="18" t="s">
        <v>234</v>
      </c>
      <c r="G3" s="18" t="s">
        <v>235</v>
      </c>
      <c r="H3" s="19" t="n">
        <v>512</v>
      </c>
      <c r="I3" s="20" t="n">
        <v>512</v>
      </c>
      <c r="J3" s="19" t="n">
        <v>100</v>
      </c>
      <c r="K3" s="19" t="n">
        <v>0</v>
      </c>
      <c r="L3" s="19" t="n">
        <v>0.745</v>
      </c>
      <c r="M3" s="19" t="n">
        <v>0</v>
      </c>
      <c r="N3" s="19" t="n">
        <f aca="false">I3*J3/100</f>
        <v>512</v>
      </c>
      <c r="O3" s="19" t="n">
        <f aca="false">L3+K3/1000*M3</f>
        <v>0.745</v>
      </c>
      <c r="Q3" s="21" t="str">
        <f aca="false">C3</f>
        <v>Conowingo</v>
      </c>
      <c r="R3" s="21" t="str">
        <f aca="false">E3</f>
        <v>1</v>
      </c>
      <c r="S3" s="21" t="str">
        <f aca="false">CONCATENATE(Q3," ",R3)</f>
        <v>Conowingo 1</v>
      </c>
      <c r="T3" s="22" t="n">
        <f aca="false">T2+N3</f>
        <v>542</v>
      </c>
      <c r="U3" s="22" t="n">
        <f aca="false">O3</f>
        <v>0.745</v>
      </c>
    </row>
    <row r="4" customFormat="false" ht="12.75" hidden="false" customHeight="false" outlineLevel="0" collapsed="false">
      <c r="A4" s="9" t="n">
        <v>2000</v>
      </c>
      <c r="B4" s="10" t="s">
        <v>35</v>
      </c>
      <c r="C4" s="10" t="s">
        <v>236</v>
      </c>
      <c r="D4" s="10" t="s">
        <v>237</v>
      </c>
      <c r="E4" s="10" t="s">
        <v>72</v>
      </c>
      <c r="F4" s="18" t="s">
        <v>234</v>
      </c>
      <c r="G4" s="18" t="s">
        <v>235</v>
      </c>
      <c r="H4" s="19" t="n">
        <v>44</v>
      </c>
      <c r="I4" s="20" t="n">
        <v>44</v>
      </c>
      <c r="J4" s="19" t="n">
        <v>100</v>
      </c>
      <c r="K4" s="19" t="n">
        <v>0</v>
      </c>
      <c r="L4" s="19" t="n">
        <v>0.88</v>
      </c>
      <c r="M4" s="19" t="n">
        <v>0</v>
      </c>
      <c r="N4" s="19" t="n">
        <f aca="false">I4*J4/100</f>
        <v>44</v>
      </c>
      <c r="O4" s="19" t="n">
        <f aca="false">L4+K4/1000*M4</f>
        <v>0.88</v>
      </c>
      <c r="Q4" s="21" t="str">
        <f aca="false">C4</f>
        <v>Wallenpaupack</v>
      </c>
      <c r="R4" s="21" t="str">
        <f aca="false">E4</f>
        <v>1</v>
      </c>
      <c r="S4" s="21" t="str">
        <f aca="false">CONCATENATE(Q4," ",R4)</f>
        <v>Wallenpaupack 1</v>
      </c>
      <c r="T4" s="22" t="n">
        <f aca="false">T3+N4</f>
        <v>586</v>
      </c>
      <c r="U4" s="22" t="n">
        <f aca="false">O4</f>
        <v>0.88</v>
      </c>
    </row>
    <row r="5" customFormat="false" ht="12.75" hidden="false" customHeight="false" outlineLevel="0" collapsed="false">
      <c r="A5" s="9" t="n">
        <v>2000</v>
      </c>
      <c r="B5" s="10" t="s">
        <v>35</v>
      </c>
      <c r="C5" s="10" t="s">
        <v>238</v>
      </c>
      <c r="D5" s="10" t="s">
        <v>239</v>
      </c>
      <c r="E5" s="10" t="s">
        <v>72</v>
      </c>
      <c r="F5" s="18" t="s">
        <v>234</v>
      </c>
      <c r="G5" s="18" t="s">
        <v>235</v>
      </c>
      <c r="H5" s="19" t="n">
        <v>22</v>
      </c>
      <c r="I5" s="20" t="n">
        <v>22</v>
      </c>
      <c r="J5" s="19" t="n">
        <v>100</v>
      </c>
      <c r="K5" s="19" t="n">
        <v>0</v>
      </c>
      <c r="L5" s="19" t="n">
        <v>0.88</v>
      </c>
      <c r="M5" s="19" t="n">
        <v>0</v>
      </c>
      <c r="N5" s="19" t="n">
        <f aca="false">I5*J5/100</f>
        <v>22</v>
      </c>
      <c r="O5" s="19" t="n">
        <f aca="false">L5+K5/1000*M5</f>
        <v>0.88</v>
      </c>
      <c r="Q5" s="21" t="str">
        <f aca="false">C5</f>
        <v>William F. Matson Generating Station</v>
      </c>
      <c r="R5" s="21" t="str">
        <f aca="false">E5</f>
        <v>1</v>
      </c>
      <c r="S5" s="21" t="str">
        <f aca="false">CONCATENATE(Q5," ",R5)</f>
        <v>William F. Matson Generating Station 1</v>
      </c>
      <c r="T5" s="22" t="n">
        <f aca="false">T4+N5</f>
        <v>608</v>
      </c>
      <c r="U5" s="22" t="n">
        <f aca="false">O5</f>
        <v>0.88</v>
      </c>
    </row>
    <row r="6" customFormat="false" ht="12.75" hidden="false" customHeight="false" outlineLevel="0" collapsed="false">
      <c r="A6" s="9" t="n">
        <v>2000</v>
      </c>
      <c r="B6" s="10" t="s">
        <v>35</v>
      </c>
      <c r="C6" s="10" t="s">
        <v>240</v>
      </c>
      <c r="D6" s="10" t="s">
        <v>241</v>
      </c>
      <c r="E6" s="10" t="s">
        <v>72</v>
      </c>
      <c r="F6" s="18" t="s">
        <v>234</v>
      </c>
      <c r="G6" s="18" t="s">
        <v>235</v>
      </c>
      <c r="H6" s="19" t="n">
        <v>847.2</v>
      </c>
      <c r="I6" s="20" t="n">
        <v>847.2</v>
      </c>
      <c r="J6" s="19" t="n">
        <v>100</v>
      </c>
      <c r="K6" s="19" t="n">
        <v>0</v>
      </c>
      <c r="L6" s="19" t="n">
        <v>0.88</v>
      </c>
      <c r="M6" s="19" t="n">
        <v>0</v>
      </c>
      <c r="N6" s="19" t="n">
        <f aca="false">I6*J6/100</f>
        <v>847.2</v>
      </c>
      <c r="O6" s="19" t="n">
        <f aca="false">L6+K6/1000*M6</f>
        <v>0.88</v>
      </c>
      <c r="Q6" s="21" t="str">
        <f aca="false">C6</f>
        <v>Seneca - CEI</v>
      </c>
      <c r="R6" s="21" t="str">
        <f aca="false">E6</f>
        <v>1</v>
      </c>
      <c r="S6" s="21" t="str">
        <f aca="false">CONCATENATE(Q6," ",R6)</f>
        <v>Seneca - CEI 1</v>
      </c>
      <c r="T6" s="22" t="n">
        <f aca="false">T5+N6</f>
        <v>1455.2</v>
      </c>
      <c r="U6" s="22" t="n">
        <f aca="false">O6</f>
        <v>0.88</v>
      </c>
    </row>
    <row r="7" customFormat="false" ht="12.75" hidden="false" customHeight="false" outlineLevel="0" collapsed="false">
      <c r="A7" s="9" t="n">
        <v>2000</v>
      </c>
      <c r="B7" s="10" t="s">
        <v>35</v>
      </c>
      <c r="C7" s="10" t="s">
        <v>240</v>
      </c>
      <c r="D7" s="10" t="s">
        <v>241</v>
      </c>
      <c r="E7" s="10" t="s">
        <v>96</v>
      </c>
      <c r="F7" s="18" t="s">
        <v>234</v>
      </c>
      <c r="G7" s="18" t="s">
        <v>235</v>
      </c>
      <c r="H7" s="19" t="n">
        <v>110.6</v>
      </c>
      <c r="I7" s="20" t="n">
        <v>110.6</v>
      </c>
      <c r="J7" s="19" t="n">
        <v>100</v>
      </c>
      <c r="K7" s="19" t="n">
        <v>0</v>
      </c>
      <c r="L7" s="19" t="n">
        <v>0.88</v>
      </c>
      <c r="M7" s="19" t="n">
        <v>0</v>
      </c>
      <c r="N7" s="19" t="n">
        <f aca="false">I7*J7/100</f>
        <v>110.6</v>
      </c>
      <c r="O7" s="19" t="n">
        <f aca="false">L7+K7/1000*M7</f>
        <v>0.88</v>
      </c>
      <c r="Q7" s="21" t="str">
        <f aca="false">C7</f>
        <v>Seneca - CEI</v>
      </c>
      <c r="R7" s="21" t="str">
        <f aca="false">E7</f>
        <v>3</v>
      </c>
      <c r="S7" s="21" t="str">
        <f aca="false">CONCATENATE(Q7," ",R7)</f>
        <v>Seneca - CEI 3</v>
      </c>
      <c r="T7" s="22" t="n">
        <f aca="false">T6+N7</f>
        <v>1565.8</v>
      </c>
      <c r="U7" s="22" t="n">
        <f aca="false">O7</f>
        <v>0.88</v>
      </c>
    </row>
    <row r="8" customFormat="false" ht="12.75" hidden="false" customHeight="false" outlineLevel="0" collapsed="false">
      <c r="A8" s="9" t="n">
        <v>2000</v>
      </c>
      <c r="B8" s="10" t="s">
        <v>18</v>
      </c>
      <c r="C8" s="10" t="s">
        <v>242</v>
      </c>
      <c r="D8" s="10" t="s">
        <v>243</v>
      </c>
      <c r="E8" s="10" t="s">
        <v>72</v>
      </c>
      <c r="F8" s="18" t="s">
        <v>234</v>
      </c>
      <c r="G8" s="18" t="s">
        <v>235</v>
      </c>
      <c r="H8" s="19" t="n">
        <v>19</v>
      </c>
      <c r="I8" s="20" t="n">
        <v>19</v>
      </c>
      <c r="J8" s="19" t="n">
        <v>100</v>
      </c>
      <c r="K8" s="19" t="n">
        <v>0</v>
      </c>
      <c r="L8" s="19" t="n">
        <v>0.88</v>
      </c>
      <c r="M8" s="19" t="n">
        <v>0</v>
      </c>
      <c r="N8" s="19" t="n">
        <f aca="false">I8*J8/100</f>
        <v>19</v>
      </c>
      <c r="O8" s="19" t="n">
        <f aca="false">L8+K8/1000*M8</f>
        <v>0.88</v>
      </c>
      <c r="Q8" s="21" t="str">
        <f aca="false">C8</f>
        <v>York Haven</v>
      </c>
      <c r="R8" s="21" t="str">
        <f aca="false">E8</f>
        <v>1</v>
      </c>
      <c r="S8" s="21" t="str">
        <f aca="false">CONCATENATE(Q8," ",R8)</f>
        <v>York Haven 1</v>
      </c>
      <c r="T8" s="22" t="n">
        <f aca="false">T7+N8</f>
        <v>1584.8</v>
      </c>
      <c r="U8" s="22" t="n">
        <f aca="false">O8</f>
        <v>0.88</v>
      </c>
    </row>
    <row r="9" customFormat="false" ht="12.75" hidden="false" customHeight="false" outlineLevel="0" collapsed="false">
      <c r="A9" s="9" t="n">
        <v>2000</v>
      </c>
      <c r="B9" s="10" t="s">
        <v>18</v>
      </c>
      <c r="C9" s="10" t="s">
        <v>244</v>
      </c>
      <c r="D9" s="10" t="s">
        <v>245</v>
      </c>
      <c r="E9" s="10" t="s">
        <v>72</v>
      </c>
      <c r="F9" s="18" t="s">
        <v>234</v>
      </c>
      <c r="G9" s="18" t="s">
        <v>235</v>
      </c>
      <c r="H9" s="19" t="n">
        <v>28</v>
      </c>
      <c r="I9" s="20" t="n">
        <v>28</v>
      </c>
      <c r="J9" s="19" t="n">
        <v>100</v>
      </c>
      <c r="K9" s="19" t="n">
        <v>0</v>
      </c>
      <c r="L9" s="19" t="n">
        <v>0.88</v>
      </c>
      <c r="M9" s="19" t="n">
        <v>0</v>
      </c>
      <c r="N9" s="19" t="n">
        <f aca="false">I9*J9/100</f>
        <v>28</v>
      </c>
      <c r="O9" s="19" t="n">
        <f aca="false">L9+K9/1000*M9</f>
        <v>0.88</v>
      </c>
      <c r="Q9" s="21" t="str">
        <f aca="false">C9</f>
        <v>Piney</v>
      </c>
      <c r="R9" s="21" t="str">
        <f aca="false">E9</f>
        <v>1</v>
      </c>
      <c r="S9" s="21" t="str">
        <f aca="false">CONCATENATE(Q9," ",R9)</f>
        <v>Piney 1</v>
      </c>
      <c r="T9" s="22" t="n">
        <f aca="false">T8+N9</f>
        <v>1612.8</v>
      </c>
      <c r="U9" s="22" t="n">
        <f aca="false">O9</f>
        <v>0.88</v>
      </c>
    </row>
    <row r="10" customFormat="false" ht="12.75" hidden="false" customHeight="false" outlineLevel="0" collapsed="false">
      <c r="A10" s="9" t="n">
        <v>2000</v>
      </c>
      <c r="B10" s="10" t="s">
        <v>18</v>
      </c>
      <c r="C10" s="10" t="s">
        <v>246</v>
      </c>
      <c r="D10" s="10" t="s">
        <v>247</v>
      </c>
      <c r="E10" s="10" t="s">
        <v>72</v>
      </c>
      <c r="F10" s="18" t="s">
        <v>234</v>
      </c>
      <c r="G10" s="18" t="s">
        <v>235</v>
      </c>
      <c r="H10" s="19" t="n">
        <v>880</v>
      </c>
      <c r="I10" s="20" t="n">
        <v>880</v>
      </c>
      <c r="J10" s="19" t="n">
        <v>100</v>
      </c>
      <c r="K10" s="19" t="n">
        <v>0</v>
      </c>
      <c r="L10" s="19" t="n">
        <v>0.88</v>
      </c>
      <c r="M10" s="19" t="n">
        <v>0</v>
      </c>
      <c r="N10" s="19" t="n">
        <f aca="false">I10*J10/100</f>
        <v>880</v>
      </c>
      <c r="O10" s="19" t="n">
        <f aca="false">L10+K10/1000*M10</f>
        <v>0.88</v>
      </c>
      <c r="Q10" s="21" t="str">
        <f aca="false">C10</f>
        <v>Muddy Run</v>
      </c>
      <c r="R10" s="21" t="str">
        <f aca="false">E10</f>
        <v>1</v>
      </c>
      <c r="S10" s="21" t="str">
        <f aca="false">CONCATENATE(Q10," ",R10)</f>
        <v>Muddy Run 1</v>
      </c>
      <c r="T10" s="22" t="n">
        <f aca="false">T9+N10</f>
        <v>2492.8</v>
      </c>
      <c r="U10" s="22" t="n">
        <f aca="false">O10</f>
        <v>0.88</v>
      </c>
    </row>
    <row r="11" customFormat="false" ht="12.75" hidden="false" customHeight="false" outlineLevel="0" collapsed="false">
      <c r="A11" s="9" t="n">
        <v>2000</v>
      </c>
      <c r="B11" s="10" t="s">
        <v>18</v>
      </c>
      <c r="C11" s="10" t="s">
        <v>248</v>
      </c>
      <c r="D11" s="10" t="s">
        <v>249</v>
      </c>
      <c r="E11" s="10" t="s">
        <v>72</v>
      </c>
      <c r="F11" s="18" t="s">
        <v>234</v>
      </c>
      <c r="G11" s="18" t="s">
        <v>235</v>
      </c>
      <c r="H11" s="19" t="n">
        <v>400</v>
      </c>
      <c r="I11" s="20" t="n">
        <v>400</v>
      </c>
      <c r="J11" s="19" t="n">
        <v>100</v>
      </c>
      <c r="K11" s="19" t="n">
        <v>0</v>
      </c>
      <c r="L11" s="19" t="n">
        <v>0.88</v>
      </c>
      <c r="M11" s="19" t="n">
        <v>0</v>
      </c>
      <c r="N11" s="19" t="n">
        <f aca="false">I11*J11/100</f>
        <v>400</v>
      </c>
      <c r="O11" s="19" t="n">
        <f aca="false">L11+K11/1000*M11</f>
        <v>0.88</v>
      </c>
      <c r="Q11" s="21" t="str">
        <f aca="false">C11</f>
        <v>Yards Creek</v>
      </c>
      <c r="R11" s="21" t="str">
        <f aca="false">E11</f>
        <v>1</v>
      </c>
      <c r="S11" s="21" t="str">
        <f aca="false">CONCATENATE(Q11," ",R11)</f>
        <v>Yards Creek 1</v>
      </c>
      <c r="T11" s="22" t="n">
        <f aca="false">T10+N11</f>
        <v>2892.8</v>
      </c>
      <c r="U11" s="22" t="n">
        <f aca="false">O11</f>
        <v>0.88</v>
      </c>
    </row>
    <row r="12" customFormat="false" ht="12.75" hidden="false" customHeight="false" outlineLevel="0" collapsed="false">
      <c r="A12" s="9" t="n">
        <v>2000</v>
      </c>
      <c r="B12" s="10" t="s">
        <v>18</v>
      </c>
      <c r="C12" s="10" t="s">
        <v>250</v>
      </c>
      <c r="D12" s="10" t="s">
        <v>251</v>
      </c>
      <c r="E12" s="10" t="s">
        <v>72</v>
      </c>
      <c r="F12" s="18" t="s">
        <v>234</v>
      </c>
      <c r="G12" s="18" t="s">
        <v>235</v>
      </c>
      <c r="H12" s="19" t="n">
        <v>17.1</v>
      </c>
      <c r="I12" s="20" t="n">
        <v>17.1</v>
      </c>
      <c r="J12" s="19" t="n">
        <v>100</v>
      </c>
      <c r="K12" s="19" t="n">
        <v>0</v>
      </c>
      <c r="L12" s="19" t="n">
        <v>0.88</v>
      </c>
      <c r="M12" s="19" t="n">
        <v>0</v>
      </c>
      <c r="N12" s="19" t="n">
        <f aca="false">I12*J12/100</f>
        <v>17.1</v>
      </c>
      <c r="O12" s="19" t="n">
        <f aca="false">L12+K12/1000*M12</f>
        <v>0.88</v>
      </c>
      <c r="Q12" s="21" t="str">
        <f aca="false">C12</f>
        <v>American Hydro Power Co</v>
      </c>
      <c r="R12" s="21" t="str">
        <f aca="false">E12</f>
        <v>1</v>
      </c>
      <c r="S12" s="21" t="str">
        <f aca="false">CONCATENATE(Q12," ",R12)</f>
        <v>American Hydro Power Co 1</v>
      </c>
      <c r="T12" s="22" t="n">
        <f aca="false">T11+N12</f>
        <v>2909.9</v>
      </c>
      <c r="U12" s="22" t="n">
        <f aca="false">O12</f>
        <v>0.88</v>
      </c>
    </row>
    <row r="13" customFormat="false" ht="12.75" hidden="false" customHeight="false" outlineLevel="0" collapsed="false">
      <c r="A13" s="9" t="n">
        <v>2000</v>
      </c>
      <c r="B13" s="10" t="s">
        <v>35</v>
      </c>
      <c r="C13" s="10" t="s">
        <v>252</v>
      </c>
      <c r="D13" s="10" t="s">
        <v>253</v>
      </c>
      <c r="E13" s="10" t="s">
        <v>72</v>
      </c>
      <c r="F13" s="18" t="s">
        <v>234</v>
      </c>
      <c r="G13" s="18" t="s">
        <v>235</v>
      </c>
      <c r="H13" s="19" t="n">
        <v>411.5</v>
      </c>
      <c r="I13" s="20" t="n">
        <v>411.5</v>
      </c>
      <c r="J13" s="19" t="n">
        <v>100</v>
      </c>
      <c r="K13" s="19" t="n">
        <v>0</v>
      </c>
      <c r="L13" s="19" t="n">
        <v>0.931</v>
      </c>
      <c r="M13" s="19" t="n">
        <v>0</v>
      </c>
      <c r="N13" s="19" t="n">
        <f aca="false">I13*J13/100</f>
        <v>411.5</v>
      </c>
      <c r="O13" s="19" t="n">
        <f aca="false">L13+K13/1000*M13</f>
        <v>0.931</v>
      </c>
      <c r="Q13" s="21" t="str">
        <f aca="false">C13</f>
        <v>Safe Harbor</v>
      </c>
      <c r="R13" s="21" t="str">
        <f aca="false">E13</f>
        <v>1</v>
      </c>
      <c r="S13" s="21" t="str">
        <f aca="false">CONCATENATE(Q13," ",R13)</f>
        <v>Safe Harbor 1</v>
      </c>
      <c r="T13" s="22" t="n">
        <f aca="false">T12+N13</f>
        <v>3321.4</v>
      </c>
      <c r="U13" s="22" t="n">
        <f aca="false">O13</f>
        <v>0.931</v>
      </c>
    </row>
    <row r="14" customFormat="false" ht="12.75" hidden="false" customHeight="false" outlineLevel="0" collapsed="false">
      <c r="A14" s="9" t="n">
        <v>2000</v>
      </c>
      <c r="B14" s="10" t="s">
        <v>35</v>
      </c>
      <c r="C14" s="10" t="s">
        <v>254</v>
      </c>
      <c r="D14" s="10" t="s">
        <v>255</v>
      </c>
      <c r="E14" s="10" t="s">
        <v>52</v>
      </c>
      <c r="F14" s="18" t="s">
        <v>39</v>
      </c>
      <c r="G14" s="18" t="s">
        <v>256</v>
      </c>
      <c r="H14" s="19" t="n">
        <v>18</v>
      </c>
      <c r="I14" s="20" t="n">
        <v>18</v>
      </c>
      <c r="J14" s="19" t="n">
        <v>100</v>
      </c>
      <c r="K14" s="19" t="n">
        <v>13358</v>
      </c>
      <c r="L14" s="19" t="n">
        <v>1.377</v>
      </c>
      <c r="M14" s="19" t="n">
        <v>0</v>
      </c>
      <c r="N14" s="19" t="n">
        <f aca="false">I14*J14/100</f>
        <v>18</v>
      </c>
      <c r="O14" s="19" t="n">
        <f aca="false">L14+K14/1000*M14</f>
        <v>1.377</v>
      </c>
      <c r="Q14" s="21" t="str">
        <f aca="false">C14</f>
        <v>Northumberland Cogeneration Facility</v>
      </c>
      <c r="R14" s="21" t="str">
        <f aca="false">E14</f>
        <v>IPP</v>
      </c>
      <c r="S14" s="21" t="str">
        <f aca="false">CONCATENATE(Q14," ",R14)</f>
        <v>Northumberland Cogeneration Facility IPP</v>
      </c>
      <c r="T14" s="22" t="n">
        <f aca="false">T13+N14</f>
        <v>3339.4</v>
      </c>
      <c r="U14" s="22" t="n">
        <f aca="false">O14</f>
        <v>1.377</v>
      </c>
    </row>
    <row r="15" customFormat="false" ht="12.75" hidden="false" customHeight="false" outlineLevel="0" collapsed="false">
      <c r="A15" s="9" t="n">
        <v>2000</v>
      </c>
      <c r="B15" s="10" t="s">
        <v>35</v>
      </c>
      <c r="C15" s="10" t="s">
        <v>257</v>
      </c>
      <c r="D15" s="10" t="s">
        <v>258</v>
      </c>
      <c r="E15" s="10" t="s">
        <v>121</v>
      </c>
      <c r="F15" s="18" t="s">
        <v>39</v>
      </c>
      <c r="G15" s="18" t="s">
        <v>256</v>
      </c>
      <c r="H15" s="19" t="n">
        <v>41</v>
      </c>
      <c r="I15" s="20" t="n">
        <v>41</v>
      </c>
      <c r="J15" s="19" t="n">
        <v>100</v>
      </c>
      <c r="K15" s="19" t="n">
        <v>13358</v>
      </c>
      <c r="L15" s="19" t="n">
        <v>1.377</v>
      </c>
      <c r="M15" s="19" t="n">
        <v>0</v>
      </c>
      <c r="N15" s="19" t="n">
        <f aca="false">I15*J15/100</f>
        <v>41</v>
      </c>
      <c r="O15" s="19" t="n">
        <f aca="false">L15+K15/1000*M15</f>
        <v>1.377</v>
      </c>
      <c r="Q15" s="21" t="str">
        <f aca="false">C15</f>
        <v>Erie Mill</v>
      </c>
      <c r="R15" s="21" t="str">
        <f aca="false">E15</f>
        <v>ALL</v>
      </c>
      <c r="S15" s="21" t="str">
        <f aca="false">CONCATENATE(Q15," ",R15)</f>
        <v>Erie Mill ALL</v>
      </c>
      <c r="T15" s="22" t="n">
        <f aca="false">T14+N15</f>
        <v>3380.4</v>
      </c>
      <c r="U15" s="22" t="n">
        <f aca="false">O15</f>
        <v>1.377</v>
      </c>
    </row>
    <row r="16" customFormat="false" ht="12.75" hidden="false" customHeight="false" outlineLevel="0" collapsed="false">
      <c r="A16" s="9" t="n">
        <v>2000</v>
      </c>
      <c r="B16" s="10" t="s">
        <v>35</v>
      </c>
      <c r="C16" s="10" t="s">
        <v>259</v>
      </c>
      <c r="D16" s="10" t="s">
        <v>260</v>
      </c>
      <c r="E16" s="10" t="s">
        <v>52</v>
      </c>
      <c r="F16" s="18" t="s">
        <v>39</v>
      </c>
      <c r="G16" s="18" t="s">
        <v>256</v>
      </c>
      <c r="H16" s="19" t="n">
        <v>18.4</v>
      </c>
      <c r="I16" s="20" t="n">
        <v>18.4</v>
      </c>
      <c r="J16" s="19" t="n">
        <v>100</v>
      </c>
      <c r="K16" s="19" t="n">
        <v>13358</v>
      </c>
      <c r="L16" s="19" t="n">
        <v>1.377</v>
      </c>
      <c r="M16" s="19" t="n">
        <v>0</v>
      </c>
      <c r="N16" s="19" t="n">
        <f aca="false">I16*J16/100</f>
        <v>18.4</v>
      </c>
      <c r="O16" s="19" t="n">
        <f aca="false">L16+K16/1000*M16</f>
        <v>1.377</v>
      </c>
      <c r="Q16" s="21" t="str">
        <f aca="false">C16</f>
        <v>Susquehanna Plant</v>
      </c>
      <c r="R16" s="21" t="str">
        <f aca="false">E16</f>
        <v>IPP</v>
      </c>
      <c r="S16" s="21" t="str">
        <f aca="false">CONCATENATE(Q16," ",R16)</f>
        <v>Susquehanna Plant IPP</v>
      </c>
      <c r="T16" s="22" t="n">
        <f aca="false">T15+N16</f>
        <v>3398.8</v>
      </c>
      <c r="U16" s="22" t="n">
        <f aca="false">O16</f>
        <v>1.377</v>
      </c>
    </row>
    <row r="17" customFormat="false" ht="12.75" hidden="false" customHeight="false" outlineLevel="0" collapsed="false">
      <c r="A17" s="9" t="n">
        <v>2000</v>
      </c>
      <c r="B17" s="10" t="s">
        <v>35</v>
      </c>
      <c r="C17" s="10" t="s">
        <v>261</v>
      </c>
      <c r="D17" s="10" t="s">
        <v>262</v>
      </c>
      <c r="E17" s="10" t="s">
        <v>52</v>
      </c>
      <c r="F17" s="18" t="s">
        <v>39</v>
      </c>
      <c r="G17" s="18" t="s">
        <v>231</v>
      </c>
      <c r="H17" s="19" t="n">
        <v>23.7</v>
      </c>
      <c r="I17" s="20" t="n">
        <v>23.7</v>
      </c>
      <c r="J17" s="19" t="n">
        <v>100</v>
      </c>
      <c r="K17" s="19" t="n">
        <v>13358</v>
      </c>
      <c r="L17" s="19" t="n">
        <v>1.377</v>
      </c>
      <c r="M17" s="19" t="n">
        <v>0</v>
      </c>
      <c r="N17" s="19" t="n">
        <f aca="false">I17*J17/100</f>
        <v>23.7</v>
      </c>
      <c r="O17" s="19" t="n">
        <f aca="false">L17+K17/1000*M17</f>
        <v>1.377</v>
      </c>
      <c r="Q17" s="21" t="str">
        <f aca="false">C17</f>
        <v>Harrisburg Facility</v>
      </c>
      <c r="R17" s="21" t="str">
        <f aca="false">E17</f>
        <v>IPP</v>
      </c>
      <c r="S17" s="21" t="str">
        <f aca="false">CONCATENATE(Q17," ",R17)</f>
        <v>Harrisburg Facility IPP</v>
      </c>
      <c r="T17" s="22" t="n">
        <f aca="false">T16+N17</f>
        <v>3422.5</v>
      </c>
      <c r="U17" s="22" t="n">
        <f aca="false">O17</f>
        <v>1.377</v>
      </c>
    </row>
    <row r="18" customFormat="false" ht="12.75" hidden="false" customHeight="false" outlineLevel="0" collapsed="false">
      <c r="A18" s="9" t="n">
        <v>2000</v>
      </c>
      <c r="B18" s="10" t="s">
        <v>35</v>
      </c>
      <c r="C18" s="10" t="s">
        <v>263</v>
      </c>
      <c r="D18" s="10" t="s">
        <v>264</v>
      </c>
      <c r="E18" s="10" t="s">
        <v>72</v>
      </c>
      <c r="F18" s="18" t="s">
        <v>39</v>
      </c>
      <c r="G18" s="18" t="s">
        <v>231</v>
      </c>
      <c r="H18" s="19" t="n">
        <v>53.3</v>
      </c>
      <c r="I18" s="20" t="n">
        <v>53.3</v>
      </c>
      <c r="J18" s="19" t="n">
        <v>100</v>
      </c>
      <c r="K18" s="19" t="n">
        <v>13358</v>
      </c>
      <c r="L18" s="19" t="n">
        <v>1.377</v>
      </c>
      <c r="M18" s="19" t="n">
        <v>0</v>
      </c>
      <c r="N18" s="19" t="n">
        <f aca="false">I18*J18/100</f>
        <v>53.3</v>
      </c>
      <c r="O18" s="19" t="n">
        <f aca="false">L18+K18/1000*M18</f>
        <v>1.377</v>
      </c>
      <c r="Q18" s="21" t="str">
        <f aca="false">C18</f>
        <v>Wheelabrator Falls Inc.</v>
      </c>
      <c r="R18" s="21" t="str">
        <f aca="false">E18</f>
        <v>1</v>
      </c>
      <c r="S18" s="21" t="str">
        <f aca="false">CONCATENATE(Q18," ",R18)</f>
        <v>Wheelabrator Falls Inc. 1</v>
      </c>
      <c r="T18" s="22" t="n">
        <f aca="false">T17+N18</f>
        <v>3475.8</v>
      </c>
      <c r="U18" s="22" t="n">
        <f aca="false">O18</f>
        <v>1.377</v>
      </c>
    </row>
    <row r="19" customFormat="false" ht="12.75" hidden="false" customHeight="false" outlineLevel="0" collapsed="false">
      <c r="A19" s="9" t="n">
        <v>2000</v>
      </c>
      <c r="B19" s="10" t="s">
        <v>18</v>
      </c>
      <c r="C19" s="10" t="s">
        <v>265</v>
      </c>
      <c r="D19" s="10" t="s">
        <v>266</v>
      </c>
      <c r="E19" s="10" t="s">
        <v>72</v>
      </c>
      <c r="F19" s="18" t="s">
        <v>39</v>
      </c>
      <c r="G19" s="18" t="s">
        <v>231</v>
      </c>
      <c r="H19" s="19" t="n">
        <v>69.9</v>
      </c>
      <c r="I19" s="20" t="n">
        <v>69.9</v>
      </c>
      <c r="J19" s="19" t="n">
        <v>100</v>
      </c>
      <c r="K19" s="19" t="n">
        <v>13358</v>
      </c>
      <c r="L19" s="19" t="n">
        <v>1.377</v>
      </c>
      <c r="M19" s="19" t="n">
        <v>0</v>
      </c>
      <c r="N19" s="19" t="n">
        <f aca="false">I19*J19/100</f>
        <v>69.9</v>
      </c>
      <c r="O19" s="19" t="n">
        <f aca="false">L19+K19/1000*M19</f>
        <v>1.377</v>
      </c>
      <c r="Q19" s="21" t="str">
        <f aca="false">C19</f>
        <v>Essex County Resource Recovery</v>
      </c>
      <c r="R19" s="21" t="str">
        <f aca="false">E19</f>
        <v>1</v>
      </c>
      <c r="S19" s="21" t="str">
        <f aca="false">CONCATENATE(Q19," ",R19)</f>
        <v>Essex County Resource Recovery 1</v>
      </c>
      <c r="T19" s="22" t="n">
        <f aca="false">T18+N19</f>
        <v>3545.7</v>
      </c>
      <c r="U19" s="22" t="n">
        <f aca="false">O19</f>
        <v>1.377</v>
      </c>
    </row>
    <row r="20" customFormat="false" ht="12.75" hidden="false" customHeight="false" outlineLevel="0" collapsed="false">
      <c r="A20" s="9" t="n">
        <v>2000</v>
      </c>
      <c r="B20" s="10" t="s">
        <v>18</v>
      </c>
      <c r="C20" s="10" t="s">
        <v>267</v>
      </c>
      <c r="D20" s="10" t="s">
        <v>268</v>
      </c>
      <c r="E20" s="10" t="s">
        <v>52</v>
      </c>
      <c r="F20" s="18" t="s">
        <v>39</v>
      </c>
      <c r="G20" s="18" t="s">
        <v>231</v>
      </c>
      <c r="H20" s="19" t="n">
        <v>23</v>
      </c>
      <c r="I20" s="20" t="n">
        <v>23</v>
      </c>
      <c r="J20" s="19" t="n">
        <v>100</v>
      </c>
      <c r="K20" s="19" t="n">
        <v>13358</v>
      </c>
      <c r="L20" s="19" t="n">
        <v>1.377</v>
      </c>
      <c r="M20" s="19" t="n">
        <v>0</v>
      </c>
      <c r="N20" s="19" t="n">
        <f aca="false">I20*J20/100</f>
        <v>23</v>
      </c>
      <c r="O20" s="19" t="n">
        <f aca="false">L20+K20/1000*M20</f>
        <v>1.377</v>
      </c>
      <c r="Q20" s="21" t="str">
        <f aca="false">C20</f>
        <v>Camden Resource Recovery Facil</v>
      </c>
      <c r="R20" s="21" t="str">
        <f aca="false">E20</f>
        <v>IPP</v>
      </c>
      <c r="S20" s="21" t="str">
        <f aca="false">CONCATENATE(Q20," ",R20)</f>
        <v>Camden Resource Recovery Facil IPP</v>
      </c>
      <c r="T20" s="22" t="n">
        <f aca="false">T19+N20</f>
        <v>3568.7</v>
      </c>
      <c r="U20" s="22" t="n">
        <f aca="false">O20</f>
        <v>1.377</v>
      </c>
    </row>
    <row r="21" customFormat="false" ht="12.75" hidden="false" customHeight="false" outlineLevel="0" collapsed="false">
      <c r="A21" s="9" t="n">
        <v>2000</v>
      </c>
      <c r="B21" s="10" t="s">
        <v>18</v>
      </c>
      <c r="C21" s="10" t="s">
        <v>269</v>
      </c>
      <c r="D21" s="10" t="s">
        <v>270</v>
      </c>
      <c r="E21" s="10" t="s">
        <v>52</v>
      </c>
      <c r="F21" s="18" t="s">
        <v>39</v>
      </c>
      <c r="G21" s="18" t="s">
        <v>231</v>
      </c>
      <c r="H21" s="19" t="n">
        <v>90</v>
      </c>
      <c r="I21" s="20" t="n">
        <v>90</v>
      </c>
      <c r="J21" s="19" t="n">
        <v>100</v>
      </c>
      <c r="K21" s="19" t="n">
        <v>13358</v>
      </c>
      <c r="L21" s="19" t="n">
        <v>1.377</v>
      </c>
      <c r="M21" s="19" t="n">
        <v>0</v>
      </c>
      <c r="N21" s="19" t="n">
        <f aca="false">I21*J21/100</f>
        <v>90</v>
      </c>
      <c r="O21" s="19" t="n">
        <f aca="false">L21+K21/1000*M21</f>
        <v>1.377</v>
      </c>
      <c r="Q21" s="21" t="str">
        <f aca="false">C21</f>
        <v>Delaware County Resource Recov</v>
      </c>
      <c r="R21" s="21" t="str">
        <f aca="false">E21</f>
        <v>IPP</v>
      </c>
      <c r="S21" s="21" t="str">
        <f aca="false">CONCATENATE(Q21," ",R21)</f>
        <v>Delaware County Resource Recov IPP</v>
      </c>
      <c r="T21" s="22" t="n">
        <f aca="false">T20+N21</f>
        <v>3658.7</v>
      </c>
      <c r="U21" s="22" t="n">
        <f aca="false">O21</f>
        <v>1.377</v>
      </c>
    </row>
    <row r="22" customFormat="false" ht="12.75" hidden="false" customHeight="false" outlineLevel="0" collapsed="false">
      <c r="A22" s="9" t="n">
        <v>2000</v>
      </c>
      <c r="B22" s="10" t="s">
        <v>18</v>
      </c>
      <c r="C22" s="10" t="s">
        <v>271</v>
      </c>
      <c r="D22" s="10" t="s">
        <v>272</v>
      </c>
      <c r="E22" s="10" t="s">
        <v>121</v>
      </c>
      <c r="F22" s="18" t="s">
        <v>39</v>
      </c>
      <c r="G22" s="18" t="s">
        <v>273</v>
      </c>
      <c r="H22" s="19" t="n">
        <v>32.2</v>
      </c>
      <c r="I22" s="20" t="n">
        <v>32.2</v>
      </c>
      <c r="J22" s="19" t="n">
        <v>100</v>
      </c>
      <c r="K22" s="19" t="n">
        <v>13358</v>
      </c>
      <c r="L22" s="19" t="n">
        <v>1.377</v>
      </c>
      <c r="M22" s="19" t="n">
        <v>0</v>
      </c>
      <c r="N22" s="19" t="n">
        <f aca="false">I22*J22/100</f>
        <v>32.2</v>
      </c>
      <c r="O22" s="19" t="n">
        <f aca="false">L22+K22/1000*M22</f>
        <v>1.377</v>
      </c>
      <c r="Q22" s="21" t="str">
        <f aca="false">C22</f>
        <v>Montenay Montgomery L/P</v>
      </c>
      <c r="R22" s="21" t="str">
        <f aca="false">E22</f>
        <v>ALL</v>
      </c>
      <c r="S22" s="21" t="str">
        <f aca="false">CONCATENATE(Q22," ",R22)</f>
        <v>Montenay Montgomery L/P ALL</v>
      </c>
      <c r="T22" s="22" t="n">
        <f aca="false">T21+N22</f>
        <v>3690.9</v>
      </c>
      <c r="U22" s="22" t="n">
        <f aca="false">O22</f>
        <v>1.377</v>
      </c>
    </row>
    <row r="23" customFormat="false" ht="12.75" hidden="false" customHeight="false" outlineLevel="0" collapsed="false">
      <c r="A23" s="9" t="n">
        <v>2000</v>
      </c>
      <c r="B23" s="10" t="s">
        <v>18</v>
      </c>
      <c r="C23" s="10" t="s">
        <v>274</v>
      </c>
      <c r="D23" s="10" t="s">
        <v>275</v>
      </c>
      <c r="E23" s="10" t="s">
        <v>121</v>
      </c>
      <c r="F23" s="18" t="s">
        <v>39</v>
      </c>
      <c r="G23" s="18" t="s">
        <v>231</v>
      </c>
      <c r="H23" s="19" t="n">
        <v>75</v>
      </c>
      <c r="I23" s="20" t="n">
        <v>75</v>
      </c>
      <c r="J23" s="19" t="n">
        <v>100</v>
      </c>
      <c r="K23" s="19" t="n">
        <v>13358</v>
      </c>
      <c r="L23" s="19" t="n">
        <v>1.377</v>
      </c>
      <c r="M23" s="19" t="n">
        <v>0</v>
      </c>
      <c r="N23" s="19" t="n">
        <f aca="false">I23*J23/100</f>
        <v>75</v>
      </c>
      <c r="O23" s="19" t="n">
        <f aca="false">L23+K23/1000*M23</f>
        <v>1.377</v>
      </c>
      <c r="Q23" s="21" t="str">
        <f aca="false">C23</f>
        <v>DRMI</v>
      </c>
      <c r="R23" s="21" t="str">
        <f aca="false">E23</f>
        <v>ALL</v>
      </c>
      <c r="S23" s="21" t="str">
        <f aca="false">CONCATENATE(Q23," ",R23)</f>
        <v>DRMI ALL</v>
      </c>
      <c r="T23" s="22" t="n">
        <f aca="false">T22+N23</f>
        <v>3765.9</v>
      </c>
      <c r="U23" s="22" t="n">
        <f aca="false">O23</f>
        <v>1.377</v>
      </c>
    </row>
    <row r="24" customFormat="false" ht="12.75" hidden="false" customHeight="false" outlineLevel="0" collapsed="false">
      <c r="A24" s="9" t="n">
        <v>2000</v>
      </c>
      <c r="B24" s="10" t="s">
        <v>18</v>
      </c>
      <c r="C24" s="10" t="s">
        <v>276</v>
      </c>
      <c r="D24" s="10" t="s">
        <v>277</v>
      </c>
      <c r="E24" s="10" t="s">
        <v>278</v>
      </c>
      <c r="F24" s="18" t="s">
        <v>39</v>
      </c>
      <c r="G24" s="18" t="s">
        <v>231</v>
      </c>
      <c r="H24" s="19" t="n">
        <v>28</v>
      </c>
      <c r="I24" s="20" t="n">
        <v>28</v>
      </c>
      <c r="J24" s="19" t="n">
        <v>100</v>
      </c>
      <c r="K24" s="19" t="n">
        <v>13358</v>
      </c>
      <c r="L24" s="19" t="n">
        <v>1.377</v>
      </c>
      <c r="M24" s="19" t="n">
        <v>0</v>
      </c>
      <c r="N24" s="19" t="n">
        <f aca="false">I24*J24/100</f>
        <v>28</v>
      </c>
      <c r="O24" s="19" t="n">
        <f aca="false">L24+K24/1000*M24</f>
        <v>1.377</v>
      </c>
      <c r="Q24" s="21" t="str">
        <f aca="false">C24</f>
        <v>MMLP NUG</v>
      </c>
      <c r="R24" s="21" t="str">
        <f aca="false">E24</f>
        <v>NUG</v>
      </c>
      <c r="S24" s="21" t="str">
        <f aca="false">CONCATENATE(Q24," ",R24)</f>
        <v>MMLP NUG NUG</v>
      </c>
      <c r="T24" s="22" t="n">
        <f aca="false">T23+N24</f>
        <v>3793.9</v>
      </c>
      <c r="U24" s="22" t="n">
        <f aca="false">O24</f>
        <v>1.377</v>
      </c>
    </row>
    <row r="25" customFormat="false" ht="12.75" hidden="false" customHeight="false" outlineLevel="0" collapsed="false">
      <c r="A25" s="9" t="n">
        <v>2000</v>
      </c>
      <c r="B25" s="10" t="s">
        <v>18</v>
      </c>
      <c r="C25" s="10" t="s">
        <v>279</v>
      </c>
      <c r="D25" s="10" t="s">
        <v>280</v>
      </c>
      <c r="E25" s="10" t="s">
        <v>72</v>
      </c>
      <c r="F25" s="18" t="s">
        <v>39</v>
      </c>
      <c r="G25" s="18" t="s">
        <v>231</v>
      </c>
      <c r="H25" s="19" t="n">
        <v>44</v>
      </c>
      <c r="I25" s="20" t="n">
        <v>44</v>
      </c>
      <c r="J25" s="19" t="n">
        <v>100</v>
      </c>
      <c r="K25" s="19" t="n">
        <v>13358</v>
      </c>
      <c r="L25" s="19" t="n">
        <v>1.377</v>
      </c>
      <c r="M25" s="19" t="n">
        <v>0</v>
      </c>
      <c r="N25" s="19" t="n">
        <f aca="false">I25*J25/100</f>
        <v>44</v>
      </c>
      <c r="O25" s="19" t="n">
        <f aca="false">L25+K25/1000*M25</f>
        <v>1.377</v>
      </c>
      <c r="Q25" s="21" t="str">
        <f aca="false">C25</f>
        <v>Union County Resource Recovery</v>
      </c>
      <c r="R25" s="21" t="str">
        <f aca="false">E25</f>
        <v>1</v>
      </c>
      <c r="S25" s="21" t="str">
        <f aca="false">CONCATENATE(Q25," ",R25)</f>
        <v>Union County Resource Recovery 1</v>
      </c>
      <c r="T25" s="22" t="n">
        <f aca="false">T24+N25</f>
        <v>3837.9</v>
      </c>
      <c r="U25" s="22" t="n">
        <f aca="false">O25</f>
        <v>1.377</v>
      </c>
    </row>
    <row r="26" customFormat="false" ht="12.75" hidden="false" customHeight="false" outlineLevel="0" collapsed="false">
      <c r="A26" s="9" t="n">
        <v>2000</v>
      </c>
      <c r="B26" s="10" t="s">
        <v>30</v>
      </c>
      <c r="C26" s="10" t="s">
        <v>281</v>
      </c>
      <c r="D26" s="10" t="s">
        <v>282</v>
      </c>
      <c r="E26" s="10" t="s">
        <v>52</v>
      </c>
      <c r="F26" s="18" t="s">
        <v>39</v>
      </c>
      <c r="G26" s="18" t="s">
        <v>231</v>
      </c>
      <c r="H26" s="19" t="n">
        <v>57</v>
      </c>
      <c r="I26" s="20" t="n">
        <v>57</v>
      </c>
      <c r="J26" s="19" t="n">
        <v>100</v>
      </c>
      <c r="K26" s="19" t="n">
        <v>13358</v>
      </c>
      <c r="L26" s="19" t="n">
        <v>1.377</v>
      </c>
      <c r="M26" s="19" t="n">
        <v>0</v>
      </c>
      <c r="N26" s="19" t="n">
        <f aca="false">I26*J26/100</f>
        <v>57</v>
      </c>
      <c r="O26" s="19" t="n">
        <f aca="false">L26+K26/1000*M26</f>
        <v>1.377</v>
      </c>
      <c r="Q26" s="21" t="str">
        <f aca="false">C26</f>
        <v>Baltimore Refuse Energy System (BRESCO)</v>
      </c>
      <c r="R26" s="21" t="str">
        <f aca="false">E26</f>
        <v>IPP</v>
      </c>
      <c r="S26" s="21" t="str">
        <f aca="false">CONCATENATE(Q26," ",R26)</f>
        <v>Baltimore Refuse Energy System (BRESCO) IPP</v>
      </c>
      <c r="T26" s="22" t="n">
        <f aca="false">T25+N26</f>
        <v>3894.9</v>
      </c>
      <c r="U26" s="22" t="n">
        <f aca="false">O26</f>
        <v>1.377</v>
      </c>
    </row>
    <row r="27" customFormat="false" ht="12.75" hidden="false" customHeight="false" outlineLevel="0" collapsed="false">
      <c r="A27" s="9" t="n">
        <v>2000</v>
      </c>
      <c r="B27" s="10" t="s">
        <v>18</v>
      </c>
      <c r="C27" s="10" t="s">
        <v>283</v>
      </c>
      <c r="D27" s="10" t="s">
        <v>284</v>
      </c>
      <c r="E27" s="10" t="s">
        <v>72</v>
      </c>
      <c r="F27" s="18" t="s">
        <v>234</v>
      </c>
      <c r="G27" s="18" t="s">
        <v>235</v>
      </c>
      <c r="H27" s="19" t="n">
        <v>19</v>
      </c>
      <c r="I27" s="20" t="n">
        <v>19</v>
      </c>
      <c r="J27" s="19" t="n">
        <v>100</v>
      </c>
      <c r="K27" s="19" t="n">
        <v>0</v>
      </c>
      <c r="L27" s="19" t="n">
        <v>1.47</v>
      </c>
      <c r="M27" s="19" t="n">
        <v>0</v>
      </c>
      <c r="N27" s="19" t="n">
        <f aca="false">I27*J27/100</f>
        <v>19</v>
      </c>
      <c r="O27" s="19" t="n">
        <f aca="false">L27+K27/1000*M27</f>
        <v>1.47</v>
      </c>
      <c r="Q27" s="21" t="str">
        <f aca="false">C27</f>
        <v>Deep Creek (MD)</v>
      </c>
      <c r="R27" s="21" t="str">
        <f aca="false">E27</f>
        <v>1</v>
      </c>
      <c r="S27" s="21" t="str">
        <f aca="false">CONCATENATE(Q27," ",R27)</f>
        <v>Deep Creek (MD) 1</v>
      </c>
      <c r="T27" s="22" t="n">
        <f aca="false">T26+N27</f>
        <v>3913.9</v>
      </c>
      <c r="U27" s="22" t="n">
        <f aca="false">O27</f>
        <v>1.47</v>
      </c>
    </row>
    <row r="28" customFormat="false" ht="12.75" hidden="false" customHeight="false" outlineLevel="0" collapsed="false">
      <c r="A28" s="9" t="n">
        <v>2000</v>
      </c>
      <c r="B28" s="10" t="s">
        <v>35</v>
      </c>
      <c r="C28" s="10" t="s">
        <v>285</v>
      </c>
      <c r="D28" s="10" t="s">
        <v>286</v>
      </c>
      <c r="E28" s="10" t="s">
        <v>72</v>
      </c>
      <c r="F28" s="18" t="s">
        <v>234</v>
      </c>
      <c r="G28" s="18" t="s">
        <v>235</v>
      </c>
      <c r="H28" s="19" t="n">
        <v>101.2</v>
      </c>
      <c r="I28" s="20" t="n">
        <v>101.2</v>
      </c>
      <c r="J28" s="19" t="n">
        <v>100</v>
      </c>
      <c r="K28" s="19" t="n">
        <v>0</v>
      </c>
      <c r="L28" s="19" t="n">
        <v>1.532</v>
      </c>
      <c r="M28" s="19" t="n">
        <v>0</v>
      </c>
      <c r="N28" s="19" t="n">
        <f aca="false">I28*J28/100</f>
        <v>101.2</v>
      </c>
      <c r="O28" s="19" t="n">
        <f aca="false">L28+K28/1000*M28</f>
        <v>1.532</v>
      </c>
      <c r="Q28" s="21" t="str">
        <f aca="false">C28</f>
        <v>Holtwood</v>
      </c>
      <c r="R28" s="21" t="str">
        <f aca="false">E28</f>
        <v>1</v>
      </c>
      <c r="S28" s="21" t="str">
        <f aca="false">CONCATENATE(Q28," ",R28)</f>
        <v>Holtwood 1</v>
      </c>
      <c r="T28" s="22" t="n">
        <f aca="false">T27+N28</f>
        <v>4015.1</v>
      </c>
      <c r="U28" s="22" t="n">
        <f aca="false">O28</f>
        <v>1.532</v>
      </c>
    </row>
    <row r="29" customFormat="false" ht="12.75" hidden="false" customHeight="false" outlineLevel="0" collapsed="false">
      <c r="A29" s="9" t="n">
        <v>2000</v>
      </c>
      <c r="B29" s="10" t="s">
        <v>18</v>
      </c>
      <c r="C29" s="10" t="s">
        <v>287</v>
      </c>
      <c r="D29" s="10" t="s">
        <v>288</v>
      </c>
      <c r="E29" s="10" t="s">
        <v>72</v>
      </c>
      <c r="F29" s="18" t="s">
        <v>289</v>
      </c>
      <c r="G29" s="18" t="s">
        <v>290</v>
      </c>
      <c r="H29" s="19" t="n">
        <v>1205</v>
      </c>
      <c r="I29" s="20" t="n">
        <v>1205</v>
      </c>
      <c r="J29" s="19" t="n">
        <v>100</v>
      </c>
      <c r="K29" s="19" t="n">
        <v>10507</v>
      </c>
      <c r="L29" s="19" t="n">
        <v>1.966</v>
      </c>
      <c r="M29" s="19" t="n">
        <v>0.545</v>
      </c>
      <c r="N29" s="19" t="n">
        <v>0</v>
      </c>
      <c r="O29" s="19" t="n">
        <f aca="false">L29+K29/1000*M29</f>
        <v>7.692315</v>
      </c>
      <c r="Q29" s="21" t="str">
        <f aca="false">C29</f>
        <v>Limerick (PA)</v>
      </c>
      <c r="R29" s="21" t="str">
        <f aca="false">E29</f>
        <v>1</v>
      </c>
      <c r="S29" s="21" t="str">
        <f aca="false">CONCATENATE(Q29," ",R29)</f>
        <v>Limerick (PA) 1</v>
      </c>
      <c r="T29" s="22" t="n">
        <f aca="false">T28+N29</f>
        <v>4015.1</v>
      </c>
      <c r="U29" s="22" t="n">
        <f aca="false">O29</f>
        <v>7.692315</v>
      </c>
    </row>
    <row r="30" customFormat="false" ht="12.75" hidden="false" customHeight="false" outlineLevel="0" collapsed="false">
      <c r="A30" s="9" t="n">
        <v>2000</v>
      </c>
      <c r="B30" s="10" t="s">
        <v>18</v>
      </c>
      <c r="C30" s="10" t="s">
        <v>287</v>
      </c>
      <c r="D30" s="10" t="s">
        <v>288</v>
      </c>
      <c r="E30" s="10" t="s">
        <v>75</v>
      </c>
      <c r="F30" s="18" t="s">
        <v>289</v>
      </c>
      <c r="G30" s="18" t="s">
        <v>290</v>
      </c>
      <c r="H30" s="19" t="n">
        <v>1205</v>
      </c>
      <c r="I30" s="20" t="n">
        <v>1205</v>
      </c>
      <c r="J30" s="19" t="n">
        <v>100</v>
      </c>
      <c r="K30" s="19" t="n">
        <v>10507</v>
      </c>
      <c r="L30" s="19" t="n">
        <v>1.966</v>
      </c>
      <c r="M30" s="19" t="n">
        <v>0.545</v>
      </c>
      <c r="N30" s="19" t="n">
        <v>0</v>
      </c>
      <c r="O30" s="19" t="n">
        <f aca="false">L30+K30/1000*M30</f>
        <v>7.692315</v>
      </c>
      <c r="Q30" s="21" t="str">
        <f aca="false">C30</f>
        <v>Limerick (PA)</v>
      </c>
      <c r="R30" s="21" t="str">
        <f aca="false">E30</f>
        <v>2</v>
      </c>
      <c r="S30" s="21" t="str">
        <f aca="false">CONCATENATE(Q30," ",R30)</f>
        <v>Limerick (PA) 2</v>
      </c>
      <c r="T30" s="22" t="n">
        <f aca="false">T29+N30</f>
        <v>4015.1</v>
      </c>
      <c r="U30" s="22" t="n">
        <f aca="false">O30</f>
        <v>7.692315</v>
      </c>
    </row>
    <row r="31" customFormat="false" ht="12.75" hidden="false" customHeight="false" outlineLevel="0" collapsed="false">
      <c r="A31" s="9" t="n">
        <v>2000</v>
      </c>
      <c r="B31" s="10" t="s">
        <v>35</v>
      </c>
      <c r="C31" s="10" t="s">
        <v>291</v>
      </c>
      <c r="D31" s="10" t="s">
        <v>292</v>
      </c>
      <c r="E31" s="10" t="s">
        <v>72</v>
      </c>
      <c r="F31" s="18" t="s">
        <v>289</v>
      </c>
      <c r="G31" s="18" t="s">
        <v>290</v>
      </c>
      <c r="H31" s="19" t="n">
        <v>1106.7</v>
      </c>
      <c r="I31" s="20" t="n">
        <v>1106.7</v>
      </c>
      <c r="J31" s="19" t="n">
        <v>100</v>
      </c>
      <c r="K31" s="19" t="n">
        <v>10528</v>
      </c>
      <c r="L31" s="19" t="n">
        <v>2.142</v>
      </c>
      <c r="M31" s="19" t="n">
        <v>0.545</v>
      </c>
      <c r="N31" s="19" t="n">
        <f aca="false">I31*J31/100</f>
        <v>1106.7</v>
      </c>
      <c r="O31" s="19" t="n">
        <f aca="false">L31+K31/1000*M31</f>
        <v>7.87976</v>
      </c>
      <c r="Q31" s="21" t="str">
        <f aca="false">C31</f>
        <v>Susquehanna</v>
      </c>
      <c r="R31" s="21" t="str">
        <f aca="false">E31</f>
        <v>1</v>
      </c>
      <c r="S31" s="21" t="str">
        <f aca="false">CONCATENATE(Q31," ",R31)</f>
        <v>Susquehanna 1</v>
      </c>
      <c r="T31" s="22" t="n">
        <f aca="false">T30+N31</f>
        <v>5121.8</v>
      </c>
      <c r="U31" s="22" t="n">
        <f aca="false">O31</f>
        <v>7.87976</v>
      </c>
    </row>
    <row r="32" customFormat="false" ht="12.75" hidden="false" customHeight="false" outlineLevel="0" collapsed="false">
      <c r="A32" s="9" t="n">
        <v>2000</v>
      </c>
      <c r="B32" s="10" t="s">
        <v>35</v>
      </c>
      <c r="C32" s="10" t="s">
        <v>291</v>
      </c>
      <c r="D32" s="10" t="s">
        <v>292</v>
      </c>
      <c r="E32" s="10" t="s">
        <v>75</v>
      </c>
      <c r="F32" s="18" t="s">
        <v>289</v>
      </c>
      <c r="G32" s="18" t="s">
        <v>290</v>
      </c>
      <c r="H32" s="19" t="n">
        <v>1110</v>
      </c>
      <c r="I32" s="20" t="n">
        <v>1110</v>
      </c>
      <c r="J32" s="19" t="n">
        <v>100</v>
      </c>
      <c r="K32" s="19" t="n">
        <v>10528</v>
      </c>
      <c r="L32" s="19" t="n">
        <v>2.142</v>
      </c>
      <c r="M32" s="19" t="n">
        <v>0.545</v>
      </c>
      <c r="N32" s="19" t="n">
        <f aca="false">I32*J32/100</f>
        <v>1110</v>
      </c>
      <c r="O32" s="19" t="n">
        <f aca="false">L32+K32/1000*M32</f>
        <v>7.87976</v>
      </c>
      <c r="Q32" s="21" t="str">
        <f aca="false">C32</f>
        <v>Susquehanna</v>
      </c>
      <c r="R32" s="21" t="str">
        <f aca="false">E32</f>
        <v>2</v>
      </c>
      <c r="S32" s="21" t="str">
        <f aca="false">CONCATENATE(Q32," ",R32)</f>
        <v>Susquehanna 2</v>
      </c>
      <c r="T32" s="22" t="n">
        <f aca="false">T31+N32</f>
        <v>6231.8</v>
      </c>
      <c r="U32" s="22" t="n">
        <f aca="false">O32</f>
        <v>7.87976</v>
      </c>
    </row>
    <row r="33" customFormat="false" ht="12.75" hidden="false" customHeight="false" outlineLevel="0" collapsed="false">
      <c r="A33" s="9" t="n">
        <v>2000</v>
      </c>
      <c r="B33" s="10" t="s">
        <v>18</v>
      </c>
      <c r="C33" s="10" t="s">
        <v>293</v>
      </c>
      <c r="D33" s="10" t="s">
        <v>294</v>
      </c>
      <c r="E33" s="10" t="s">
        <v>75</v>
      </c>
      <c r="F33" s="18" t="s">
        <v>289</v>
      </c>
      <c r="G33" s="18" t="s">
        <v>290</v>
      </c>
      <c r="H33" s="19" t="n">
        <v>1119</v>
      </c>
      <c r="I33" s="20" t="n">
        <v>1119</v>
      </c>
      <c r="J33" s="19" t="n">
        <v>100</v>
      </c>
      <c r="K33" s="19" t="n">
        <v>10528</v>
      </c>
      <c r="L33" s="19" t="n">
        <v>2.298</v>
      </c>
      <c r="M33" s="19" t="n">
        <v>0.545</v>
      </c>
      <c r="N33" s="19" t="n">
        <f aca="false">I33*J33/100</f>
        <v>1119</v>
      </c>
      <c r="O33" s="19" t="n">
        <f aca="false">L33+K33/1000*M33</f>
        <v>8.03576</v>
      </c>
      <c r="Q33" s="21" t="str">
        <f aca="false">C33</f>
        <v>Peach Bottom</v>
      </c>
      <c r="R33" s="21" t="str">
        <f aca="false">E33</f>
        <v>2</v>
      </c>
      <c r="S33" s="21" t="str">
        <f aca="false">CONCATENATE(Q33," ",R33)</f>
        <v>Peach Bottom 2</v>
      </c>
      <c r="T33" s="22" t="n">
        <f aca="false">T32+N33</f>
        <v>7350.8</v>
      </c>
      <c r="U33" s="22" t="n">
        <f aca="false">O33</f>
        <v>8.03576</v>
      </c>
    </row>
    <row r="34" customFormat="false" ht="12.75" hidden="false" customHeight="false" outlineLevel="0" collapsed="false">
      <c r="A34" s="9" t="n">
        <v>2000</v>
      </c>
      <c r="B34" s="10" t="s">
        <v>18</v>
      </c>
      <c r="C34" s="10" t="s">
        <v>293</v>
      </c>
      <c r="D34" s="10" t="s">
        <v>294</v>
      </c>
      <c r="E34" s="10" t="s">
        <v>96</v>
      </c>
      <c r="F34" s="18" t="s">
        <v>289</v>
      </c>
      <c r="G34" s="18" t="s">
        <v>290</v>
      </c>
      <c r="H34" s="19" t="n">
        <v>1119</v>
      </c>
      <c r="I34" s="20" t="n">
        <v>1119</v>
      </c>
      <c r="J34" s="19" t="n">
        <v>100</v>
      </c>
      <c r="K34" s="19" t="n">
        <v>10528</v>
      </c>
      <c r="L34" s="19" t="n">
        <v>2.298</v>
      </c>
      <c r="M34" s="19" t="n">
        <v>0.545</v>
      </c>
      <c r="N34" s="19" t="n">
        <v>0</v>
      </c>
      <c r="O34" s="19" t="n">
        <f aca="false">L34+K34/1000*M34</f>
        <v>8.03576</v>
      </c>
      <c r="Q34" s="21" t="str">
        <f aca="false">C34</f>
        <v>Peach Bottom</v>
      </c>
      <c r="R34" s="21" t="str">
        <f aca="false">E34</f>
        <v>3</v>
      </c>
      <c r="S34" s="21" t="str">
        <f aca="false">CONCATENATE(Q34," ",R34)</f>
        <v>Peach Bottom 3</v>
      </c>
      <c r="T34" s="22" t="n">
        <f aca="false">T33+N34</f>
        <v>7350.8</v>
      </c>
      <c r="U34" s="22" t="n">
        <f aca="false">O34</f>
        <v>8.03576</v>
      </c>
    </row>
    <row r="35" customFormat="false" ht="12.75" hidden="false" customHeight="false" outlineLevel="0" collapsed="false">
      <c r="A35" s="9" t="n">
        <v>2000</v>
      </c>
      <c r="B35" s="10" t="s">
        <v>30</v>
      </c>
      <c r="C35" s="10" t="s">
        <v>295</v>
      </c>
      <c r="D35" s="10" t="s">
        <v>296</v>
      </c>
      <c r="E35" s="10" t="s">
        <v>72</v>
      </c>
      <c r="F35" s="18" t="s">
        <v>289</v>
      </c>
      <c r="G35" s="18" t="s">
        <v>290</v>
      </c>
      <c r="H35" s="19" t="n">
        <v>865</v>
      </c>
      <c r="I35" s="20" t="n">
        <v>865</v>
      </c>
      <c r="J35" s="19" t="n">
        <v>100</v>
      </c>
      <c r="K35" s="19" t="n">
        <v>10511</v>
      </c>
      <c r="L35" s="19" t="n">
        <v>2.536</v>
      </c>
      <c r="M35" s="19" t="n">
        <v>0.545</v>
      </c>
      <c r="N35" s="19" t="n">
        <f aca="false">I35*J35/100</f>
        <v>865</v>
      </c>
      <c r="O35" s="19" t="n">
        <f aca="false">L35+K35/1000*M35</f>
        <v>8.264495</v>
      </c>
      <c r="Q35" s="21" t="str">
        <f aca="false">C35</f>
        <v>Calvert Cliffs</v>
      </c>
      <c r="R35" s="21" t="str">
        <f aca="false">E35</f>
        <v>1</v>
      </c>
      <c r="S35" s="21" t="str">
        <f aca="false">CONCATENATE(Q35," ",R35)</f>
        <v>Calvert Cliffs 1</v>
      </c>
      <c r="T35" s="22" t="n">
        <f aca="false">T34+N35</f>
        <v>8215.8</v>
      </c>
      <c r="U35" s="22" t="n">
        <f aca="false">O35</f>
        <v>8.264495</v>
      </c>
    </row>
    <row r="36" customFormat="false" ht="12.75" hidden="false" customHeight="false" outlineLevel="0" collapsed="false">
      <c r="A36" s="9" t="n">
        <v>2000</v>
      </c>
      <c r="B36" s="10" t="s">
        <v>30</v>
      </c>
      <c r="C36" s="10" t="s">
        <v>295</v>
      </c>
      <c r="D36" s="10" t="s">
        <v>296</v>
      </c>
      <c r="E36" s="10" t="s">
        <v>75</v>
      </c>
      <c r="F36" s="18" t="s">
        <v>289</v>
      </c>
      <c r="G36" s="18" t="s">
        <v>290</v>
      </c>
      <c r="H36" s="19" t="n">
        <v>865</v>
      </c>
      <c r="I36" s="20" t="n">
        <v>865</v>
      </c>
      <c r="J36" s="19" t="n">
        <v>100</v>
      </c>
      <c r="K36" s="19" t="n">
        <v>10511</v>
      </c>
      <c r="L36" s="19" t="n">
        <v>2.536</v>
      </c>
      <c r="M36" s="19" t="n">
        <v>0.545</v>
      </c>
      <c r="N36" s="19" t="n">
        <f aca="false">I36*J36/100</f>
        <v>865</v>
      </c>
      <c r="O36" s="19" t="n">
        <f aca="false">L36+K36/1000*M36</f>
        <v>8.264495</v>
      </c>
      <c r="Q36" s="21" t="str">
        <f aca="false">C36</f>
        <v>Calvert Cliffs</v>
      </c>
      <c r="R36" s="21" t="str">
        <f aca="false">E36</f>
        <v>2</v>
      </c>
      <c r="S36" s="21" t="str">
        <f aca="false">CONCATENATE(Q36," ",R36)</f>
        <v>Calvert Cliffs 2</v>
      </c>
      <c r="T36" s="22" t="n">
        <f aca="false">T35+N36</f>
        <v>9080.8</v>
      </c>
      <c r="U36" s="22" t="n">
        <f aca="false">O36</f>
        <v>8.264495</v>
      </c>
    </row>
    <row r="37" customFormat="false" ht="12.75" hidden="false" customHeight="false" outlineLevel="0" collapsed="false">
      <c r="A37" s="9" t="n">
        <v>2000</v>
      </c>
      <c r="B37" s="10" t="s">
        <v>35</v>
      </c>
      <c r="C37" s="10" t="s">
        <v>297</v>
      </c>
      <c r="D37" s="10" t="s">
        <v>298</v>
      </c>
      <c r="E37" s="10" t="s">
        <v>72</v>
      </c>
      <c r="F37" s="18" t="s">
        <v>289</v>
      </c>
      <c r="G37" s="18" t="s">
        <v>290</v>
      </c>
      <c r="H37" s="19" t="n">
        <v>810</v>
      </c>
      <c r="I37" s="20" t="n">
        <v>810</v>
      </c>
      <c r="J37" s="19" t="n">
        <v>100</v>
      </c>
      <c r="K37" s="19" t="n">
        <v>10511</v>
      </c>
      <c r="L37" s="19" t="n">
        <v>2.743</v>
      </c>
      <c r="M37" s="19" t="n">
        <v>0.545</v>
      </c>
      <c r="N37" s="19" t="n">
        <f aca="false">I37*J37/100</f>
        <v>810</v>
      </c>
      <c r="O37" s="19" t="n">
        <f aca="false">L37+K37/1000*M37</f>
        <v>8.471495</v>
      </c>
      <c r="Q37" s="21" t="str">
        <f aca="false">C37</f>
        <v>Three Mile Island</v>
      </c>
      <c r="R37" s="21" t="str">
        <f aca="false">E37</f>
        <v>1</v>
      </c>
      <c r="S37" s="21" t="str">
        <f aca="false">CONCATENATE(Q37," ",R37)</f>
        <v>Three Mile Island 1</v>
      </c>
      <c r="T37" s="22" t="n">
        <f aca="false">T36+N37</f>
        <v>9890.8</v>
      </c>
      <c r="U37" s="22" t="n">
        <f aca="false">O37</f>
        <v>8.471495</v>
      </c>
    </row>
    <row r="38" customFormat="false" ht="12.75" hidden="false" customHeight="false" outlineLevel="0" collapsed="false">
      <c r="A38" s="9" t="n">
        <v>2000</v>
      </c>
      <c r="B38" s="10" t="s">
        <v>35</v>
      </c>
      <c r="C38" s="10" t="s">
        <v>299</v>
      </c>
      <c r="D38" s="10" t="s">
        <v>300</v>
      </c>
      <c r="E38" s="10" t="s">
        <v>75</v>
      </c>
      <c r="F38" s="18" t="s">
        <v>39</v>
      </c>
      <c r="G38" s="18" t="s">
        <v>301</v>
      </c>
      <c r="H38" s="19" t="n">
        <v>850</v>
      </c>
      <c r="I38" s="20" t="n">
        <v>850</v>
      </c>
      <c r="J38" s="19" t="n">
        <v>100</v>
      </c>
      <c r="K38" s="19" t="n">
        <v>9662.575</v>
      </c>
      <c r="L38" s="19" t="n">
        <v>0.683</v>
      </c>
      <c r="M38" s="19" t="n">
        <v>0.883</v>
      </c>
      <c r="N38" s="19" t="n">
        <v>850</v>
      </c>
      <c r="O38" s="19" t="n">
        <f aca="false">L38+K38/1000*M38</f>
        <v>9.215053725</v>
      </c>
      <c r="Q38" s="21" t="str">
        <f aca="false">C38</f>
        <v>Keystone (PA)</v>
      </c>
      <c r="R38" s="21" t="str">
        <f aca="false">E38</f>
        <v>2</v>
      </c>
      <c r="S38" s="21" t="str">
        <f aca="false">CONCATENATE(Q38," ",R38)</f>
        <v>Keystone (PA) 2</v>
      </c>
      <c r="T38" s="22" t="n">
        <f aca="false">T37+N38</f>
        <v>10740.8</v>
      </c>
      <c r="U38" s="22" t="n">
        <f aca="false">O38</f>
        <v>9.215053725</v>
      </c>
    </row>
    <row r="39" customFormat="false" ht="12.75" hidden="false" customHeight="false" outlineLevel="0" collapsed="false">
      <c r="A39" s="9" t="n">
        <v>2000</v>
      </c>
      <c r="B39" s="10" t="s">
        <v>18</v>
      </c>
      <c r="C39" s="10" t="s">
        <v>302</v>
      </c>
      <c r="D39" s="10" t="s">
        <v>303</v>
      </c>
      <c r="E39" s="10" t="s">
        <v>72</v>
      </c>
      <c r="F39" s="18" t="s">
        <v>289</v>
      </c>
      <c r="G39" s="18" t="s">
        <v>290</v>
      </c>
      <c r="H39" s="19" t="n">
        <v>1073</v>
      </c>
      <c r="I39" s="20" t="n">
        <v>1073</v>
      </c>
      <c r="J39" s="19" t="n">
        <v>100</v>
      </c>
      <c r="K39" s="19" t="n">
        <v>10952</v>
      </c>
      <c r="L39" s="19" t="n">
        <v>3.643</v>
      </c>
      <c r="M39" s="19" t="n">
        <v>0.545</v>
      </c>
      <c r="N39" s="19" t="n">
        <v>850</v>
      </c>
      <c r="O39" s="19" t="n">
        <f aca="false">L39+K39/1000*M39</f>
        <v>9.61184</v>
      </c>
      <c r="Q39" s="21" t="str">
        <f aca="false">C39</f>
        <v>Hope Creek</v>
      </c>
      <c r="R39" s="21" t="str">
        <f aca="false">E39</f>
        <v>1</v>
      </c>
      <c r="S39" s="21" t="str">
        <f aca="false">CONCATENATE(Q39," ",R39)</f>
        <v>Hope Creek 1</v>
      </c>
      <c r="T39" s="22" t="n">
        <f aca="false">T38+N39</f>
        <v>11590.8</v>
      </c>
      <c r="U39" s="22" t="n">
        <f aca="false">O39</f>
        <v>9.61184</v>
      </c>
    </row>
    <row r="40" customFormat="false" ht="12.75" hidden="false" customHeight="false" outlineLevel="0" collapsed="false">
      <c r="A40" s="9" t="n">
        <v>2000</v>
      </c>
      <c r="B40" s="10" t="s">
        <v>35</v>
      </c>
      <c r="C40" s="10" t="s">
        <v>299</v>
      </c>
      <c r="D40" s="10" t="s">
        <v>300</v>
      </c>
      <c r="E40" s="10" t="s">
        <v>72</v>
      </c>
      <c r="F40" s="18" t="s">
        <v>39</v>
      </c>
      <c r="G40" s="18" t="s">
        <v>301</v>
      </c>
      <c r="H40" s="19" t="n">
        <v>850</v>
      </c>
      <c r="I40" s="20" t="n">
        <v>850</v>
      </c>
      <c r="J40" s="19" t="n">
        <v>100</v>
      </c>
      <c r="K40" s="19" t="n">
        <v>10468.31</v>
      </c>
      <c r="L40" s="19" t="n">
        <v>0.683</v>
      </c>
      <c r="M40" s="19" t="n">
        <v>0.883</v>
      </c>
      <c r="N40" s="19" t="n">
        <v>850</v>
      </c>
      <c r="O40" s="19" t="n">
        <f aca="false">L40+K40/1000*M40</f>
        <v>9.92651773</v>
      </c>
      <c r="Q40" s="21" t="str">
        <f aca="false">C40</f>
        <v>Keystone (PA)</v>
      </c>
      <c r="R40" s="21" t="str">
        <f aca="false">E40</f>
        <v>1</v>
      </c>
      <c r="S40" s="21" t="str">
        <f aca="false">CONCATENATE(Q40," ",R40)</f>
        <v>Keystone (PA) 1</v>
      </c>
      <c r="T40" s="22" t="n">
        <f aca="false">T39+N40</f>
        <v>12440.8</v>
      </c>
      <c r="U40" s="22" t="n">
        <f aca="false">O40</f>
        <v>9.92651773</v>
      </c>
    </row>
    <row r="41" customFormat="false" ht="12.75" hidden="false" customHeight="false" outlineLevel="0" collapsed="false">
      <c r="A41" s="9" t="n">
        <v>2000</v>
      </c>
      <c r="B41" s="10" t="s">
        <v>18</v>
      </c>
      <c r="C41" s="10" t="s">
        <v>304</v>
      </c>
      <c r="D41" s="10" t="s">
        <v>305</v>
      </c>
      <c r="E41" s="10" t="s">
        <v>72</v>
      </c>
      <c r="F41" s="18" t="s">
        <v>289</v>
      </c>
      <c r="G41" s="18" t="s">
        <v>290</v>
      </c>
      <c r="H41" s="19" t="n">
        <v>637</v>
      </c>
      <c r="I41" s="20" t="n">
        <v>637</v>
      </c>
      <c r="J41" s="19" t="n">
        <v>100</v>
      </c>
      <c r="K41" s="19" t="n">
        <v>10500</v>
      </c>
      <c r="L41" s="19" t="n">
        <v>4.399</v>
      </c>
      <c r="M41" s="19" t="n">
        <v>0.545</v>
      </c>
      <c r="N41" s="19" t="n">
        <v>850</v>
      </c>
      <c r="O41" s="19" t="n">
        <f aca="false">L41+K41/1000*M41</f>
        <v>10.1215</v>
      </c>
      <c r="Q41" s="21" t="str">
        <f aca="false">C41</f>
        <v>Oyster Creek</v>
      </c>
      <c r="R41" s="21" t="str">
        <f aca="false">E41</f>
        <v>1</v>
      </c>
      <c r="S41" s="21" t="str">
        <f aca="false">CONCATENATE(Q41," ",R41)</f>
        <v>Oyster Creek 1</v>
      </c>
      <c r="T41" s="22" t="n">
        <f aca="false">T40+N41</f>
        <v>13290.8</v>
      </c>
      <c r="U41" s="22" t="n">
        <f aca="false">O41</f>
        <v>10.1215</v>
      </c>
    </row>
    <row r="42" customFormat="false" ht="12.75" hidden="false" customHeight="false" outlineLevel="0" collapsed="false">
      <c r="A42" s="9" t="n">
        <v>2000</v>
      </c>
      <c r="B42" s="10" t="s">
        <v>18</v>
      </c>
      <c r="C42" s="10" t="s">
        <v>306</v>
      </c>
      <c r="D42" s="10" t="s">
        <v>307</v>
      </c>
      <c r="E42" s="10" t="s">
        <v>72</v>
      </c>
      <c r="F42" s="18" t="s">
        <v>289</v>
      </c>
      <c r="G42" s="18" t="s">
        <v>290</v>
      </c>
      <c r="H42" s="19" t="n">
        <v>1120</v>
      </c>
      <c r="I42" s="20" t="n">
        <v>1120</v>
      </c>
      <c r="J42" s="19" t="n">
        <v>100</v>
      </c>
      <c r="K42" s="19" t="n">
        <v>10528</v>
      </c>
      <c r="L42" s="19" t="n">
        <v>4.564</v>
      </c>
      <c r="M42" s="19" t="n">
        <v>0.545</v>
      </c>
      <c r="N42" s="19" t="n">
        <v>650</v>
      </c>
      <c r="O42" s="19" t="n">
        <f aca="false">L42+K42/1000*M42</f>
        <v>10.30176</v>
      </c>
      <c r="Q42" s="21" t="str">
        <f aca="false">C42</f>
        <v>Salem (NJ)</v>
      </c>
      <c r="R42" s="21" t="str">
        <f aca="false">E42</f>
        <v>1</v>
      </c>
      <c r="S42" s="21" t="str">
        <f aca="false">CONCATENATE(Q42," ",R42)</f>
        <v>Salem (NJ) 1</v>
      </c>
      <c r="T42" s="22" t="n">
        <f aca="false">T41+N42</f>
        <v>13940.8</v>
      </c>
      <c r="U42" s="22" t="n">
        <f aca="false">O42</f>
        <v>10.30176</v>
      </c>
    </row>
    <row r="43" customFormat="false" ht="12.75" hidden="false" customHeight="false" outlineLevel="0" collapsed="false">
      <c r="A43" s="9" t="n">
        <v>2000</v>
      </c>
      <c r="B43" s="10" t="s">
        <v>18</v>
      </c>
      <c r="C43" s="10" t="s">
        <v>306</v>
      </c>
      <c r="D43" s="10" t="s">
        <v>307</v>
      </c>
      <c r="E43" s="10" t="s">
        <v>75</v>
      </c>
      <c r="F43" s="18" t="s">
        <v>289</v>
      </c>
      <c r="G43" s="18" t="s">
        <v>290</v>
      </c>
      <c r="H43" s="19" t="n">
        <v>1120</v>
      </c>
      <c r="I43" s="20" t="n">
        <v>1120</v>
      </c>
      <c r="J43" s="19" t="n">
        <v>100</v>
      </c>
      <c r="K43" s="19" t="n">
        <v>10528</v>
      </c>
      <c r="L43" s="19" t="n">
        <v>4.564</v>
      </c>
      <c r="M43" s="19" t="n">
        <v>0.545</v>
      </c>
      <c r="N43" s="19" t="n">
        <v>755</v>
      </c>
      <c r="O43" s="19" t="n">
        <f aca="false">L43+K43/1000*M43</f>
        <v>10.30176</v>
      </c>
      <c r="Q43" s="21" t="str">
        <f aca="false">C43</f>
        <v>Salem (NJ)</v>
      </c>
      <c r="R43" s="21" t="str">
        <f aca="false">E43</f>
        <v>2</v>
      </c>
      <c r="S43" s="21" t="str">
        <f aca="false">CONCATENATE(Q43," ",R43)</f>
        <v>Salem (NJ) 2</v>
      </c>
      <c r="T43" s="22" t="n">
        <f aca="false">T42+N43</f>
        <v>14695.8</v>
      </c>
      <c r="U43" s="22" t="n">
        <f aca="false">O43</f>
        <v>10.30176</v>
      </c>
    </row>
    <row r="44" customFormat="false" ht="12.75" hidden="false" customHeight="false" outlineLevel="0" collapsed="false">
      <c r="A44" s="9" t="n">
        <v>2000</v>
      </c>
      <c r="B44" s="10" t="s">
        <v>35</v>
      </c>
      <c r="C44" s="10" t="s">
        <v>308</v>
      </c>
      <c r="D44" s="10" t="s">
        <v>309</v>
      </c>
      <c r="E44" s="10" t="s">
        <v>72</v>
      </c>
      <c r="F44" s="18" t="s">
        <v>39</v>
      </c>
      <c r="G44" s="18" t="s">
        <v>301</v>
      </c>
      <c r="H44" s="19" t="n">
        <v>850</v>
      </c>
      <c r="I44" s="20" t="n">
        <v>850</v>
      </c>
      <c r="J44" s="19" t="n">
        <v>100</v>
      </c>
      <c r="K44" s="19" t="n">
        <v>10376.17</v>
      </c>
      <c r="L44" s="19" t="n">
        <v>0.9</v>
      </c>
      <c r="M44" s="19" t="n">
        <v>0.94</v>
      </c>
      <c r="N44" s="19" t="n">
        <v>850</v>
      </c>
      <c r="O44" s="19" t="n">
        <f aca="false">L44+K44/1000*M44</f>
        <v>10.6535998</v>
      </c>
      <c r="Q44" s="21" t="str">
        <f aca="false">C44</f>
        <v>Conemaugh</v>
      </c>
      <c r="R44" s="21" t="str">
        <f aca="false">E44</f>
        <v>1</v>
      </c>
      <c r="S44" s="21" t="str">
        <f aca="false">CONCATENATE(Q44," ",R44)</f>
        <v>Conemaugh 1</v>
      </c>
      <c r="T44" s="22" t="n">
        <f aca="false">T43+N44</f>
        <v>15545.8</v>
      </c>
      <c r="U44" s="22" t="n">
        <f aca="false">O44</f>
        <v>10.6535998</v>
      </c>
    </row>
    <row r="45" customFormat="false" ht="12.75" hidden="false" customHeight="false" outlineLevel="0" collapsed="false">
      <c r="A45" s="9" t="n">
        <v>2000</v>
      </c>
      <c r="B45" s="10" t="s">
        <v>35</v>
      </c>
      <c r="C45" s="10" t="s">
        <v>308</v>
      </c>
      <c r="D45" s="10" t="s">
        <v>309</v>
      </c>
      <c r="E45" s="10" t="s">
        <v>75</v>
      </c>
      <c r="F45" s="18" t="s">
        <v>39</v>
      </c>
      <c r="G45" s="18" t="s">
        <v>301</v>
      </c>
      <c r="H45" s="19" t="n">
        <v>850</v>
      </c>
      <c r="I45" s="20" t="n">
        <v>850</v>
      </c>
      <c r="J45" s="19" t="n">
        <v>100</v>
      </c>
      <c r="K45" s="19" t="n">
        <v>10469.88</v>
      </c>
      <c r="L45" s="19" t="n">
        <v>0.9</v>
      </c>
      <c r="M45" s="19" t="n">
        <v>0.94</v>
      </c>
      <c r="N45" s="19" t="n">
        <v>850</v>
      </c>
      <c r="O45" s="19" t="n">
        <f aca="false">L45+K45/1000*M45</f>
        <v>10.7416872</v>
      </c>
      <c r="Q45" s="21" t="str">
        <f aca="false">C45</f>
        <v>Conemaugh</v>
      </c>
      <c r="R45" s="21" t="str">
        <f aca="false">E45</f>
        <v>2</v>
      </c>
      <c r="S45" s="21" t="str">
        <f aca="false">CONCATENATE(Q45," ",R45)</f>
        <v>Conemaugh 2</v>
      </c>
      <c r="T45" s="22" t="n">
        <f aca="false">T44+N45</f>
        <v>16395.8</v>
      </c>
      <c r="U45" s="22" t="n">
        <f aca="false">O45</f>
        <v>10.7416872</v>
      </c>
    </row>
    <row r="46" customFormat="false" ht="12.75" hidden="false" customHeight="false" outlineLevel="0" collapsed="false">
      <c r="A46" s="9" t="n">
        <v>2000</v>
      </c>
      <c r="B46" s="10" t="s">
        <v>18</v>
      </c>
      <c r="C46" s="10" t="s">
        <v>310</v>
      </c>
      <c r="D46" s="10" t="s">
        <v>311</v>
      </c>
      <c r="E46" s="10" t="s">
        <v>72</v>
      </c>
      <c r="F46" s="18" t="s">
        <v>39</v>
      </c>
      <c r="G46" s="18" t="s">
        <v>312</v>
      </c>
      <c r="H46" s="19" t="n">
        <v>28.5</v>
      </c>
      <c r="I46" s="20" t="n">
        <v>28.5</v>
      </c>
      <c r="J46" s="19" t="n">
        <v>100</v>
      </c>
      <c r="K46" s="19" t="n">
        <v>13358</v>
      </c>
      <c r="L46" s="19" t="n">
        <v>1.377</v>
      </c>
      <c r="M46" s="19" t="n">
        <v>0.719</v>
      </c>
      <c r="N46" s="19" t="n">
        <v>850</v>
      </c>
      <c r="O46" s="19" t="n">
        <f aca="false">L46+K46/1000*M46</f>
        <v>10.981402</v>
      </c>
      <c r="Q46" s="21" t="str">
        <f aca="false">C46</f>
        <v>Delaware City</v>
      </c>
      <c r="R46" s="21" t="str">
        <f aca="false">E46</f>
        <v>1</v>
      </c>
      <c r="S46" s="21" t="str">
        <f aca="false">CONCATENATE(Q46," ",R46)</f>
        <v>Delaware City 1</v>
      </c>
      <c r="T46" s="22" t="n">
        <f aca="false">T45+N46</f>
        <v>17245.8</v>
      </c>
      <c r="U46" s="22" t="n">
        <f aca="false">O46</f>
        <v>10.981402</v>
      </c>
    </row>
    <row r="47" customFormat="false" ht="12.75" hidden="false" customHeight="false" outlineLevel="0" collapsed="false">
      <c r="A47" s="9" t="n">
        <v>2000</v>
      </c>
      <c r="B47" s="10" t="s">
        <v>18</v>
      </c>
      <c r="C47" s="10" t="s">
        <v>310</v>
      </c>
      <c r="D47" s="10" t="s">
        <v>311</v>
      </c>
      <c r="E47" s="10" t="s">
        <v>75</v>
      </c>
      <c r="F47" s="18" t="s">
        <v>39</v>
      </c>
      <c r="G47" s="18" t="s">
        <v>312</v>
      </c>
      <c r="H47" s="19" t="n">
        <v>28.5</v>
      </c>
      <c r="I47" s="20" t="n">
        <v>28.5</v>
      </c>
      <c r="J47" s="19" t="n">
        <v>100</v>
      </c>
      <c r="K47" s="19" t="n">
        <v>13358</v>
      </c>
      <c r="L47" s="19" t="n">
        <v>1.377</v>
      </c>
      <c r="M47" s="19" t="n">
        <v>0.719</v>
      </c>
      <c r="N47" s="19" t="n">
        <v>850</v>
      </c>
      <c r="O47" s="19" t="n">
        <f aca="false">L47+K47/1000*M47</f>
        <v>10.981402</v>
      </c>
      <c r="Q47" s="21" t="str">
        <f aca="false">C47</f>
        <v>Delaware City</v>
      </c>
      <c r="R47" s="21" t="str">
        <f aca="false">E47</f>
        <v>2</v>
      </c>
      <c r="S47" s="21" t="str">
        <f aca="false">CONCATENATE(Q47," ",R47)</f>
        <v>Delaware City 2</v>
      </c>
      <c r="T47" s="22" t="n">
        <f aca="false">T46+N47</f>
        <v>18095.8</v>
      </c>
      <c r="U47" s="22" t="n">
        <f aca="false">O47</f>
        <v>10.981402</v>
      </c>
    </row>
    <row r="48" customFormat="false" ht="12.75" hidden="false" customHeight="false" outlineLevel="0" collapsed="false">
      <c r="A48" s="9" t="n">
        <v>2000</v>
      </c>
      <c r="B48" s="10" t="s">
        <v>35</v>
      </c>
      <c r="C48" s="10" t="s">
        <v>313</v>
      </c>
      <c r="D48" s="10" t="s">
        <v>314</v>
      </c>
      <c r="E48" s="10" t="s">
        <v>96</v>
      </c>
      <c r="F48" s="18" t="s">
        <v>39</v>
      </c>
      <c r="G48" s="18" t="s">
        <v>301</v>
      </c>
      <c r="H48" s="19" t="n">
        <v>650</v>
      </c>
      <c r="I48" s="20" t="n">
        <v>650</v>
      </c>
      <c r="J48" s="19" t="n">
        <v>100</v>
      </c>
      <c r="K48" s="19" t="n">
        <v>9702.913</v>
      </c>
      <c r="L48" s="19" t="n">
        <v>0.652</v>
      </c>
      <c r="M48" s="19" t="n">
        <v>1.151</v>
      </c>
      <c r="N48" s="19" t="n">
        <v>650</v>
      </c>
      <c r="O48" s="19" t="n">
        <f aca="false">L48+K48/1000*M48</f>
        <v>11.820052863</v>
      </c>
      <c r="Q48" s="21" t="str">
        <f aca="false">C48</f>
        <v>Homer City</v>
      </c>
      <c r="R48" s="21" t="str">
        <f aca="false">E48</f>
        <v>3</v>
      </c>
      <c r="S48" s="21" t="str">
        <f aca="false">CONCATENATE(Q48," ",R48)</f>
        <v>Homer City 3</v>
      </c>
      <c r="T48" s="22" t="n">
        <f aca="false">T47+N48</f>
        <v>18745.8</v>
      </c>
      <c r="U48" s="22" t="n">
        <f aca="false">O48</f>
        <v>11.820052863</v>
      </c>
    </row>
    <row r="49" customFormat="false" ht="12.75" hidden="false" customHeight="false" outlineLevel="0" collapsed="false">
      <c r="A49" s="9" t="n">
        <v>2000</v>
      </c>
      <c r="B49" s="10" t="s">
        <v>35</v>
      </c>
      <c r="C49" s="10" t="s">
        <v>315</v>
      </c>
      <c r="D49" s="10" t="s">
        <v>316</v>
      </c>
      <c r="E49" s="10" t="s">
        <v>75</v>
      </c>
      <c r="F49" s="18" t="s">
        <v>39</v>
      </c>
      <c r="G49" s="18" t="s">
        <v>301</v>
      </c>
      <c r="H49" s="19" t="n">
        <v>755</v>
      </c>
      <c r="I49" s="20" t="n">
        <v>755</v>
      </c>
      <c r="J49" s="19" t="n">
        <v>100</v>
      </c>
      <c r="K49" s="19" t="n">
        <v>8885.302</v>
      </c>
      <c r="L49" s="19" t="n">
        <v>0.869</v>
      </c>
      <c r="M49" s="19" t="n">
        <v>1.324</v>
      </c>
      <c r="N49" s="19" t="n">
        <v>755</v>
      </c>
      <c r="O49" s="19" t="n">
        <f aca="false">L49+K49/1000*M49</f>
        <v>12.633139848</v>
      </c>
      <c r="Q49" s="21" t="str">
        <f aca="false">C49</f>
        <v>Montour</v>
      </c>
      <c r="R49" s="21" t="str">
        <f aca="false">E49</f>
        <v>2</v>
      </c>
      <c r="S49" s="21" t="str">
        <f aca="false">CONCATENATE(Q49," ",R49)</f>
        <v>Montour 2</v>
      </c>
      <c r="T49" s="22" t="n">
        <f aca="false">T48+N49</f>
        <v>19500.8</v>
      </c>
      <c r="U49" s="22" t="n">
        <f aca="false">O49</f>
        <v>12.633139848</v>
      </c>
    </row>
    <row r="50" customFormat="false" ht="12.75" hidden="false" customHeight="false" outlineLevel="0" collapsed="false">
      <c r="A50" s="9" t="n">
        <v>2000</v>
      </c>
      <c r="B50" s="10" t="s">
        <v>35</v>
      </c>
      <c r="C50" s="10" t="s">
        <v>313</v>
      </c>
      <c r="D50" s="10" t="s">
        <v>314</v>
      </c>
      <c r="E50" s="10" t="s">
        <v>75</v>
      </c>
      <c r="F50" s="18" t="s">
        <v>39</v>
      </c>
      <c r="G50" s="18" t="s">
        <v>301</v>
      </c>
      <c r="H50" s="19" t="n">
        <v>614</v>
      </c>
      <c r="I50" s="20" t="n">
        <v>614</v>
      </c>
      <c r="J50" s="19" t="n">
        <v>100</v>
      </c>
      <c r="K50" s="19" t="n">
        <v>10454.47</v>
      </c>
      <c r="L50" s="19" t="n">
        <v>0.652</v>
      </c>
      <c r="M50" s="19" t="n">
        <v>1.151</v>
      </c>
      <c r="N50" s="19" t="n">
        <f aca="false">I50*J50/100</f>
        <v>614</v>
      </c>
      <c r="O50" s="19" t="n">
        <f aca="false">L50+K50/1000*M50</f>
        <v>12.68509497</v>
      </c>
      <c r="Q50" s="21" t="str">
        <f aca="false">C50</f>
        <v>Homer City</v>
      </c>
      <c r="R50" s="21" t="str">
        <f aca="false">E50</f>
        <v>2</v>
      </c>
      <c r="S50" s="21" t="str">
        <f aca="false">CONCATENATE(Q50," ",R50)</f>
        <v>Homer City 2</v>
      </c>
      <c r="T50" s="22" t="n">
        <f aca="false">T49+N50</f>
        <v>20114.8</v>
      </c>
      <c r="U50" s="22" t="n">
        <f aca="false">O50</f>
        <v>12.68509497</v>
      </c>
    </row>
    <row r="51" customFormat="false" ht="12.75" hidden="false" customHeight="false" outlineLevel="0" collapsed="false">
      <c r="A51" s="9" t="n">
        <v>2000</v>
      </c>
      <c r="B51" s="10" t="s">
        <v>35</v>
      </c>
      <c r="C51" s="10" t="s">
        <v>317</v>
      </c>
      <c r="D51" s="10" t="s">
        <v>318</v>
      </c>
      <c r="E51" s="10" t="s">
        <v>96</v>
      </c>
      <c r="F51" s="18" t="s">
        <v>39</v>
      </c>
      <c r="G51" s="18" t="s">
        <v>301</v>
      </c>
      <c r="H51" s="19" t="n">
        <v>180</v>
      </c>
      <c r="I51" s="20" t="n">
        <v>180</v>
      </c>
      <c r="J51" s="19" t="n">
        <v>100</v>
      </c>
      <c r="K51" s="19" t="n">
        <v>9957.052</v>
      </c>
      <c r="L51" s="19" t="n">
        <v>1.097</v>
      </c>
      <c r="M51" s="19" t="n">
        <v>1.18</v>
      </c>
      <c r="N51" s="19" t="n">
        <f aca="false">I51*J51/100</f>
        <v>180</v>
      </c>
      <c r="O51" s="19" t="n">
        <f aca="false">L51+K51/1000*M51</f>
        <v>12.84632136</v>
      </c>
      <c r="Q51" s="21" t="str">
        <f aca="false">C51</f>
        <v>Shawville</v>
      </c>
      <c r="R51" s="21" t="str">
        <f aca="false">E51</f>
        <v>3</v>
      </c>
      <c r="S51" s="21" t="str">
        <f aca="false">CONCATENATE(Q51," ",R51)</f>
        <v>Shawville 3</v>
      </c>
      <c r="T51" s="22" t="n">
        <f aca="false">T50+N51</f>
        <v>20294.8</v>
      </c>
      <c r="U51" s="22" t="n">
        <f aca="false">O51</f>
        <v>12.84632136</v>
      </c>
    </row>
    <row r="52" customFormat="false" ht="12.75" hidden="false" customHeight="false" outlineLevel="0" collapsed="false">
      <c r="A52" s="9" t="n">
        <v>2000</v>
      </c>
      <c r="B52" s="10" t="s">
        <v>35</v>
      </c>
      <c r="C52" s="10" t="s">
        <v>319</v>
      </c>
      <c r="D52" s="10" t="s">
        <v>320</v>
      </c>
      <c r="E52" s="10" t="s">
        <v>75</v>
      </c>
      <c r="F52" s="18" t="s">
        <v>39</v>
      </c>
      <c r="G52" s="18" t="s">
        <v>301</v>
      </c>
      <c r="H52" s="19" t="n">
        <v>390</v>
      </c>
      <c r="I52" s="20" t="n">
        <v>390</v>
      </c>
      <c r="J52" s="19" t="n">
        <v>100</v>
      </c>
      <c r="K52" s="19" t="n">
        <v>8861.376</v>
      </c>
      <c r="L52" s="19" t="n">
        <v>0.88</v>
      </c>
      <c r="M52" s="19" t="n">
        <v>1.361</v>
      </c>
      <c r="N52" s="19" t="n">
        <f aca="false">I52*J52/100</f>
        <v>390</v>
      </c>
      <c r="O52" s="19" t="n">
        <f aca="false">L52+K52/1000*M52</f>
        <v>12.940332736</v>
      </c>
      <c r="Q52" s="21" t="str">
        <f aca="false">C52</f>
        <v>Brunner Island</v>
      </c>
      <c r="R52" s="21" t="str">
        <f aca="false">E52</f>
        <v>2</v>
      </c>
      <c r="S52" s="21" t="str">
        <f aca="false">CONCATENATE(Q52," ",R52)</f>
        <v>Brunner Island 2</v>
      </c>
      <c r="T52" s="22" t="n">
        <f aca="false">T51+N52</f>
        <v>20684.8</v>
      </c>
      <c r="U52" s="22" t="n">
        <f aca="false">O52</f>
        <v>12.940332736</v>
      </c>
    </row>
    <row r="53" customFormat="false" ht="12.75" hidden="false" customHeight="false" outlineLevel="0" collapsed="false">
      <c r="A53" s="9" t="n">
        <v>2000</v>
      </c>
      <c r="B53" s="10" t="s">
        <v>35</v>
      </c>
      <c r="C53" s="10" t="s">
        <v>317</v>
      </c>
      <c r="D53" s="10" t="s">
        <v>318</v>
      </c>
      <c r="E53" s="10" t="s">
        <v>49</v>
      </c>
      <c r="F53" s="18" t="s">
        <v>39</v>
      </c>
      <c r="G53" s="18" t="s">
        <v>301</v>
      </c>
      <c r="H53" s="19" t="n">
        <v>180</v>
      </c>
      <c r="I53" s="20" t="n">
        <v>180</v>
      </c>
      <c r="J53" s="19" t="n">
        <v>100</v>
      </c>
      <c r="K53" s="19" t="n">
        <v>10107.36</v>
      </c>
      <c r="L53" s="19" t="n">
        <v>1.097</v>
      </c>
      <c r="M53" s="19" t="n">
        <v>1.18</v>
      </c>
      <c r="N53" s="19" t="n">
        <f aca="false">I53*J53/100</f>
        <v>180</v>
      </c>
      <c r="O53" s="19" t="n">
        <f aca="false">L53+K53/1000*M53</f>
        <v>13.0236848</v>
      </c>
      <c r="Q53" s="21" t="str">
        <f aca="false">C53</f>
        <v>Shawville</v>
      </c>
      <c r="R53" s="21" t="str">
        <f aca="false">E53</f>
        <v>4</v>
      </c>
      <c r="S53" s="21" t="str">
        <f aca="false">CONCATENATE(Q53," ",R53)</f>
        <v>Shawville 4</v>
      </c>
      <c r="T53" s="22" t="n">
        <f aca="false">T52+N53</f>
        <v>20864.8</v>
      </c>
      <c r="U53" s="22" t="n">
        <f aca="false">O53</f>
        <v>13.0236848</v>
      </c>
    </row>
    <row r="54" customFormat="false" ht="12.75" hidden="false" customHeight="false" outlineLevel="0" collapsed="false">
      <c r="A54" s="9" t="n">
        <v>2000</v>
      </c>
      <c r="B54" s="10" t="s">
        <v>35</v>
      </c>
      <c r="C54" s="10" t="s">
        <v>313</v>
      </c>
      <c r="D54" s="10" t="s">
        <v>314</v>
      </c>
      <c r="E54" s="10" t="s">
        <v>72</v>
      </c>
      <c r="F54" s="18" t="s">
        <v>39</v>
      </c>
      <c r="G54" s="18" t="s">
        <v>301</v>
      </c>
      <c r="H54" s="19" t="n">
        <v>620</v>
      </c>
      <c r="I54" s="20" t="n">
        <v>620</v>
      </c>
      <c r="J54" s="19" t="n">
        <v>100</v>
      </c>
      <c r="K54" s="19" t="n">
        <v>11152.5</v>
      </c>
      <c r="L54" s="19" t="n">
        <v>0.652</v>
      </c>
      <c r="M54" s="19" t="n">
        <v>1.151</v>
      </c>
      <c r="N54" s="19" t="n">
        <f aca="false">I54*J54/100</f>
        <v>620</v>
      </c>
      <c r="O54" s="19" t="n">
        <f aca="false">L54+K54/1000*M54</f>
        <v>13.4885275</v>
      </c>
      <c r="Q54" s="21" t="str">
        <f aca="false">C54</f>
        <v>Homer City</v>
      </c>
      <c r="R54" s="21" t="str">
        <f aca="false">E54</f>
        <v>1</v>
      </c>
      <c r="S54" s="21" t="str">
        <f aca="false">CONCATENATE(Q54," ",R54)</f>
        <v>Homer City 1</v>
      </c>
      <c r="T54" s="22" t="n">
        <f aca="false">T53+N54</f>
        <v>21484.8</v>
      </c>
      <c r="U54" s="22" t="n">
        <f aca="false">O54</f>
        <v>13.4885275</v>
      </c>
    </row>
    <row r="55" customFormat="false" ht="12.75" hidden="false" customHeight="false" outlineLevel="0" collapsed="false">
      <c r="A55" s="9" t="n">
        <v>2000</v>
      </c>
      <c r="B55" s="10" t="s">
        <v>35</v>
      </c>
      <c r="C55" s="10" t="s">
        <v>321</v>
      </c>
      <c r="D55" s="10" t="s">
        <v>322</v>
      </c>
      <c r="E55" s="10" t="s">
        <v>82</v>
      </c>
      <c r="F55" s="18" t="s">
        <v>39</v>
      </c>
      <c r="G55" s="18" t="s">
        <v>301</v>
      </c>
      <c r="H55" s="19" t="n">
        <v>137</v>
      </c>
      <c r="I55" s="20" t="n">
        <v>137</v>
      </c>
      <c r="J55" s="19" t="n">
        <v>100</v>
      </c>
      <c r="K55" s="19" t="n">
        <v>11591.23</v>
      </c>
      <c r="L55" s="19" t="n">
        <v>1.739</v>
      </c>
      <c r="M55" s="19" t="n">
        <v>1.038</v>
      </c>
      <c r="N55" s="19" t="n">
        <f aca="false">I55*J55/100</f>
        <v>137</v>
      </c>
      <c r="O55" s="19" t="n">
        <f aca="false">L55+K55/1000*M55</f>
        <v>13.77069674</v>
      </c>
      <c r="Q55" s="21" t="str">
        <f aca="false">C55</f>
        <v>Seward (PA)</v>
      </c>
      <c r="R55" s="21" t="str">
        <f aca="false">E55</f>
        <v>5</v>
      </c>
      <c r="S55" s="21" t="str">
        <f aca="false">CONCATENATE(Q55," ",R55)</f>
        <v>Seward (PA) 5</v>
      </c>
      <c r="T55" s="22" t="n">
        <f aca="false">T54+N55</f>
        <v>21621.8</v>
      </c>
      <c r="U55" s="22" t="n">
        <f aca="false">O55</f>
        <v>13.77069674</v>
      </c>
    </row>
    <row r="56" customFormat="false" ht="12.75" hidden="false" customHeight="false" outlineLevel="0" collapsed="false">
      <c r="A56" s="9" t="n">
        <v>2000</v>
      </c>
      <c r="B56" s="10" t="s">
        <v>30</v>
      </c>
      <c r="C56" s="10" t="s">
        <v>62</v>
      </c>
      <c r="D56" s="10" t="s">
        <v>63</v>
      </c>
      <c r="E56" s="10" t="s">
        <v>96</v>
      </c>
      <c r="F56" s="18" t="s">
        <v>39</v>
      </c>
      <c r="G56" s="18" t="s">
        <v>301</v>
      </c>
      <c r="H56" s="19" t="n">
        <v>182</v>
      </c>
      <c r="I56" s="20" t="n">
        <v>182</v>
      </c>
      <c r="J56" s="19" t="n">
        <v>100</v>
      </c>
      <c r="K56" s="19" t="n">
        <v>9367.386</v>
      </c>
      <c r="L56" s="19" t="n">
        <v>1.004</v>
      </c>
      <c r="M56" s="19" t="n">
        <v>1.366</v>
      </c>
      <c r="N56" s="19" t="n">
        <f aca="false">I56*J56/100</f>
        <v>182</v>
      </c>
      <c r="O56" s="19" t="n">
        <f aca="false">L56+K56/1000*M56</f>
        <v>13.799849276</v>
      </c>
      <c r="Q56" s="21" t="str">
        <f aca="false">C56</f>
        <v>Dickerson</v>
      </c>
      <c r="R56" s="21" t="str">
        <f aca="false">E56</f>
        <v>3</v>
      </c>
      <c r="S56" s="21" t="str">
        <f aca="false">CONCATENATE(Q56," ",R56)</f>
        <v>Dickerson 3</v>
      </c>
      <c r="T56" s="22" t="n">
        <f aca="false">T55+N56</f>
        <v>21803.8</v>
      </c>
      <c r="U56" s="22" t="n">
        <f aca="false">O56</f>
        <v>13.799849276</v>
      </c>
    </row>
    <row r="57" customFormat="false" ht="12.75" hidden="false" customHeight="false" outlineLevel="0" collapsed="false">
      <c r="A57" s="9" t="n">
        <v>2000</v>
      </c>
      <c r="B57" s="10" t="s">
        <v>35</v>
      </c>
      <c r="C57" s="10" t="s">
        <v>317</v>
      </c>
      <c r="D57" s="10" t="s">
        <v>318</v>
      </c>
      <c r="E57" s="10" t="s">
        <v>72</v>
      </c>
      <c r="F57" s="18" t="s">
        <v>39</v>
      </c>
      <c r="G57" s="18" t="s">
        <v>301</v>
      </c>
      <c r="H57" s="19" t="n">
        <v>128</v>
      </c>
      <c r="I57" s="20" t="n">
        <v>128</v>
      </c>
      <c r="J57" s="19" t="n">
        <v>100</v>
      </c>
      <c r="K57" s="19" t="n">
        <v>10874.88</v>
      </c>
      <c r="L57" s="19" t="n">
        <v>1.097</v>
      </c>
      <c r="M57" s="19" t="n">
        <v>1.18</v>
      </c>
      <c r="N57" s="19" t="n">
        <f aca="false">I57*J57/100</f>
        <v>128</v>
      </c>
      <c r="O57" s="19" t="n">
        <f aca="false">L57+K57/1000*M57</f>
        <v>13.9293584</v>
      </c>
      <c r="Q57" s="21" t="str">
        <f aca="false">C57</f>
        <v>Shawville</v>
      </c>
      <c r="R57" s="21" t="str">
        <f aca="false">E57</f>
        <v>1</v>
      </c>
      <c r="S57" s="21" t="str">
        <f aca="false">CONCATENATE(Q57," ",R57)</f>
        <v>Shawville 1</v>
      </c>
      <c r="T57" s="22" t="n">
        <f aca="false">T56+N57</f>
        <v>21931.8</v>
      </c>
      <c r="U57" s="22" t="n">
        <f aca="false">O57</f>
        <v>13.9293584</v>
      </c>
    </row>
    <row r="58" customFormat="false" ht="12.75" hidden="false" customHeight="false" outlineLevel="0" collapsed="false">
      <c r="A58" s="9" t="n">
        <v>2000</v>
      </c>
      <c r="B58" s="10" t="s">
        <v>35</v>
      </c>
      <c r="C58" s="10" t="s">
        <v>319</v>
      </c>
      <c r="D58" s="10" t="s">
        <v>320</v>
      </c>
      <c r="E58" s="10" t="s">
        <v>96</v>
      </c>
      <c r="F58" s="18" t="s">
        <v>39</v>
      </c>
      <c r="G58" s="18" t="s">
        <v>301</v>
      </c>
      <c r="H58" s="19" t="n">
        <v>745</v>
      </c>
      <c r="I58" s="20" t="n">
        <v>745</v>
      </c>
      <c r="J58" s="19" t="n">
        <v>100</v>
      </c>
      <c r="K58" s="19" t="n">
        <v>9687.821</v>
      </c>
      <c r="L58" s="19" t="n">
        <v>0.88</v>
      </c>
      <c r="M58" s="19" t="n">
        <v>1.361</v>
      </c>
      <c r="N58" s="19" t="n">
        <f aca="false">I58*J58/100</f>
        <v>745</v>
      </c>
      <c r="O58" s="19" t="n">
        <f aca="false">L58+K58/1000*M58</f>
        <v>14.065124381</v>
      </c>
      <c r="Q58" s="21" t="str">
        <f aca="false">C58</f>
        <v>Brunner Island</v>
      </c>
      <c r="R58" s="21" t="str">
        <f aca="false">E58</f>
        <v>3</v>
      </c>
      <c r="S58" s="21" t="str">
        <f aca="false">CONCATENATE(Q58," ",R58)</f>
        <v>Brunner Island 3</v>
      </c>
      <c r="T58" s="22" t="n">
        <f aca="false">T57+N58</f>
        <v>22676.8</v>
      </c>
      <c r="U58" s="22" t="n">
        <f aca="false">O58</f>
        <v>14.065124381</v>
      </c>
    </row>
    <row r="59" customFormat="false" ht="12.75" hidden="false" customHeight="false" outlineLevel="0" collapsed="false">
      <c r="A59" s="9" t="n">
        <v>2000</v>
      </c>
      <c r="B59" s="10" t="s">
        <v>35</v>
      </c>
      <c r="C59" s="10" t="s">
        <v>315</v>
      </c>
      <c r="D59" s="10" t="s">
        <v>316</v>
      </c>
      <c r="E59" s="10" t="s">
        <v>72</v>
      </c>
      <c r="F59" s="18" t="s">
        <v>39</v>
      </c>
      <c r="G59" s="18" t="s">
        <v>301</v>
      </c>
      <c r="H59" s="19" t="n">
        <v>755</v>
      </c>
      <c r="I59" s="20" t="n">
        <v>755</v>
      </c>
      <c r="J59" s="19" t="n">
        <v>100</v>
      </c>
      <c r="K59" s="19" t="n">
        <v>10070.48</v>
      </c>
      <c r="L59" s="19" t="n">
        <v>0.869</v>
      </c>
      <c r="M59" s="19" t="n">
        <v>1.324</v>
      </c>
      <c r="N59" s="19" t="n">
        <f aca="false">I59*J59/100</f>
        <v>755</v>
      </c>
      <c r="O59" s="19" t="n">
        <f aca="false">L59+K59/1000*M59</f>
        <v>14.20231552</v>
      </c>
      <c r="Q59" s="21" t="str">
        <f aca="false">C59</f>
        <v>Montour</v>
      </c>
      <c r="R59" s="21" t="str">
        <f aca="false">E59</f>
        <v>1</v>
      </c>
      <c r="S59" s="21" t="str">
        <f aca="false">CONCATENATE(Q59," ",R59)</f>
        <v>Montour 1</v>
      </c>
      <c r="T59" s="22" t="n">
        <f aca="false">T58+N59</f>
        <v>23431.8</v>
      </c>
      <c r="U59" s="22" t="n">
        <f aca="false">O59</f>
        <v>14.20231552</v>
      </c>
    </row>
    <row r="60" customFormat="false" ht="12.75" hidden="false" customHeight="false" outlineLevel="0" collapsed="false">
      <c r="A60" s="9" t="n">
        <v>2000</v>
      </c>
      <c r="B60" s="10" t="s">
        <v>35</v>
      </c>
      <c r="C60" s="10" t="s">
        <v>319</v>
      </c>
      <c r="D60" s="10" t="s">
        <v>320</v>
      </c>
      <c r="E60" s="10" t="s">
        <v>72</v>
      </c>
      <c r="F60" s="18" t="s">
        <v>39</v>
      </c>
      <c r="G60" s="18" t="s">
        <v>301</v>
      </c>
      <c r="H60" s="19" t="n">
        <v>334</v>
      </c>
      <c r="I60" s="20" t="n">
        <v>334</v>
      </c>
      <c r="J60" s="19" t="n">
        <v>100</v>
      </c>
      <c r="K60" s="19" t="n">
        <v>9835.211</v>
      </c>
      <c r="L60" s="19" t="n">
        <v>0.88</v>
      </c>
      <c r="M60" s="19" t="n">
        <v>1.361</v>
      </c>
      <c r="N60" s="19" t="n">
        <f aca="false">I60*J60/100</f>
        <v>334</v>
      </c>
      <c r="O60" s="19" t="n">
        <f aca="false">L60+K60/1000*M60</f>
        <v>14.265722171</v>
      </c>
      <c r="Q60" s="21" t="str">
        <f aca="false">C60</f>
        <v>Brunner Island</v>
      </c>
      <c r="R60" s="21" t="str">
        <f aca="false">E60</f>
        <v>1</v>
      </c>
      <c r="S60" s="21" t="str">
        <f aca="false">CONCATENATE(Q60," ",R60)</f>
        <v>Brunner Island 1</v>
      </c>
      <c r="T60" s="22" t="n">
        <f aca="false">T59+N60</f>
        <v>23765.8</v>
      </c>
      <c r="U60" s="22" t="n">
        <f aca="false">O60</f>
        <v>14.265722171</v>
      </c>
    </row>
    <row r="61" customFormat="false" ht="12.75" hidden="false" customHeight="false" outlineLevel="0" collapsed="false">
      <c r="A61" s="9" t="n">
        <v>2000</v>
      </c>
      <c r="B61" s="10" t="s">
        <v>35</v>
      </c>
      <c r="C61" s="10" t="s">
        <v>317</v>
      </c>
      <c r="D61" s="10" t="s">
        <v>318</v>
      </c>
      <c r="E61" s="10" t="s">
        <v>75</v>
      </c>
      <c r="F61" s="18" t="s">
        <v>39</v>
      </c>
      <c r="G61" s="18" t="s">
        <v>301</v>
      </c>
      <c r="H61" s="19" t="n">
        <v>130</v>
      </c>
      <c r="I61" s="20" t="n">
        <v>130</v>
      </c>
      <c r="J61" s="19" t="n">
        <v>100</v>
      </c>
      <c r="K61" s="19" t="n">
        <v>11538.8</v>
      </c>
      <c r="L61" s="19" t="n">
        <v>1.097</v>
      </c>
      <c r="M61" s="19" t="n">
        <v>1.18</v>
      </c>
      <c r="N61" s="19" t="n">
        <f aca="false">I61*J61/100</f>
        <v>130</v>
      </c>
      <c r="O61" s="19" t="n">
        <f aca="false">L61+K61/1000*M61</f>
        <v>14.712784</v>
      </c>
      <c r="Q61" s="21" t="str">
        <f aca="false">C61</f>
        <v>Shawville</v>
      </c>
      <c r="R61" s="21" t="str">
        <f aca="false">E61</f>
        <v>2</v>
      </c>
      <c r="S61" s="21" t="str">
        <f aca="false">CONCATENATE(Q61," ",R61)</f>
        <v>Shawville 2</v>
      </c>
      <c r="T61" s="22" t="n">
        <f aca="false">T60+N61</f>
        <v>23895.8</v>
      </c>
      <c r="U61" s="22" t="n">
        <f aca="false">O61</f>
        <v>14.712784</v>
      </c>
    </row>
    <row r="62" customFormat="false" ht="12.75" hidden="false" customHeight="false" outlineLevel="0" collapsed="false">
      <c r="A62" s="9" t="n">
        <v>2000</v>
      </c>
      <c r="B62" s="10" t="s">
        <v>18</v>
      </c>
      <c r="C62" s="10" t="s">
        <v>323</v>
      </c>
      <c r="D62" s="10" t="s">
        <v>324</v>
      </c>
      <c r="E62" s="10" t="s">
        <v>278</v>
      </c>
      <c r="F62" s="18" t="s">
        <v>39</v>
      </c>
      <c r="G62" s="18" t="s">
        <v>301</v>
      </c>
      <c r="H62" s="19" t="n">
        <v>17</v>
      </c>
      <c r="I62" s="20" t="n">
        <v>17</v>
      </c>
      <c r="J62" s="19" t="n">
        <v>100</v>
      </c>
      <c r="K62" s="19" t="n">
        <v>9650</v>
      </c>
      <c r="L62" s="19" t="n">
        <v>1.377</v>
      </c>
      <c r="M62" s="19" t="n">
        <v>1.417</v>
      </c>
      <c r="N62" s="19" t="n">
        <f aca="false">I62*J62/100</f>
        <v>17</v>
      </c>
      <c r="O62" s="19" t="n">
        <f aca="false">L62+K62/1000*M62</f>
        <v>15.05105</v>
      </c>
      <c r="Q62" s="21" t="str">
        <f aca="false">C62</f>
        <v>Homer City Modular - Nug</v>
      </c>
      <c r="R62" s="21" t="str">
        <f aca="false">E62</f>
        <v>NUG</v>
      </c>
      <c r="S62" s="21" t="str">
        <f aca="false">CONCATENATE(Q62," ",R62)</f>
        <v>Homer City Modular - Nug NUG</v>
      </c>
      <c r="T62" s="22" t="n">
        <f aca="false">T61+N62</f>
        <v>23912.8</v>
      </c>
      <c r="U62" s="22" t="n">
        <f aca="false">O62</f>
        <v>15.05105</v>
      </c>
    </row>
    <row r="63" customFormat="false" ht="12.75" hidden="false" customHeight="false" outlineLevel="0" collapsed="false">
      <c r="A63" s="9" t="n">
        <v>2000</v>
      </c>
      <c r="B63" s="10" t="s">
        <v>35</v>
      </c>
      <c r="C63" s="10" t="s">
        <v>321</v>
      </c>
      <c r="D63" s="10" t="s">
        <v>322</v>
      </c>
      <c r="E63" s="10" t="s">
        <v>49</v>
      </c>
      <c r="F63" s="18" t="s">
        <v>39</v>
      </c>
      <c r="G63" s="18" t="s">
        <v>301</v>
      </c>
      <c r="H63" s="19" t="n">
        <v>62</v>
      </c>
      <c r="I63" s="20" t="n">
        <v>62</v>
      </c>
      <c r="J63" s="19" t="n">
        <v>100</v>
      </c>
      <c r="K63" s="19" t="n">
        <v>13358</v>
      </c>
      <c r="L63" s="19" t="n">
        <v>1.739</v>
      </c>
      <c r="M63" s="19" t="n">
        <v>1.038</v>
      </c>
      <c r="N63" s="19" t="n">
        <f aca="false">I63*J63/100</f>
        <v>62</v>
      </c>
      <c r="O63" s="19" t="n">
        <f aca="false">L63+K63/1000*M63</f>
        <v>15.604604</v>
      </c>
      <c r="Q63" s="21" t="str">
        <f aca="false">C63</f>
        <v>Seward (PA)</v>
      </c>
      <c r="R63" s="21" t="str">
        <f aca="false">E63</f>
        <v>4</v>
      </c>
      <c r="S63" s="21" t="str">
        <f aca="false">CONCATENATE(Q63," ",R63)</f>
        <v>Seward (PA) 4</v>
      </c>
      <c r="T63" s="22" t="n">
        <f aca="false">T62+N63</f>
        <v>23974.8</v>
      </c>
      <c r="U63" s="22" t="n">
        <f aca="false">O63</f>
        <v>15.604604</v>
      </c>
    </row>
    <row r="64" customFormat="false" ht="12.75" hidden="false" customHeight="false" outlineLevel="0" collapsed="false">
      <c r="A64" s="9" t="n">
        <v>2000</v>
      </c>
      <c r="B64" s="10" t="s">
        <v>18</v>
      </c>
      <c r="C64" s="10" t="s">
        <v>325</v>
      </c>
      <c r="D64" s="10" t="s">
        <v>326</v>
      </c>
      <c r="E64" s="10" t="s">
        <v>52</v>
      </c>
      <c r="F64" s="18" t="s">
        <v>39</v>
      </c>
      <c r="G64" s="18" t="s">
        <v>301</v>
      </c>
      <c r="H64" s="19" t="n">
        <v>285</v>
      </c>
      <c r="I64" s="20" t="n">
        <v>285</v>
      </c>
      <c r="J64" s="19" t="n">
        <v>100</v>
      </c>
      <c r="K64" s="19" t="n">
        <v>10064</v>
      </c>
      <c r="L64" s="19" t="n">
        <v>1.377</v>
      </c>
      <c r="M64" s="19" t="n">
        <v>1.417</v>
      </c>
      <c r="N64" s="19" t="n">
        <f aca="false">I64*J64/100</f>
        <v>285</v>
      </c>
      <c r="O64" s="19" t="n">
        <f aca="false">L64+K64/1000*M64</f>
        <v>15.637688</v>
      </c>
      <c r="Q64" s="21" t="str">
        <f aca="false">C64</f>
        <v>Carneys Point</v>
      </c>
      <c r="R64" s="21" t="str">
        <f aca="false">E64</f>
        <v>IPP</v>
      </c>
      <c r="S64" s="21" t="str">
        <f aca="false">CONCATENATE(Q64," ",R64)</f>
        <v>Carneys Point IPP</v>
      </c>
      <c r="T64" s="22" t="n">
        <f aca="false">T63+N64</f>
        <v>24259.8</v>
      </c>
      <c r="U64" s="22" t="n">
        <f aca="false">O64</f>
        <v>15.637688</v>
      </c>
    </row>
    <row r="65" customFormat="false" ht="12.75" hidden="false" customHeight="false" outlineLevel="0" collapsed="false">
      <c r="A65" s="9" t="n">
        <v>2000</v>
      </c>
      <c r="B65" s="10" t="s">
        <v>30</v>
      </c>
      <c r="C65" s="10" t="s">
        <v>62</v>
      </c>
      <c r="D65" s="10" t="s">
        <v>63</v>
      </c>
      <c r="E65" s="10" t="s">
        <v>327</v>
      </c>
      <c r="F65" s="18" t="s">
        <v>39</v>
      </c>
      <c r="G65" s="18" t="s">
        <v>301</v>
      </c>
      <c r="H65" s="19" t="n">
        <v>182</v>
      </c>
      <c r="I65" s="20" t="n">
        <v>182</v>
      </c>
      <c r="J65" s="19" t="n">
        <v>100</v>
      </c>
      <c r="K65" s="19" t="n">
        <v>10812.9</v>
      </c>
      <c r="L65" s="19" t="n">
        <v>1.004</v>
      </c>
      <c r="M65" s="19" t="n">
        <v>1.366</v>
      </c>
      <c r="N65" s="19" t="n">
        <f aca="false">I65*J65/100</f>
        <v>182</v>
      </c>
      <c r="O65" s="19" t="n">
        <f aca="false">L65+K65/1000*M65</f>
        <v>15.7744214</v>
      </c>
      <c r="Q65" s="21" t="str">
        <f aca="false">C65</f>
        <v>Dickerson</v>
      </c>
      <c r="R65" s="21" t="str">
        <f aca="false">E65</f>
        <v>ST1</v>
      </c>
      <c r="S65" s="21" t="str">
        <f aca="false">CONCATENATE(Q65," ",R65)</f>
        <v>Dickerson ST1</v>
      </c>
      <c r="T65" s="22" t="n">
        <f aca="false">T64+N65</f>
        <v>24441.8</v>
      </c>
      <c r="U65" s="22" t="n">
        <f aca="false">O65</f>
        <v>15.7744214</v>
      </c>
    </row>
    <row r="66" customFormat="false" ht="12.75" hidden="false" customHeight="false" outlineLevel="0" collapsed="false">
      <c r="A66" s="9" t="n">
        <v>2000</v>
      </c>
      <c r="B66" s="10" t="s">
        <v>30</v>
      </c>
      <c r="C66" s="10" t="s">
        <v>62</v>
      </c>
      <c r="D66" s="10" t="s">
        <v>63</v>
      </c>
      <c r="E66" s="10" t="s">
        <v>75</v>
      </c>
      <c r="F66" s="18" t="s">
        <v>39</v>
      </c>
      <c r="G66" s="18" t="s">
        <v>301</v>
      </c>
      <c r="H66" s="19" t="n">
        <v>182</v>
      </c>
      <c r="I66" s="20" t="n">
        <v>182</v>
      </c>
      <c r="J66" s="19" t="n">
        <v>100</v>
      </c>
      <c r="K66" s="19" t="n">
        <v>10896.44</v>
      </c>
      <c r="L66" s="19" t="n">
        <v>1.004</v>
      </c>
      <c r="M66" s="19" t="n">
        <v>1.366</v>
      </c>
      <c r="N66" s="19" t="n">
        <f aca="false">I66*J66/100</f>
        <v>182</v>
      </c>
      <c r="O66" s="19" t="n">
        <f aca="false">L66+K66/1000*M66</f>
        <v>15.88853704</v>
      </c>
      <c r="Q66" s="21" t="str">
        <f aca="false">C66</f>
        <v>Dickerson</v>
      </c>
      <c r="R66" s="21" t="str">
        <f aca="false">E66</f>
        <v>2</v>
      </c>
      <c r="S66" s="21" t="str">
        <f aca="false">CONCATENATE(Q66," ",R66)</f>
        <v>Dickerson 2</v>
      </c>
      <c r="T66" s="22" t="n">
        <f aca="false">T65+N66</f>
        <v>24623.8</v>
      </c>
      <c r="U66" s="22" t="n">
        <f aca="false">O66</f>
        <v>15.88853704</v>
      </c>
    </row>
    <row r="67" customFormat="false" ht="12.75" hidden="false" customHeight="false" outlineLevel="0" collapsed="false">
      <c r="A67" s="9" t="n">
        <v>2000</v>
      </c>
      <c r="B67" s="10" t="s">
        <v>18</v>
      </c>
      <c r="C67" s="10" t="s">
        <v>328</v>
      </c>
      <c r="D67" s="10" t="s">
        <v>329</v>
      </c>
      <c r="E67" s="10" t="s">
        <v>52</v>
      </c>
      <c r="F67" s="18" t="s">
        <v>39</v>
      </c>
      <c r="G67" s="18" t="s">
        <v>301</v>
      </c>
      <c r="H67" s="19" t="n">
        <v>230</v>
      </c>
      <c r="I67" s="20" t="n">
        <v>230</v>
      </c>
      <c r="J67" s="19" t="n">
        <v>100</v>
      </c>
      <c r="K67" s="19" t="n">
        <v>10864</v>
      </c>
      <c r="L67" s="19" t="n">
        <v>1.377</v>
      </c>
      <c r="M67" s="19" t="n">
        <v>1.417</v>
      </c>
      <c r="N67" s="19" t="n">
        <f aca="false">I67*J67/100</f>
        <v>230</v>
      </c>
      <c r="O67" s="19" t="n">
        <f aca="false">L67+K67/1000*M67</f>
        <v>16.771288</v>
      </c>
      <c r="Q67" s="21" t="str">
        <f aca="false">C67</f>
        <v>Logan Generating Plant</v>
      </c>
      <c r="R67" s="21" t="str">
        <f aca="false">E67</f>
        <v>IPP</v>
      </c>
      <c r="S67" s="21" t="str">
        <f aca="false">CONCATENATE(Q67," ",R67)</f>
        <v>Logan Generating Plant IPP</v>
      </c>
      <c r="T67" s="22" t="n">
        <f aca="false">T66+N67</f>
        <v>24853.8</v>
      </c>
      <c r="U67" s="22" t="n">
        <f aca="false">O67</f>
        <v>16.771288</v>
      </c>
    </row>
    <row r="68" customFormat="false" ht="12.75" hidden="false" customHeight="false" outlineLevel="0" collapsed="false">
      <c r="A68" s="9" t="n">
        <v>2000</v>
      </c>
      <c r="B68" s="10" t="s">
        <v>30</v>
      </c>
      <c r="C68" s="10" t="s">
        <v>330</v>
      </c>
      <c r="D68" s="10" t="s">
        <v>331</v>
      </c>
      <c r="E68" s="10" t="s">
        <v>332</v>
      </c>
      <c r="F68" s="18" t="s">
        <v>39</v>
      </c>
      <c r="G68" s="18" t="s">
        <v>301</v>
      </c>
      <c r="H68" s="19" t="n">
        <v>583</v>
      </c>
      <c r="I68" s="20" t="n">
        <v>583</v>
      </c>
      <c r="J68" s="19" t="n">
        <v>100</v>
      </c>
      <c r="K68" s="19" t="n">
        <v>9686.384</v>
      </c>
      <c r="L68" s="19" t="n">
        <v>0.621</v>
      </c>
      <c r="M68" s="19" t="n">
        <v>1.692</v>
      </c>
      <c r="N68" s="19" t="n">
        <f aca="false">I68*J68/100</f>
        <v>583</v>
      </c>
      <c r="O68" s="19" t="n">
        <f aca="false">L68+K68/1000*M68</f>
        <v>17.010361728</v>
      </c>
      <c r="Q68" s="21" t="str">
        <f aca="false">C68</f>
        <v>Morgantown</v>
      </c>
      <c r="R68" s="21" t="str">
        <f aca="false">E68</f>
        <v>ST2</v>
      </c>
      <c r="S68" s="21" t="str">
        <f aca="false">CONCATENATE(Q68," ",R68)</f>
        <v>Morgantown ST2</v>
      </c>
      <c r="T68" s="22" t="n">
        <f aca="false">T67+N68</f>
        <v>25436.8</v>
      </c>
      <c r="U68" s="22" t="n">
        <f aca="false">O68</f>
        <v>17.010361728</v>
      </c>
    </row>
    <row r="69" customFormat="false" ht="12.75" hidden="false" customHeight="false" outlineLevel="0" collapsed="false">
      <c r="A69" s="9" t="n">
        <v>2000</v>
      </c>
      <c r="B69" s="10" t="s">
        <v>30</v>
      </c>
      <c r="C69" s="10" t="s">
        <v>333</v>
      </c>
      <c r="D69" s="10" t="s">
        <v>334</v>
      </c>
      <c r="E69" s="10" t="s">
        <v>82</v>
      </c>
      <c r="F69" s="18" t="s">
        <v>39</v>
      </c>
      <c r="G69" s="18" t="s">
        <v>301</v>
      </c>
      <c r="H69" s="19" t="n">
        <v>102</v>
      </c>
      <c r="I69" s="20" t="n">
        <v>102</v>
      </c>
      <c r="J69" s="19" t="n">
        <v>100</v>
      </c>
      <c r="K69" s="19" t="n">
        <v>9523.988</v>
      </c>
      <c r="L69" s="19" t="n">
        <v>1.76</v>
      </c>
      <c r="M69" s="19" t="n">
        <v>1.604</v>
      </c>
      <c r="N69" s="19" t="n">
        <f aca="false">I69*J69/100</f>
        <v>102</v>
      </c>
      <c r="O69" s="19" t="n">
        <f aca="false">L69+K69/1000*M69</f>
        <v>17.036476752</v>
      </c>
      <c r="Q69" s="21" t="str">
        <f aca="false">C69</f>
        <v>Potomac River</v>
      </c>
      <c r="R69" s="21" t="str">
        <f aca="false">E69</f>
        <v>5</v>
      </c>
      <c r="S69" s="21" t="str">
        <f aca="false">CONCATENATE(Q69," ",R69)</f>
        <v>Potomac River 5</v>
      </c>
      <c r="T69" s="22" t="n">
        <f aca="false">T68+N69</f>
        <v>25538.8</v>
      </c>
      <c r="U69" s="22" t="n">
        <f aca="false">O69</f>
        <v>17.036476752</v>
      </c>
    </row>
    <row r="70" customFormat="false" ht="12.75" hidden="false" customHeight="false" outlineLevel="0" collapsed="false">
      <c r="A70" s="9" t="n">
        <v>2000</v>
      </c>
      <c r="B70" s="10" t="s">
        <v>35</v>
      </c>
      <c r="C70" s="10" t="s">
        <v>80</v>
      </c>
      <c r="D70" s="10" t="s">
        <v>81</v>
      </c>
      <c r="E70" s="10" t="s">
        <v>75</v>
      </c>
      <c r="F70" s="18" t="s">
        <v>39</v>
      </c>
      <c r="G70" s="18" t="s">
        <v>301</v>
      </c>
      <c r="H70" s="19" t="n">
        <v>243</v>
      </c>
      <c r="I70" s="20" t="n">
        <v>243</v>
      </c>
      <c r="J70" s="19" t="n">
        <v>100</v>
      </c>
      <c r="K70" s="19" t="n">
        <v>9608.403</v>
      </c>
      <c r="L70" s="19" t="n">
        <v>1.366</v>
      </c>
      <c r="M70" s="19" t="n">
        <v>1.631</v>
      </c>
      <c r="N70" s="19" t="n">
        <f aca="false">I70*J70/100</f>
        <v>243</v>
      </c>
      <c r="O70" s="19" t="n">
        <f aca="false">L70+K70/1000*M70</f>
        <v>17.037305293</v>
      </c>
      <c r="Q70" s="21" t="str">
        <f aca="false">C70</f>
        <v>Portland</v>
      </c>
      <c r="R70" s="21" t="str">
        <f aca="false">E70</f>
        <v>2</v>
      </c>
      <c r="S70" s="21" t="str">
        <f aca="false">CONCATENATE(Q70," ",R70)</f>
        <v>Portland 2</v>
      </c>
      <c r="T70" s="22" t="n">
        <f aca="false">T69+N70</f>
        <v>25781.8</v>
      </c>
      <c r="U70" s="22" t="n">
        <f aca="false">O70</f>
        <v>17.037305293</v>
      </c>
    </row>
    <row r="71" customFormat="false" ht="12.75" hidden="false" customHeight="false" outlineLevel="0" collapsed="false">
      <c r="A71" s="9" t="n">
        <v>2000</v>
      </c>
      <c r="B71" s="10" t="s">
        <v>30</v>
      </c>
      <c r="C71" s="10" t="s">
        <v>330</v>
      </c>
      <c r="D71" s="10" t="s">
        <v>331</v>
      </c>
      <c r="E71" s="10" t="s">
        <v>327</v>
      </c>
      <c r="F71" s="18" t="s">
        <v>39</v>
      </c>
      <c r="G71" s="18" t="s">
        <v>301</v>
      </c>
      <c r="H71" s="19" t="n">
        <v>583</v>
      </c>
      <c r="I71" s="20" t="n">
        <v>583</v>
      </c>
      <c r="J71" s="19" t="n">
        <v>100</v>
      </c>
      <c r="K71" s="19" t="n">
        <v>9758.06</v>
      </c>
      <c r="L71" s="19" t="n">
        <v>0.621</v>
      </c>
      <c r="M71" s="19" t="n">
        <v>1.692</v>
      </c>
      <c r="N71" s="19" t="n">
        <f aca="false">I71*J71/100</f>
        <v>583</v>
      </c>
      <c r="O71" s="19" t="n">
        <f aca="false">L71+K71/1000*M71</f>
        <v>17.13163752</v>
      </c>
      <c r="Q71" s="21" t="str">
        <f aca="false">C71</f>
        <v>Morgantown</v>
      </c>
      <c r="R71" s="21" t="str">
        <f aca="false">E71</f>
        <v>ST1</v>
      </c>
      <c r="S71" s="21" t="str">
        <f aca="false">CONCATENATE(Q71," ",R71)</f>
        <v>Morgantown ST1</v>
      </c>
      <c r="T71" s="22" t="n">
        <f aca="false">T70+N71</f>
        <v>26364.8</v>
      </c>
      <c r="U71" s="22" t="n">
        <f aca="false">O71</f>
        <v>17.13163752</v>
      </c>
    </row>
    <row r="72" customFormat="false" ht="12.75" hidden="false" customHeight="false" outlineLevel="0" collapsed="false">
      <c r="A72" s="9" t="n">
        <v>2000</v>
      </c>
      <c r="B72" s="10" t="s">
        <v>30</v>
      </c>
      <c r="C72" s="10" t="s">
        <v>76</v>
      </c>
      <c r="D72" s="10" t="s">
        <v>77</v>
      </c>
      <c r="E72" s="10" t="s">
        <v>327</v>
      </c>
      <c r="F72" s="18" t="s">
        <v>39</v>
      </c>
      <c r="G72" s="18" t="s">
        <v>301</v>
      </c>
      <c r="H72" s="19" t="n">
        <v>341</v>
      </c>
      <c r="I72" s="20" t="n">
        <v>341</v>
      </c>
      <c r="J72" s="19" t="n">
        <v>100</v>
      </c>
      <c r="K72" s="19" t="n">
        <v>10448.57</v>
      </c>
      <c r="L72" s="19" t="n">
        <v>1.201</v>
      </c>
      <c r="M72" s="19" t="n">
        <v>1.541</v>
      </c>
      <c r="N72" s="19" t="n">
        <f aca="false">I72*J72/100</f>
        <v>341</v>
      </c>
      <c r="O72" s="19" t="n">
        <f aca="false">L72+K72/1000*M72</f>
        <v>17.30224637</v>
      </c>
      <c r="Q72" s="21" t="str">
        <f aca="false">C72</f>
        <v>Chalk Point</v>
      </c>
      <c r="R72" s="21" t="str">
        <f aca="false">E72</f>
        <v>ST1</v>
      </c>
      <c r="S72" s="21" t="str">
        <f aca="false">CONCATENATE(Q72," ",R72)</f>
        <v>Chalk Point ST1</v>
      </c>
      <c r="T72" s="22" t="n">
        <f aca="false">T71+N72</f>
        <v>26705.8</v>
      </c>
      <c r="U72" s="22" t="n">
        <f aca="false">O72</f>
        <v>17.30224637</v>
      </c>
    </row>
    <row r="73" customFormat="false" ht="12.75" hidden="false" customHeight="false" outlineLevel="0" collapsed="false">
      <c r="A73" s="9" t="n">
        <v>2000</v>
      </c>
      <c r="B73" s="10" t="s">
        <v>30</v>
      </c>
      <c r="C73" s="10" t="s">
        <v>76</v>
      </c>
      <c r="D73" s="10" t="s">
        <v>77</v>
      </c>
      <c r="E73" s="10" t="s">
        <v>332</v>
      </c>
      <c r="F73" s="18" t="s">
        <v>39</v>
      </c>
      <c r="G73" s="18" t="s">
        <v>301</v>
      </c>
      <c r="H73" s="19" t="n">
        <v>343</v>
      </c>
      <c r="I73" s="20" t="n">
        <v>343</v>
      </c>
      <c r="J73" s="19" t="n">
        <v>100</v>
      </c>
      <c r="K73" s="19" t="n">
        <v>10475.87</v>
      </c>
      <c r="L73" s="19" t="n">
        <v>1.201</v>
      </c>
      <c r="M73" s="19" t="n">
        <v>1.541</v>
      </c>
      <c r="N73" s="19" t="n">
        <f aca="false">I73*J73/100</f>
        <v>343</v>
      </c>
      <c r="O73" s="19" t="n">
        <f aca="false">L73+K73/1000*M73</f>
        <v>17.34431567</v>
      </c>
      <c r="Q73" s="21" t="str">
        <f aca="false">C73</f>
        <v>Chalk Point</v>
      </c>
      <c r="R73" s="21" t="str">
        <f aca="false">E73</f>
        <v>ST2</v>
      </c>
      <c r="S73" s="21" t="str">
        <f aca="false">CONCATENATE(Q73," ",R73)</f>
        <v>Chalk Point ST2</v>
      </c>
      <c r="T73" s="22" t="n">
        <f aca="false">T72+N73</f>
        <v>27048.8</v>
      </c>
      <c r="U73" s="22" t="n">
        <f aca="false">O73</f>
        <v>17.34431567</v>
      </c>
    </row>
    <row r="74" customFormat="false" ht="12.75" hidden="false" customHeight="false" outlineLevel="0" collapsed="false">
      <c r="A74" s="9" t="n">
        <v>2000</v>
      </c>
      <c r="B74" s="10" t="s">
        <v>35</v>
      </c>
      <c r="C74" s="10" t="s">
        <v>80</v>
      </c>
      <c r="D74" s="10" t="s">
        <v>81</v>
      </c>
      <c r="E74" s="10" t="s">
        <v>72</v>
      </c>
      <c r="F74" s="18" t="s">
        <v>39</v>
      </c>
      <c r="G74" s="18" t="s">
        <v>301</v>
      </c>
      <c r="H74" s="19" t="n">
        <v>158</v>
      </c>
      <c r="I74" s="20" t="n">
        <v>158</v>
      </c>
      <c r="J74" s="19" t="n">
        <v>98.73418</v>
      </c>
      <c r="K74" s="19" t="n">
        <v>9830.877</v>
      </c>
      <c r="L74" s="19" t="n">
        <v>1.366</v>
      </c>
      <c r="M74" s="19" t="n">
        <v>1.631</v>
      </c>
      <c r="N74" s="19" t="n">
        <f aca="false">I74*J74/100</f>
        <v>156.0000044</v>
      </c>
      <c r="O74" s="19" t="n">
        <f aca="false">L74+K74/1000*M74</f>
        <v>17.400160387</v>
      </c>
      <c r="Q74" s="21" t="str">
        <f aca="false">C74</f>
        <v>Portland</v>
      </c>
      <c r="R74" s="21" t="str">
        <f aca="false">E74</f>
        <v>1</v>
      </c>
      <c r="S74" s="21" t="str">
        <f aca="false">CONCATENATE(Q74," ",R74)</f>
        <v>Portland 1</v>
      </c>
      <c r="T74" s="22" t="n">
        <f aca="false">T73+N74</f>
        <v>27204.8000044</v>
      </c>
      <c r="U74" s="22" t="n">
        <f aca="false">O74</f>
        <v>17.400160387</v>
      </c>
    </row>
    <row r="75" customFormat="false" ht="12.75" hidden="false" customHeight="false" outlineLevel="0" collapsed="false">
      <c r="A75" s="9" t="n">
        <v>2000</v>
      </c>
      <c r="B75" s="10" t="s">
        <v>18</v>
      </c>
      <c r="C75" s="10" t="s">
        <v>335</v>
      </c>
      <c r="D75" s="10" t="s">
        <v>336</v>
      </c>
      <c r="E75" s="10" t="s">
        <v>75</v>
      </c>
      <c r="F75" s="18" t="s">
        <v>39</v>
      </c>
      <c r="G75" s="18" t="s">
        <v>301</v>
      </c>
      <c r="H75" s="19" t="n">
        <v>311</v>
      </c>
      <c r="I75" s="20" t="n">
        <v>311</v>
      </c>
      <c r="J75" s="19" t="n">
        <v>100</v>
      </c>
      <c r="K75" s="19" t="n">
        <v>11260.85</v>
      </c>
      <c r="L75" s="19" t="n">
        <v>0.994</v>
      </c>
      <c r="M75" s="19" t="n">
        <v>1.513</v>
      </c>
      <c r="N75" s="19" t="n">
        <f aca="false">I75*J75/100</f>
        <v>311</v>
      </c>
      <c r="O75" s="19" t="n">
        <f aca="false">L75+K75/1000*M75</f>
        <v>18.03166605</v>
      </c>
      <c r="Q75" s="21" t="str">
        <f aca="false">C75</f>
        <v>Eddystone</v>
      </c>
      <c r="R75" s="21" t="str">
        <f aca="false">E75</f>
        <v>2</v>
      </c>
      <c r="S75" s="21" t="str">
        <f aca="false">CONCATENATE(Q75," ",R75)</f>
        <v>Eddystone 2</v>
      </c>
      <c r="T75" s="22" t="n">
        <f aca="false">T74+N75</f>
        <v>27515.8000044</v>
      </c>
      <c r="U75" s="22" t="n">
        <f aca="false">O75</f>
        <v>18.03166605</v>
      </c>
    </row>
    <row r="76" customFormat="false" ht="12.75" hidden="false" customHeight="false" outlineLevel="0" collapsed="false">
      <c r="A76" s="9" t="n">
        <v>2000</v>
      </c>
      <c r="B76" s="10" t="s">
        <v>30</v>
      </c>
      <c r="C76" s="10" t="s">
        <v>337</v>
      </c>
      <c r="D76" s="10" t="s">
        <v>338</v>
      </c>
      <c r="E76" s="10" t="s">
        <v>75</v>
      </c>
      <c r="F76" s="18" t="s">
        <v>39</v>
      </c>
      <c r="G76" s="18" t="s">
        <v>301</v>
      </c>
      <c r="H76" s="19" t="n">
        <v>670</v>
      </c>
      <c r="I76" s="20" t="n">
        <v>670</v>
      </c>
      <c r="J76" s="19" t="n">
        <v>100</v>
      </c>
      <c r="K76" s="19" t="n">
        <v>11021.7</v>
      </c>
      <c r="L76" s="19" t="n">
        <v>0.538</v>
      </c>
      <c r="M76" s="19" t="n">
        <v>1.588</v>
      </c>
      <c r="N76" s="19" t="n">
        <f aca="false">I76*J76/100</f>
        <v>670</v>
      </c>
      <c r="O76" s="19" t="n">
        <f aca="false">L76+K76/1000*M76</f>
        <v>18.0404596</v>
      </c>
      <c r="Q76" s="21" t="str">
        <f aca="false">C76</f>
        <v>Brandon Shores</v>
      </c>
      <c r="R76" s="21" t="str">
        <f aca="false">E76</f>
        <v>2</v>
      </c>
      <c r="S76" s="21" t="str">
        <f aca="false">CONCATENATE(Q76," ",R76)</f>
        <v>Brandon Shores 2</v>
      </c>
      <c r="T76" s="22" t="n">
        <f aca="false">T75+N76</f>
        <v>28185.8000044</v>
      </c>
      <c r="U76" s="22" t="n">
        <f aca="false">O76</f>
        <v>18.0404596</v>
      </c>
    </row>
    <row r="77" customFormat="false" ht="12.75" hidden="false" customHeight="false" outlineLevel="0" collapsed="false">
      <c r="A77" s="9" t="n">
        <v>2000</v>
      </c>
      <c r="B77" s="10" t="s">
        <v>30</v>
      </c>
      <c r="C77" s="10" t="s">
        <v>337</v>
      </c>
      <c r="D77" s="10" t="s">
        <v>338</v>
      </c>
      <c r="E77" s="10" t="s">
        <v>72</v>
      </c>
      <c r="F77" s="18" t="s">
        <v>39</v>
      </c>
      <c r="G77" s="18" t="s">
        <v>301</v>
      </c>
      <c r="H77" s="19" t="n">
        <v>670</v>
      </c>
      <c r="I77" s="20" t="n">
        <v>670</v>
      </c>
      <c r="J77" s="19" t="n">
        <v>100</v>
      </c>
      <c r="K77" s="19" t="n">
        <v>11049.88</v>
      </c>
      <c r="L77" s="19" t="n">
        <v>0.538</v>
      </c>
      <c r="M77" s="19" t="n">
        <v>1.588</v>
      </c>
      <c r="N77" s="19" t="n">
        <f aca="false">I77*J77/100</f>
        <v>670</v>
      </c>
      <c r="O77" s="19" t="n">
        <f aca="false">L77+K77/1000*M77</f>
        <v>18.08520944</v>
      </c>
      <c r="Q77" s="21" t="str">
        <f aca="false">C77</f>
        <v>Brandon Shores</v>
      </c>
      <c r="R77" s="21" t="str">
        <f aca="false">E77</f>
        <v>1</v>
      </c>
      <c r="S77" s="21" t="str">
        <f aca="false">CONCATENATE(Q77," ",R77)</f>
        <v>Brandon Shores 1</v>
      </c>
      <c r="T77" s="22" t="n">
        <f aca="false">T76+N77</f>
        <v>28855.8000044</v>
      </c>
      <c r="U77" s="22" t="n">
        <f aca="false">O77</f>
        <v>18.08520944</v>
      </c>
    </row>
    <row r="78" customFormat="false" ht="12.75" hidden="false" customHeight="false" outlineLevel="0" collapsed="false">
      <c r="A78" s="9" t="n">
        <v>2000</v>
      </c>
      <c r="B78" s="10" t="s">
        <v>30</v>
      </c>
      <c r="C78" s="10" t="s">
        <v>192</v>
      </c>
      <c r="D78" s="10" t="s">
        <v>193</v>
      </c>
      <c r="E78" s="10" t="s">
        <v>96</v>
      </c>
      <c r="F78" s="18" t="s">
        <v>39</v>
      </c>
      <c r="G78" s="18" t="s">
        <v>301</v>
      </c>
      <c r="H78" s="19" t="n">
        <v>332</v>
      </c>
      <c r="I78" s="20" t="n">
        <v>332</v>
      </c>
      <c r="J78" s="19" t="n">
        <v>100</v>
      </c>
      <c r="K78" s="19" t="n">
        <v>10644.13</v>
      </c>
      <c r="L78" s="19" t="n">
        <v>0.994</v>
      </c>
      <c r="M78" s="19" t="n">
        <v>1.638</v>
      </c>
      <c r="N78" s="19" t="n">
        <f aca="false">I78*J78/100</f>
        <v>332</v>
      </c>
      <c r="O78" s="19" t="n">
        <f aca="false">L78+K78/1000*M78</f>
        <v>18.42908494</v>
      </c>
      <c r="Q78" s="21" t="str">
        <f aca="false">C78</f>
        <v>Wagner</v>
      </c>
      <c r="R78" s="21" t="str">
        <f aca="false">E78</f>
        <v>3</v>
      </c>
      <c r="S78" s="21" t="str">
        <f aca="false">CONCATENATE(Q78," ",R78)</f>
        <v>Wagner 3</v>
      </c>
      <c r="T78" s="22" t="n">
        <f aca="false">T77+N78</f>
        <v>29187.8000044</v>
      </c>
      <c r="U78" s="22" t="n">
        <f aca="false">O78</f>
        <v>18.42908494</v>
      </c>
    </row>
    <row r="79" customFormat="false" ht="12.75" hidden="false" customHeight="false" outlineLevel="0" collapsed="false">
      <c r="A79" s="9" t="n">
        <v>2000</v>
      </c>
      <c r="B79" s="10" t="s">
        <v>35</v>
      </c>
      <c r="C79" s="10" t="s">
        <v>224</v>
      </c>
      <c r="D79" s="10" t="s">
        <v>225</v>
      </c>
      <c r="E79" s="10" t="s">
        <v>72</v>
      </c>
      <c r="F79" s="18" t="s">
        <v>39</v>
      </c>
      <c r="G79" s="18" t="s">
        <v>301</v>
      </c>
      <c r="H79" s="19" t="n">
        <v>83</v>
      </c>
      <c r="I79" s="20" t="n">
        <v>83</v>
      </c>
      <c r="J79" s="19" t="n">
        <v>100</v>
      </c>
      <c r="K79" s="19" t="n">
        <v>10398.05</v>
      </c>
      <c r="L79" s="19" t="n">
        <v>1.646</v>
      </c>
      <c r="M79" s="19" t="n">
        <v>1.616</v>
      </c>
      <c r="N79" s="19" t="n">
        <f aca="false">I79*J79/100</f>
        <v>83</v>
      </c>
      <c r="O79" s="19" t="n">
        <f aca="false">L79+K79/1000*M79</f>
        <v>18.4492488</v>
      </c>
      <c r="Q79" s="21" t="str">
        <f aca="false">C79</f>
        <v>Titus</v>
      </c>
      <c r="R79" s="21" t="str">
        <f aca="false">E79</f>
        <v>1</v>
      </c>
      <c r="S79" s="21" t="str">
        <f aca="false">CONCATENATE(Q79," ",R79)</f>
        <v>Titus 1</v>
      </c>
      <c r="T79" s="22" t="n">
        <f aca="false">T78+N79</f>
        <v>29270.8000044</v>
      </c>
      <c r="U79" s="22" t="n">
        <f aca="false">O79</f>
        <v>18.4492488</v>
      </c>
    </row>
    <row r="80" customFormat="false" ht="12.75" hidden="false" customHeight="false" outlineLevel="0" collapsed="false">
      <c r="A80" s="9" t="n">
        <v>2000</v>
      </c>
      <c r="B80" s="10" t="s">
        <v>35</v>
      </c>
      <c r="C80" s="10" t="s">
        <v>115</v>
      </c>
      <c r="D80" s="10" t="s">
        <v>116</v>
      </c>
      <c r="E80" s="10" t="s">
        <v>72</v>
      </c>
      <c r="F80" s="18" t="s">
        <v>39</v>
      </c>
      <c r="G80" s="18" t="s">
        <v>301</v>
      </c>
      <c r="H80" s="19" t="n">
        <v>41</v>
      </c>
      <c r="I80" s="20" t="n">
        <v>41</v>
      </c>
      <c r="J80" s="19" t="n">
        <v>100</v>
      </c>
      <c r="K80" s="19" t="n">
        <v>13443</v>
      </c>
      <c r="L80" s="19" t="n">
        <v>2.681</v>
      </c>
      <c r="M80" s="19" t="n">
        <v>1.174</v>
      </c>
      <c r="N80" s="19" t="n">
        <f aca="false">I80*J80/100</f>
        <v>41</v>
      </c>
      <c r="O80" s="19" t="n">
        <f aca="false">L80+K80/1000*M80</f>
        <v>18.463082</v>
      </c>
      <c r="Q80" s="21" t="str">
        <f aca="false">C80</f>
        <v>Warren (PA)</v>
      </c>
      <c r="R80" s="21" t="str">
        <f aca="false">E80</f>
        <v>1</v>
      </c>
      <c r="S80" s="21" t="str">
        <f aca="false">CONCATENATE(Q80," ",R80)</f>
        <v>Warren (PA) 1</v>
      </c>
      <c r="T80" s="22" t="n">
        <f aca="false">T79+N80</f>
        <v>29311.8000044</v>
      </c>
      <c r="U80" s="22" t="n">
        <f aca="false">O80</f>
        <v>18.463082</v>
      </c>
    </row>
    <row r="81" customFormat="false" ht="12.75" hidden="false" customHeight="false" outlineLevel="0" collapsed="false">
      <c r="A81" s="9" t="n">
        <v>2000</v>
      </c>
      <c r="B81" s="10" t="s">
        <v>35</v>
      </c>
      <c r="C81" s="10" t="s">
        <v>115</v>
      </c>
      <c r="D81" s="10" t="s">
        <v>116</v>
      </c>
      <c r="E81" s="10" t="s">
        <v>75</v>
      </c>
      <c r="F81" s="18" t="s">
        <v>39</v>
      </c>
      <c r="G81" s="18" t="s">
        <v>301</v>
      </c>
      <c r="H81" s="19" t="n">
        <v>41</v>
      </c>
      <c r="I81" s="20" t="n">
        <v>41</v>
      </c>
      <c r="J81" s="19" t="n">
        <v>100</v>
      </c>
      <c r="K81" s="19" t="n">
        <v>13443</v>
      </c>
      <c r="L81" s="19" t="n">
        <v>2.681</v>
      </c>
      <c r="M81" s="19" t="n">
        <v>1.174</v>
      </c>
      <c r="N81" s="19" t="n">
        <f aca="false">I81*J81/100</f>
        <v>41</v>
      </c>
      <c r="O81" s="19" t="n">
        <f aca="false">L81+K81/1000*M81</f>
        <v>18.463082</v>
      </c>
      <c r="Q81" s="21" t="str">
        <f aca="false">C81</f>
        <v>Warren (PA)</v>
      </c>
      <c r="R81" s="21" t="str">
        <f aca="false">E81</f>
        <v>2</v>
      </c>
      <c r="S81" s="21" t="str">
        <f aca="false">CONCATENATE(Q81," ",R81)</f>
        <v>Warren (PA) 2</v>
      </c>
      <c r="T81" s="22" t="n">
        <f aca="false">T80+N81</f>
        <v>29352.8000044</v>
      </c>
      <c r="U81" s="22" t="n">
        <f aca="false">O81</f>
        <v>18.463082</v>
      </c>
    </row>
    <row r="82" customFormat="false" ht="12.75" hidden="false" customHeight="false" outlineLevel="0" collapsed="false">
      <c r="A82" s="9" t="n">
        <v>2000</v>
      </c>
      <c r="B82" s="10" t="s">
        <v>18</v>
      </c>
      <c r="C82" s="10" t="s">
        <v>339</v>
      </c>
      <c r="D82" s="10" t="s">
        <v>340</v>
      </c>
      <c r="E82" s="10" t="s">
        <v>72</v>
      </c>
      <c r="F82" s="18" t="s">
        <v>39</v>
      </c>
      <c r="G82" s="18" t="s">
        <v>301</v>
      </c>
      <c r="H82" s="19" t="n">
        <v>129</v>
      </c>
      <c r="I82" s="20" t="n">
        <v>129</v>
      </c>
      <c r="J82" s="19" t="n">
        <v>100</v>
      </c>
      <c r="K82" s="19" t="n">
        <v>11482.81</v>
      </c>
      <c r="L82" s="19" t="n">
        <v>2.205</v>
      </c>
      <c r="M82" s="19" t="n">
        <v>1.457</v>
      </c>
      <c r="N82" s="19" t="n">
        <f aca="false">I82*J82/100</f>
        <v>129</v>
      </c>
      <c r="O82" s="19" t="n">
        <f aca="false">L82+K82/1000*M82</f>
        <v>18.93545417</v>
      </c>
      <c r="Q82" s="21" t="str">
        <f aca="false">C82</f>
        <v>England</v>
      </c>
      <c r="R82" s="21" t="str">
        <f aca="false">E82</f>
        <v>1</v>
      </c>
      <c r="S82" s="21" t="str">
        <f aca="false">CONCATENATE(Q82," ",R82)</f>
        <v>England 1</v>
      </c>
      <c r="T82" s="22" t="n">
        <f aca="false">T81+N82</f>
        <v>29481.8000044</v>
      </c>
      <c r="U82" s="22" t="n">
        <f aca="false">O82</f>
        <v>18.93545417</v>
      </c>
    </row>
    <row r="83" customFormat="false" ht="12.75" hidden="false" customHeight="false" outlineLevel="0" collapsed="false">
      <c r="A83" s="9" t="n">
        <v>2000</v>
      </c>
      <c r="B83" s="10" t="s">
        <v>35</v>
      </c>
      <c r="C83" s="10" t="s">
        <v>224</v>
      </c>
      <c r="D83" s="10" t="s">
        <v>225</v>
      </c>
      <c r="E83" s="10" t="s">
        <v>75</v>
      </c>
      <c r="F83" s="18" t="s">
        <v>39</v>
      </c>
      <c r="G83" s="18" t="s">
        <v>301</v>
      </c>
      <c r="H83" s="19" t="n">
        <v>83</v>
      </c>
      <c r="I83" s="20" t="n">
        <v>83</v>
      </c>
      <c r="J83" s="19" t="n">
        <v>100</v>
      </c>
      <c r="K83" s="19" t="n">
        <v>10723.16</v>
      </c>
      <c r="L83" s="19" t="n">
        <v>1.646</v>
      </c>
      <c r="M83" s="19" t="n">
        <v>1.616</v>
      </c>
      <c r="N83" s="19" t="n">
        <f aca="false">I83*J83/100</f>
        <v>83</v>
      </c>
      <c r="O83" s="19" t="n">
        <f aca="false">L83+K83/1000*M83</f>
        <v>18.97462656</v>
      </c>
      <c r="Q83" s="21" t="str">
        <f aca="false">C83</f>
        <v>Titus</v>
      </c>
      <c r="R83" s="21" t="str">
        <f aca="false">E83</f>
        <v>2</v>
      </c>
      <c r="S83" s="21" t="str">
        <f aca="false">CONCATENATE(Q83," ",R83)</f>
        <v>Titus 2</v>
      </c>
      <c r="T83" s="22" t="n">
        <f aca="false">T82+N83</f>
        <v>29564.8000044</v>
      </c>
      <c r="U83" s="22" t="n">
        <f aca="false">O83</f>
        <v>18.97462656</v>
      </c>
    </row>
    <row r="84" customFormat="false" ht="12.75" hidden="false" customHeight="false" outlineLevel="0" collapsed="false">
      <c r="A84" s="9" t="n">
        <v>2000</v>
      </c>
      <c r="B84" s="10" t="s">
        <v>35</v>
      </c>
      <c r="C84" s="10" t="s">
        <v>224</v>
      </c>
      <c r="D84" s="10" t="s">
        <v>225</v>
      </c>
      <c r="E84" s="10" t="s">
        <v>96</v>
      </c>
      <c r="F84" s="18" t="s">
        <v>39</v>
      </c>
      <c r="G84" s="18" t="s">
        <v>301</v>
      </c>
      <c r="H84" s="19" t="n">
        <v>83</v>
      </c>
      <c r="I84" s="20" t="n">
        <v>83</v>
      </c>
      <c r="J84" s="19" t="n">
        <v>100</v>
      </c>
      <c r="K84" s="19" t="n">
        <v>10767.48</v>
      </c>
      <c r="L84" s="19" t="n">
        <v>1.646</v>
      </c>
      <c r="M84" s="19" t="n">
        <v>1.616</v>
      </c>
      <c r="N84" s="19" t="n">
        <f aca="false">I84*J84/100</f>
        <v>83</v>
      </c>
      <c r="O84" s="19" t="n">
        <f aca="false">L84+K84/1000*M84</f>
        <v>19.04624768</v>
      </c>
      <c r="Q84" s="21" t="str">
        <f aca="false">C84</f>
        <v>Titus</v>
      </c>
      <c r="R84" s="21" t="str">
        <f aca="false">E84</f>
        <v>3</v>
      </c>
      <c r="S84" s="21" t="str">
        <f aca="false">CONCATENATE(Q84," ",R84)</f>
        <v>Titus 3</v>
      </c>
      <c r="T84" s="22" t="n">
        <f aca="false">T83+N84</f>
        <v>29647.8000044</v>
      </c>
      <c r="U84" s="22" t="n">
        <f aca="false">O84</f>
        <v>19.04624768</v>
      </c>
    </row>
    <row r="85" customFormat="false" ht="12.75" hidden="false" customHeight="false" outlineLevel="0" collapsed="false">
      <c r="A85" s="9" t="n">
        <v>2000</v>
      </c>
      <c r="B85" s="10" t="s">
        <v>18</v>
      </c>
      <c r="C85" s="10" t="s">
        <v>341</v>
      </c>
      <c r="D85" s="10" t="s">
        <v>342</v>
      </c>
      <c r="E85" s="10" t="s">
        <v>49</v>
      </c>
      <c r="F85" s="18" t="s">
        <v>39</v>
      </c>
      <c r="G85" s="18" t="s">
        <v>301</v>
      </c>
      <c r="H85" s="19" t="n">
        <v>174</v>
      </c>
      <c r="I85" s="20" t="n">
        <v>174</v>
      </c>
      <c r="J85" s="19" t="n">
        <v>100</v>
      </c>
      <c r="K85" s="19" t="n">
        <v>11087.89</v>
      </c>
      <c r="L85" s="19" t="n">
        <v>1.397</v>
      </c>
      <c r="M85" s="19" t="n">
        <v>1.6</v>
      </c>
      <c r="N85" s="19" t="n">
        <f aca="false">I85*J85/100</f>
        <v>174</v>
      </c>
      <c r="O85" s="19" t="n">
        <f aca="false">L85+K85/1000*M85</f>
        <v>19.137624</v>
      </c>
      <c r="Q85" s="21" t="str">
        <f aca="false">C85</f>
        <v>Edge Moor</v>
      </c>
      <c r="R85" s="21" t="str">
        <f aca="false">E85</f>
        <v>4</v>
      </c>
      <c r="S85" s="21" t="str">
        <f aca="false">CONCATENATE(Q85," ",R85)</f>
        <v>Edge Moor 4</v>
      </c>
      <c r="T85" s="22" t="n">
        <f aca="false">T84+N85</f>
        <v>29821.8000044</v>
      </c>
      <c r="U85" s="22" t="n">
        <f aca="false">O85</f>
        <v>19.137624</v>
      </c>
    </row>
    <row r="86" customFormat="false" ht="12.75" hidden="false" customHeight="false" outlineLevel="0" collapsed="false">
      <c r="A86" s="9" t="n">
        <v>2000</v>
      </c>
      <c r="B86" s="10" t="s">
        <v>18</v>
      </c>
      <c r="C86" s="10" t="s">
        <v>339</v>
      </c>
      <c r="D86" s="10" t="s">
        <v>340</v>
      </c>
      <c r="E86" s="10" t="s">
        <v>75</v>
      </c>
      <c r="F86" s="18" t="s">
        <v>39</v>
      </c>
      <c r="G86" s="18" t="s">
        <v>301</v>
      </c>
      <c r="H86" s="19" t="n">
        <v>155</v>
      </c>
      <c r="I86" s="20" t="n">
        <v>155</v>
      </c>
      <c r="J86" s="19" t="n">
        <v>100</v>
      </c>
      <c r="K86" s="19" t="n">
        <v>11792.49</v>
      </c>
      <c r="L86" s="19" t="n">
        <v>2.205</v>
      </c>
      <c r="M86" s="19" t="n">
        <v>1.457</v>
      </c>
      <c r="N86" s="19" t="n">
        <f aca="false">I86*J86/100</f>
        <v>155</v>
      </c>
      <c r="O86" s="19" t="n">
        <f aca="false">L86+K86/1000*M86</f>
        <v>19.38665793</v>
      </c>
      <c r="Q86" s="21" t="str">
        <f aca="false">C86</f>
        <v>England</v>
      </c>
      <c r="R86" s="21" t="str">
        <f aca="false">E86</f>
        <v>2</v>
      </c>
      <c r="S86" s="21" t="str">
        <f aca="false">CONCATENATE(Q86," ",R86)</f>
        <v>England 2</v>
      </c>
      <c r="T86" s="22" t="n">
        <f aca="false">T85+N86</f>
        <v>29976.8000044</v>
      </c>
      <c r="U86" s="22" t="n">
        <f aca="false">O86</f>
        <v>19.38665793</v>
      </c>
    </row>
    <row r="87" customFormat="false" ht="12.75" hidden="false" customHeight="false" outlineLevel="0" collapsed="false">
      <c r="A87" s="9" t="n">
        <v>2000</v>
      </c>
      <c r="B87" s="10" t="s">
        <v>30</v>
      </c>
      <c r="C87" s="10" t="s">
        <v>343</v>
      </c>
      <c r="D87" s="10" t="s">
        <v>344</v>
      </c>
      <c r="E87" s="10" t="s">
        <v>75</v>
      </c>
      <c r="F87" s="18" t="s">
        <v>39</v>
      </c>
      <c r="G87" s="18" t="s">
        <v>301</v>
      </c>
      <c r="H87" s="19" t="n">
        <v>195</v>
      </c>
      <c r="I87" s="20" t="n">
        <v>195</v>
      </c>
      <c r="J87" s="19" t="n">
        <v>100</v>
      </c>
      <c r="K87" s="19" t="n">
        <v>11754.94</v>
      </c>
      <c r="L87" s="19" t="n">
        <v>1.511</v>
      </c>
      <c r="M87" s="19" t="n">
        <v>1.537</v>
      </c>
      <c r="N87" s="19" t="n">
        <f aca="false">I87*J87/100</f>
        <v>195</v>
      </c>
      <c r="O87" s="19" t="n">
        <f aca="false">L87+K87/1000*M87</f>
        <v>19.57834278</v>
      </c>
      <c r="Q87" s="21" t="str">
        <f aca="false">C87</f>
        <v>Crane</v>
      </c>
      <c r="R87" s="21" t="str">
        <f aca="false">E87</f>
        <v>2</v>
      </c>
      <c r="S87" s="21" t="str">
        <f aca="false">CONCATENATE(Q87," ",R87)</f>
        <v>Crane 2</v>
      </c>
      <c r="T87" s="22" t="n">
        <f aca="false">T86+N87</f>
        <v>30171.8000044</v>
      </c>
      <c r="U87" s="22" t="n">
        <f aca="false">O87</f>
        <v>19.57834278</v>
      </c>
    </row>
    <row r="88" customFormat="false" ht="12.75" hidden="false" customHeight="false" outlineLevel="0" collapsed="false">
      <c r="A88" s="9" t="n">
        <v>2000</v>
      </c>
      <c r="B88" s="10" t="s">
        <v>30</v>
      </c>
      <c r="C88" s="10" t="s">
        <v>333</v>
      </c>
      <c r="D88" s="10" t="s">
        <v>334</v>
      </c>
      <c r="E88" s="10" t="s">
        <v>49</v>
      </c>
      <c r="F88" s="18" t="s">
        <v>39</v>
      </c>
      <c r="G88" s="18" t="s">
        <v>301</v>
      </c>
      <c r="H88" s="19" t="n">
        <v>102</v>
      </c>
      <c r="I88" s="20" t="n">
        <v>102</v>
      </c>
      <c r="J88" s="19" t="n">
        <v>100</v>
      </c>
      <c r="K88" s="19" t="n">
        <v>11154.08</v>
      </c>
      <c r="L88" s="19" t="n">
        <v>1.76</v>
      </c>
      <c r="M88" s="19" t="n">
        <v>1.604</v>
      </c>
      <c r="N88" s="19" t="n">
        <f aca="false">I88*J88/100</f>
        <v>102</v>
      </c>
      <c r="O88" s="19" t="n">
        <f aca="false">L88+K88/1000*M88</f>
        <v>19.65114432</v>
      </c>
      <c r="Q88" s="21" t="str">
        <f aca="false">C88</f>
        <v>Potomac River</v>
      </c>
      <c r="R88" s="21" t="str">
        <f aca="false">E88</f>
        <v>4</v>
      </c>
      <c r="S88" s="21" t="str">
        <f aca="false">CONCATENATE(Q88," ",R88)</f>
        <v>Potomac River 4</v>
      </c>
      <c r="T88" s="22" t="n">
        <f aca="false">T87+N88</f>
        <v>30273.8000044</v>
      </c>
      <c r="U88" s="22" t="n">
        <f aca="false">O88</f>
        <v>19.65114432</v>
      </c>
    </row>
    <row r="89" customFormat="false" ht="12.75" hidden="false" customHeight="false" outlineLevel="0" collapsed="false">
      <c r="A89" s="9" t="n">
        <v>2000</v>
      </c>
      <c r="B89" s="10" t="s">
        <v>35</v>
      </c>
      <c r="C89" s="10" t="s">
        <v>345</v>
      </c>
      <c r="D89" s="10" t="s">
        <v>346</v>
      </c>
      <c r="E89" s="10" t="s">
        <v>96</v>
      </c>
      <c r="F89" s="18" t="s">
        <v>39</v>
      </c>
      <c r="G89" s="18" t="s">
        <v>301</v>
      </c>
      <c r="H89" s="19" t="n">
        <v>48</v>
      </c>
      <c r="I89" s="20" t="n">
        <v>48</v>
      </c>
      <c r="J89" s="19" t="n">
        <v>100</v>
      </c>
      <c r="K89" s="19" t="n">
        <v>13172</v>
      </c>
      <c r="L89" s="19" t="n">
        <v>1.014</v>
      </c>
      <c r="M89" s="19" t="n">
        <v>1.417</v>
      </c>
      <c r="N89" s="19" t="n">
        <f aca="false">I89*J89/100</f>
        <v>48</v>
      </c>
      <c r="O89" s="19" t="n">
        <f aca="false">L89+K89/1000*M89</f>
        <v>19.678724</v>
      </c>
      <c r="Q89" s="21" t="str">
        <f aca="false">C89</f>
        <v>Hunlock Creek</v>
      </c>
      <c r="R89" s="21" t="str">
        <f aca="false">E89</f>
        <v>3</v>
      </c>
      <c r="S89" s="21" t="str">
        <f aca="false">CONCATENATE(Q89," ",R89)</f>
        <v>Hunlock Creek 3</v>
      </c>
      <c r="T89" s="22" t="n">
        <f aca="false">T88+N89</f>
        <v>30321.8000044</v>
      </c>
      <c r="U89" s="22" t="n">
        <f aca="false">O89</f>
        <v>19.678724</v>
      </c>
    </row>
    <row r="90" customFormat="false" ht="12.75" hidden="false" customHeight="false" outlineLevel="0" collapsed="false">
      <c r="A90" s="9" t="n">
        <v>2000</v>
      </c>
      <c r="B90" s="10" t="s">
        <v>18</v>
      </c>
      <c r="C90" s="10" t="s">
        <v>347</v>
      </c>
      <c r="D90" s="10" t="s">
        <v>348</v>
      </c>
      <c r="E90" s="10" t="s">
        <v>72</v>
      </c>
      <c r="F90" s="18" t="s">
        <v>39</v>
      </c>
      <c r="G90" s="18" t="s">
        <v>301</v>
      </c>
      <c r="H90" s="19" t="n">
        <v>325</v>
      </c>
      <c r="I90" s="20" t="n">
        <v>325</v>
      </c>
      <c r="J90" s="19" t="n">
        <v>100</v>
      </c>
      <c r="K90" s="19" t="n">
        <v>9655.549</v>
      </c>
      <c r="L90" s="19" t="n">
        <v>1.542</v>
      </c>
      <c r="M90" s="19" t="n">
        <v>1.903</v>
      </c>
      <c r="N90" s="19" t="n">
        <f aca="false">I90*J90/100</f>
        <v>325</v>
      </c>
      <c r="O90" s="19" t="n">
        <f aca="false">L90+K90/1000*M90</f>
        <v>19.916509747</v>
      </c>
      <c r="Q90" s="21" t="str">
        <f aca="false">C90</f>
        <v>Mercer</v>
      </c>
      <c r="R90" s="21" t="str">
        <f aca="false">E90</f>
        <v>1</v>
      </c>
      <c r="S90" s="21" t="str">
        <f aca="false">CONCATENATE(Q90," ",R90)</f>
        <v>Mercer 1</v>
      </c>
      <c r="T90" s="22" t="n">
        <f aca="false">T89+N90</f>
        <v>30646.8000044</v>
      </c>
      <c r="U90" s="22" t="n">
        <f aca="false">O90</f>
        <v>19.916509747</v>
      </c>
    </row>
    <row r="91" customFormat="false" ht="12.75" hidden="false" customHeight="false" outlineLevel="0" collapsed="false">
      <c r="A91" s="9" t="n">
        <v>2000</v>
      </c>
      <c r="B91" s="10" t="s">
        <v>30</v>
      </c>
      <c r="C91" s="10" t="s">
        <v>343</v>
      </c>
      <c r="D91" s="10" t="s">
        <v>344</v>
      </c>
      <c r="E91" s="10" t="s">
        <v>72</v>
      </c>
      <c r="F91" s="18" t="s">
        <v>39</v>
      </c>
      <c r="G91" s="18" t="s">
        <v>301</v>
      </c>
      <c r="H91" s="19" t="n">
        <v>190</v>
      </c>
      <c r="I91" s="20" t="n">
        <v>190</v>
      </c>
      <c r="J91" s="19" t="n">
        <v>100</v>
      </c>
      <c r="K91" s="19" t="n">
        <v>12099.31</v>
      </c>
      <c r="L91" s="19" t="n">
        <v>1.511</v>
      </c>
      <c r="M91" s="19" t="n">
        <v>1.537</v>
      </c>
      <c r="N91" s="19" t="n">
        <f aca="false">I91*J91/100</f>
        <v>190</v>
      </c>
      <c r="O91" s="19" t="n">
        <f aca="false">L91+K91/1000*M91</f>
        <v>20.10763947</v>
      </c>
      <c r="Q91" s="21" t="str">
        <f aca="false">C91</f>
        <v>Crane</v>
      </c>
      <c r="R91" s="21" t="str">
        <f aca="false">E91</f>
        <v>1</v>
      </c>
      <c r="S91" s="21" t="str">
        <f aca="false">CONCATENATE(Q91," ",R91)</f>
        <v>Crane 1</v>
      </c>
      <c r="T91" s="22" t="n">
        <f aca="false">T90+N91</f>
        <v>30836.8000044</v>
      </c>
      <c r="U91" s="22" t="n">
        <f aca="false">O91</f>
        <v>20.10763947</v>
      </c>
    </row>
    <row r="92" customFormat="false" ht="12.75" hidden="false" customHeight="false" outlineLevel="0" collapsed="false">
      <c r="A92" s="9" t="n">
        <v>2000</v>
      </c>
      <c r="B92" s="10" t="s">
        <v>35</v>
      </c>
      <c r="C92" s="10" t="s">
        <v>349</v>
      </c>
      <c r="D92" s="10" t="s">
        <v>350</v>
      </c>
      <c r="E92" s="10" t="s">
        <v>72</v>
      </c>
      <c r="F92" s="18" t="s">
        <v>39</v>
      </c>
      <c r="G92" s="18" t="s">
        <v>301</v>
      </c>
      <c r="H92" s="19" t="n">
        <v>41</v>
      </c>
      <c r="I92" s="20" t="n">
        <v>41</v>
      </c>
      <c r="J92" s="19" t="n">
        <v>100</v>
      </c>
      <c r="K92" s="19" t="n">
        <v>13358</v>
      </c>
      <c r="L92" s="19" t="n">
        <v>1.377</v>
      </c>
      <c r="M92" s="19" t="n">
        <v>1.417</v>
      </c>
      <c r="N92" s="19" t="n">
        <f aca="false">I92*J92/100</f>
        <v>41</v>
      </c>
      <c r="O92" s="19" t="n">
        <f aca="false">L92+K92/1000*M92</f>
        <v>20.305286</v>
      </c>
      <c r="Q92" s="21" t="str">
        <f aca="false">C92</f>
        <v>John B Rich Memorial Power St</v>
      </c>
      <c r="R92" s="21" t="str">
        <f aca="false">E92</f>
        <v>1</v>
      </c>
      <c r="S92" s="21" t="str">
        <f aca="false">CONCATENATE(Q92," ",R92)</f>
        <v>John B Rich Memorial Power St 1</v>
      </c>
      <c r="T92" s="22" t="n">
        <f aca="false">T91+N92</f>
        <v>30877.8000044</v>
      </c>
      <c r="U92" s="22" t="n">
        <f aca="false">O92</f>
        <v>20.305286</v>
      </c>
    </row>
    <row r="93" customFormat="false" ht="12.75" hidden="false" customHeight="false" outlineLevel="0" collapsed="false">
      <c r="A93" s="9" t="n">
        <v>2000</v>
      </c>
      <c r="B93" s="10" t="s">
        <v>35</v>
      </c>
      <c r="C93" s="10" t="s">
        <v>349</v>
      </c>
      <c r="D93" s="10" t="s">
        <v>350</v>
      </c>
      <c r="E93" s="10" t="s">
        <v>75</v>
      </c>
      <c r="F93" s="18" t="s">
        <v>39</v>
      </c>
      <c r="G93" s="18" t="s">
        <v>301</v>
      </c>
      <c r="H93" s="19" t="n">
        <v>41</v>
      </c>
      <c r="I93" s="20" t="n">
        <v>41</v>
      </c>
      <c r="J93" s="19" t="n">
        <v>100</v>
      </c>
      <c r="K93" s="19" t="n">
        <v>13358</v>
      </c>
      <c r="L93" s="19" t="n">
        <v>1.377</v>
      </c>
      <c r="M93" s="19" t="n">
        <v>1.417</v>
      </c>
      <c r="N93" s="19" t="n">
        <f aca="false">I93*J93/100</f>
        <v>41</v>
      </c>
      <c r="O93" s="19" t="n">
        <f aca="false">L93+K93/1000*M93</f>
        <v>20.305286</v>
      </c>
      <c r="Q93" s="21" t="str">
        <f aca="false">C93</f>
        <v>John B Rich Memorial Power St</v>
      </c>
      <c r="R93" s="21" t="str">
        <f aca="false">E93</f>
        <v>2</v>
      </c>
      <c r="S93" s="21" t="str">
        <f aca="false">CONCATENATE(Q93," ",R93)</f>
        <v>John B Rich Memorial Power St 2</v>
      </c>
      <c r="T93" s="22" t="n">
        <f aca="false">T92+N93</f>
        <v>30918.8000044</v>
      </c>
      <c r="U93" s="22" t="n">
        <f aca="false">O93</f>
        <v>20.305286</v>
      </c>
    </row>
    <row r="94" customFormat="false" ht="12.75" hidden="false" customHeight="false" outlineLevel="0" collapsed="false">
      <c r="A94" s="9" t="n">
        <v>2000</v>
      </c>
      <c r="B94" s="10" t="s">
        <v>35</v>
      </c>
      <c r="C94" s="10" t="s">
        <v>351</v>
      </c>
      <c r="D94" s="10" t="s">
        <v>352</v>
      </c>
      <c r="E94" s="10" t="s">
        <v>52</v>
      </c>
      <c r="F94" s="18" t="s">
        <v>39</v>
      </c>
      <c r="G94" s="18" t="s">
        <v>301</v>
      </c>
      <c r="H94" s="19" t="n">
        <v>103.5</v>
      </c>
      <c r="I94" s="20" t="n">
        <v>103.5</v>
      </c>
      <c r="J94" s="19" t="n">
        <v>100</v>
      </c>
      <c r="K94" s="19" t="n">
        <v>13358</v>
      </c>
      <c r="L94" s="19" t="n">
        <v>1.377</v>
      </c>
      <c r="M94" s="19" t="n">
        <v>1.417</v>
      </c>
      <c r="N94" s="19" t="n">
        <f aca="false">I94*J94/100</f>
        <v>103.5</v>
      </c>
      <c r="O94" s="19" t="n">
        <f aca="false">L94+K94/1000*M94</f>
        <v>20.305286</v>
      </c>
      <c r="Q94" s="21" t="str">
        <f aca="false">C94</f>
        <v>Colver Power Project</v>
      </c>
      <c r="R94" s="21" t="str">
        <f aca="false">E94</f>
        <v>IPP</v>
      </c>
      <c r="S94" s="21" t="str">
        <f aca="false">CONCATENATE(Q94," ",R94)</f>
        <v>Colver Power Project IPP</v>
      </c>
      <c r="T94" s="22" t="n">
        <f aca="false">T93+N94</f>
        <v>31022.3000044</v>
      </c>
      <c r="U94" s="22" t="n">
        <f aca="false">O94</f>
        <v>20.305286</v>
      </c>
    </row>
    <row r="95" customFormat="false" ht="12.75" hidden="false" customHeight="false" outlineLevel="0" collapsed="false">
      <c r="A95" s="9" t="n">
        <v>2000</v>
      </c>
      <c r="B95" s="10" t="s">
        <v>35</v>
      </c>
      <c r="C95" s="10" t="s">
        <v>353</v>
      </c>
      <c r="D95" s="10" t="s">
        <v>354</v>
      </c>
      <c r="E95" s="10" t="s">
        <v>52</v>
      </c>
      <c r="F95" s="18" t="s">
        <v>39</v>
      </c>
      <c r="G95" s="18" t="s">
        <v>301</v>
      </c>
      <c r="H95" s="19" t="n">
        <v>46</v>
      </c>
      <c r="I95" s="20" t="n">
        <v>46</v>
      </c>
      <c r="J95" s="19" t="n">
        <v>100</v>
      </c>
      <c r="K95" s="19" t="n">
        <v>13358</v>
      </c>
      <c r="L95" s="19" t="n">
        <v>1.377</v>
      </c>
      <c r="M95" s="19" t="n">
        <v>1.417</v>
      </c>
      <c r="N95" s="19" t="n">
        <f aca="false">I95*J95/100</f>
        <v>46</v>
      </c>
      <c r="O95" s="19" t="n">
        <f aca="false">L95+K95/1000*M95</f>
        <v>20.305286</v>
      </c>
      <c r="Q95" s="21" t="str">
        <f aca="false">C95</f>
        <v>Foster Wheeler Mt. Carmel Inc</v>
      </c>
      <c r="R95" s="21" t="str">
        <f aca="false">E95</f>
        <v>IPP</v>
      </c>
      <c r="S95" s="21" t="str">
        <f aca="false">CONCATENATE(Q95," ",R95)</f>
        <v>Foster Wheeler Mt. Carmel Inc IPP</v>
      </c>
      <c r="T95" s="22" t="n">
        <f aca="false">T94+N95</f>
        <v>31068.3000044</v>
      </c>
      <c r="U95" s="22" t="n">
        <f aca="false">O95</f>
        <v>20.305286</v>
      </c>
    </row>
    <row r="96" customFormat="false" ht="12.75" hidden="false" customHeight="false" outlineLevel="0" collapsed="false">
      <c r="A96" s="9" t="n">
        <v>2000</v>
      </c>
      <c r="B96" s="10" t="s">
        <v>35</v>
      </c>
      <c r="C96" s="10" t="s">
        <v>355</v>
      </c>
      <c r="D96" s="10" t="s">
        <v>356</v>
      </c>
      <c r="E96" s="10" t="s">
        <v>72</v>
      </c>
      <c r="F96" s="18" t="s">
        <v>39</v>
      </c>
      <c r="G96" s="18" t="s">
        <v>301</v>
      </c>
      <c r="H96" s="19" t="n">
        <v>49</v>
      </c>
      <c r="I96" s="20" t="n">
        <v>49</v>
      </c>
      <c r="J96" s="19" t="n">
        <v>100</v>
      </c>
      <c r="K96" s="19" t="n">
        <v>13358</v>
      </c>
      <c r="L96" s="19" t="n">
        <v>1.377</v>
      </c>
      <c r="M96" s="19" t="n">
        <v>1.417</v>
      </c>
      <c r="N96" s="19" t="n">
        <f aca="false">I96*J96/100</f>
        <v>49</v>
      </c>
      <c r="O96" s="19" t="n">
        <f aca="false">L96+K96/1000*M96</f>
        <v>20.305286</v>
      </c>
      <c r="Q96" s="21" t="str">
        <f aca="false">C96</f>
        <v>Cambria CoGen</v>
      </c>
      <c r="R96" s="21" t="str">
        <f aca="false">E96</f>
        <v>1</v>
      </c>
      <c r="S96" s="21" t="str">
        <f aca="false">CONCATENATE(Q96," ",R96)</f>
        <v>Cambria CoGen 1</v>
      </c>
      <c r="T96" s="22" t="n">
        <f aca="false">T95+N96</f>
        <v>31117.3000044</v>
      </c>
      <c r="U96" s="22" t="n">
        <f aca="false">O96</f>
        <v>20.305286</v>
      </c>
    </row>
    <row r="97" customFormat="false" ht="12.75" hidden="false" customHeight="false" outlineLevel="0" collapsed="false">
      <c r="A97" s="9" t="n">
        <v>2000</v>
      </c>
      <c r="B97" s="10" t="s">
        <v>35</v>
      </c>
      <c r="C97" s="10" t="s">
        <v>355</v>
      </c>
      <c r="D97" s="10" t="s">
        <v>356</v>
      </c>
      <c r="E97" s="10" t="s">
        <v>75</v>
      </c>
      <c r="F97" s="18" t="s">
        <v>39</v>
      </c>
      <c r="G97" s="18" t="s">
        <v>301</v>
      </c>
      <c r="H97" s="19" t="n">
        <v>49</v>
      </c>
      <c r="I97" s="20" t="n">
        <v>49</v>
      </c>
      <c r="J97" s="19" t="n">
        <v>100</v>
      </c>
      <c r="K97" s="19" t="n">
        <v>13358</v>
      </c>
      <c r="L97" s="19" t="n">
        <v>1.377</v>
      </c>
      <c r="M97" s="19" t="n">
        <v>1.417</v>
      </c>
      <c r="N97" s="19" t="n">
        <f aca="false">I97*J97/100</f>
        <v>49</v>
      </c>
      <c r="O97" s="19" t="n">
        <f aca="false">L97+K97/1000*M97</f>
        <v>20.305286</v>
      </c>
      <c r="Q97" s="21" t="str">
        <f aca="false">C97</f>
        <v>Cambria CoGen</v>
      </c>
      <c r="R97" s="21" t="str">
        <f aca="false">E97</f>
        <v>2</v>
      </c>
      <c r="S97" s="21" t="str">
        <f aca="false">CONCATENATE(Q97," ",R97)</f>
        <v>Cambria CoGen 2</v>
      </c>
      <c r="T97" s="22" t="n">
        <f aca="false">T96+N97</f>
        <v>31166.3000044</v>
      </c>
      <c r="U97" s="22" t="n">
        <f aca="false">O97</f>
        <v>20.305286</v>
      </c>
    </row>
    <row r="98" customFormat="false" ht="12.75" hidden="false" customHeight="false" outlineLevel="0" collapsed="false">
      <c r="A98" s="9" t="n">
        <v>2000</v>
      </c>
      <c r="B98" s="10" t="s">
        <v>35</v>
      </c>
      <c r="C98" s="10" t="s">
        <v>357</v>
      </c>
      <c r="D98" s="10" t="s">
        <v>358</v>
      </c>
      <c r="E98" s="10" t="s">
        <v>52</v>
      </c>
      <c r="F98" s="18" t="s">
        <v>39</v>
      </c>
      <c r="G98" s="18" t="s">
        <v>301</v>
      </c>
      <c r="H98" s="19" t="n">
        <v>50</v>
      </c>
      <c r="I98" s="20" t="n">
        <v>50</v>
      </c>
      <c r="J98" s="19" t="n">
        <v>100</v>
      </c>
      <c r="K98" s="19" t="n">
        <v>13358</v>
      </c>
      <c r="L98" s="19" t="n">
        <v>1.377</v>
      </c>
      <c r="M98" s="19" t="n">
        <v>1.417</v>
      </c>
      <c r="N98" s="19" t="n">
        <f aca="false">I98*J98/100</f>
        <v>50</v>
      </c>
      <c r="O98" s="19" t="n">
        <f aca="false">L98+K98/1000*M98</f>
        <v>20.305286</v>
      </c>
      <c r="Q98" s="21" t="str">
        <f aca="false">C98</f>
        <v>Northeastern Power Cogeneration</v>
      </c>
      <c r="R98" s="21" t="str">
        <f aca="false">E98</f>
        <v>IPP</v>
      </c>
      <c r="S98" s="21" t="str">
        <f aca="false">CONCATENATE(Q98," ",R98)</f>
        <v>Northeastern Power Cogeneration IPP</v>
      </c>
      <c r="T98" s="22" t="n">
        <f aca="false">T97+N98</f>
        <v>31216.3000044</v>
      </c>
      <c r="U98" s="22" t="n">
        <f aca="false">O98</f>
        <v>20.305286</v>
      </c>
    </row>
    <row r="99" customFormat="false" ht="12.75" hidden="false" customHeight="false" outlineLevel="0" collapsed="false">
      <c r="A99" s="9" t="n">
        <v>2000</v>
      </c>
      <c r="B99" s="10" t="s">
        <v>35</v>
      </c>
      <c r="C99" s="10" t="s">
        <v>359</v>
      </c>
      <c r="D99" s="10" t="s">
        <v>360</v>
      </c>
      <c r="E99" s="10" t="s">
        <v>52</v>
      </c>
      <c r="F99" s="18" t="s">
        <v>39</v>
      </c>
      <c r="G99" s="18" t="s">
        <v>301</v>
      </c>
      <c r="H99" s="19" t="n">
        <v>109.7</v>
      </c>
      <c r="I99" s="20" t="n">
        <v>109.7</v>
      </c>
      <c r="J99" s="19" t="n">
        <v>100</v>
      </c>
      <c r="K99" s="19" t="n">
        <v>13358</v>
      </c>
      <c r="L99" s="19" t="n">
        <v>1.377</v>
      </c>
      <c r="M99" s="19" t="n">
        <v>1.417</v>
      </c>
      <c r="N99" s="19" t="n">
        <f aca="false">I99*J99/100</f>
        <v>109.7</v>
      </c>
      <c r="O99" s="19" t="n">
        <f aca="false">L99+K99/1000*M99</f>
        <v>20.305286</v>
      </c>
      <c r="Q99" s="21" t="str">
        <f aca="false">C99</f>
        <v>Spring Grove Plant</v>
      </c>
      <c r="R99" s="21" t="str">
        <f aca="false">E99</f>
        <v>IPP</v>
      </c>
      <c r="S99" s="21" t="str">
        <f aca="false">CONCATENATE(Q99," ",R99)</f>
        <v>Spring Grove Plant IPP</v>
      </c>
      <c r="T99" s="22" t="n">
        <f aca="false">T98+N99</f>
        <v>31326.0000044</v>
      </c>
      <c r="U99" s="22" t="n">
        <f aca="false">O99</f>
        <v>20.305286</v>
      </c>
    </row>
    <row r="100" customFormat="false" ht="12.75" hidden="false" customHeight="false" outlineLevel="0" collapsed="false">
      <c r="A100" s="9" t="n">
        <v>2000</v>
      </c>
      <c r="B100" s="10" t="s">
        <v>35</v>
      </c>
      <c r="C100" s="10" t="s">
        <v>361</v>
      </c>
      <c r="D100" s="10" t="s">
        <v>362</v>
      </c>
      <c r="E100" s="10" t="s">
        <v>52</v>
      </c>
      <c r="F100" s="18" t="s">
        <v>39</v>
      </c>
      <c r="G100" s="18" t="s">
        <v>301</v>
      </c>
      <c r="H100" s="19" t="n">
        <v>34</v>
      </c>
      <c r="I100" s="20" t="n">
        <v>34</v>
      </c>
      <c r="J100" s="19" t="n">
        <v>100</v>
      </c>
      <c r="K100" s="19" t="n">
        <v>13358</v>
      </c>
      <c r="L100" s="19" t="n">
        <v>1.377</v>
      </c>
      <c r="M100" s="19" t="n">
        <v>1.417</v>
      </c>
      <c r="N100" s="19" t="n">
        <f aca="false">I100*J100/100</f>
        <v>34</v>
      </c>
      <c r="O100" s="19" t="n">
        <f aca="false">L100+K100/1000*M100</f>
        <v>20.305286</v>
      </c>
      <c r="Q100" s="21" t="str">
        <f aca="false">C100</f>
        <v>Westwood Energy Properties</v>
      </c>
      <c r="R100" s="21" t="str">
        <f aca="false">E100</f>
        <v>IPP</v>
      </c>
      <c r="S100" s="21" t="str">
        <f aca="false">CONCATENATE(Q100," ",R100)</f>
        <v>Westwood Energy Properties IPP</v>
      </c>
      <c r="T100" s="22" t="n">
        <f aca="false">T99+N100</f>
        <v>31360.0000044</v>
      </c>
      <c r="U100" s="22" t="n">
        <f aca="false">O100</f>
        <v>20.305286</v>
      </c>
    </row>
    <row r="101" customFormat="false" ht="12.75" hidden="false" customHeight="false" outlineLevel="0" collapsed="false">
      <c r="A101" s="9" t="n">
        <v>2000</v>
      </c>
      <c r="B101" s="10" t="s">
        <v>35</v>
      </c>
      <c r="C101" s="10" t="s">
        <v>363</v>
      </c>
      <c r="D101" s="10" t="s">
        <v>364</v>
      </c>
      <c r="E101" s="10" t="s">
        <v>52</v>
      </c>
      <c r="F101" s="18" t="s">
        <v>39</v>
      </c>
      <c r="G101" s="18" t="s">
        <v>301</v>
      </c>
      <c r="H101" s="19" t="n">
        <v>48</v>
      </c>
      <c r="I101" s="20" t="n">
        <v>48</v>
      </c>
      <c r="J101" s="19" t="n">
        <v>100</v>
      </c>
      <c r="K101" s="19" t="n">
        <v>13358</v>
      </c>
      <c r="L101" s="19" t="n">
        <v>1.377</v>
      </c>
      <c r="M101" s="19" t="n">
        <v>1.417</v>
      </c>
      <c r="N101" s="19" t="n">
        <f aca="false">I101*J101/100</f>
        <v>48</v>
      </c>
      <c r="O101" s="19" t="n">
        <f aca="false">L101+K101/1000*M101</f>
        <v>20.305286</v>
      </c>
      <c r="Q101" s="21" t="str">
        <f aca="false">C101</f>
        <v>Wheelabrator Frackville Energy</v>
      </c>
      <c r="R101" s="21" t="str">
        <f aca="false">E101</f>
        <v>IPP</v>
      </c>
      <c r="S101" s="21" t="str">
        <f aca="false">CONCATENATE(Q101," ",R101)</f>
        <v>Wheelabrator Frackville Energy IPP</v>
      </c>
      <c r="T101" s="22" t="n">
        <f aca="false">T100+N101</f>
        <v>31408.0000044</v>
      </c>
      <c r="U101" s="22" t="n">
        <f aca="false">O101</f>
        <v>20.305286</v>
      </c>
    </row>
    <row r="102" customFormat="false" ht="12.75" hidden="false" customHeight="false" outlineLevel="0" collapsed="false">
      <c r="A102" s="9" t="n">
        <v>2000</v>
      </c>
      <c r="B102" s="10" t="s">
        <v>35</v>
      </c>
      <c r="C102" s="10" t="s">
        <v>365</v>
      </c>
      <c r="D102" s="10" t="s">
        <v>366</v>
      </c>
      <c r="E102" s="10" t="s">
        <v>121</v>
      </c>
      <c r="F102" s="18" t="s">
        <v>39</v>
      </c>
      <c r="G102" s="18" t="s">
        <v>301</v>
      </c>
      <c r="H102" s="19" t="n">
        <v>104.1</v>
      </c>
      <c r="I102" s="20" t="n">
        <v>104.1</v>
      </c>
      <c r="J102" s="19" t="n">
        <v>100</v>
      </c>
      <c r="K102" s="19" t="n">
        <v>13358</v>
      </c>
      <c r="L102" s="19" t="n">
        <v>1.377</v>
      </c>
      <c r="M102" s="19" t="n">
        <v>1.417</v>
      </c>
      <c r="N102" s="19" t="n">
        <f aca="false">I102*J102/100</f>
        <v>104.1</v>
      </c>
      <c r="O102" s="19" t="n">
        <f aca="false">L102+K102/1000*M102</f>
        <v>20.305286</v>
      </c>
      <c r="Q102" s="21" t="str">
        <f aca="false">C102</f>
        <v>Northampton Generating Compan</v>
      </c>
      <c r="R102" s="21" t="str">
        <f aca="false">E102</f>
        <v>ALL</v>
      </c>
      <c r="S102" s="21" t="str">
        <f aca="false">CONCATENATE(Q102," ",R102)</f>
        <v>Northampton Generating Compan ALL</v>
      </c>
      <c r="T102" s="22" t="n">
        <f aca="false">T101+N102</f>
        <v>31512.1000044</v>
      </c>
      <c r="U102" s="22" t="n">
        <f aca="false">O102</f>
        <v>20.305286</v>
      </c>
    </row>
    <row r="103" customFormat="false" ht="12.75" hidden="false" customHeight="false" outlineLevel="0" collapsed="false">
      <c r="A103" s="9" t="n">
        <v>2000</v>
      </c>
      <c r="B103" s="10" t="s">
        <v>35</v>
      </c>
      <c r="C103" s="10" t="s">
        <v>367</v>
      </c>
      <c r="D103" s="10" t="s">
        <v>368</v>
      </c>
      <c r="E103" s="10" t="s">
        <v>72</v>
      </c>
      <c r="F103" s="18" t="s">
        <v>39</v>
      </c>
      <c r="G103" s="18" t="s">
        <v>301</v>
      </c>
      <c r="H103" s="19" t="n">
        <v>40</v>
      </c>
      <c r="I103" s="20" t="n">
        <v>40</v>
      </c>
      <c r="J103" s="19" t="n">
        <v>100</v>
      </c>
      <c r="K103" s="19" t="n">
        <v>13358</v>
      </c>
      <c r="L103" s="19" t="n">
        <v>1.377</v>
      </c>
      <c r="M103" s="19" t="n">
        <v>1.417</v>
      </c>
      <c r="N103" s="19" t="n">
        <f aca="false">I103*J103/100</f>
        <v>40</v>
      </c>
      <c r="O103" s="19" t="n">
        <f aca="false">L103+K103/1000*M103</f>
        <v>20.305286</v>
      </c>
      <c r="Q103" s="21" t="str">
        <f aca="false">C103</f>
        <v>Scrubgrass Generating Co.</v>
      </c>
      <c r="R103" s="21" t="str">
        <f aca="false">E103</f>
        <v>1</v>
      </c>
      <c r="S103" s="21" t="str">
        <f aca="false">CONCATENATE(Q103," ",R103)</f>
        <v>Scrubgrass Generating Co. 1</v>
      </c>
      <c r="T103" s="22" t="n">
        <f aca="false">T102+N103</f>
        <v>31552.1000044</v>
      </c>
      <c r="U103" s="22" t="n">
        <f aca="false">O103</f>
        <v>20.305286</v>
      </c>
    </row>
    <row r="104" customFormat="false" ht="12.75" hidden="false" customHeight="false" outlineLevel="0" collapsed="false">
      <c r="A104" s="9" t="n">
        <v>2000</v>
      </c>
      <c r="B104" s="10" t="s">
        <v>35</v>
      </c>
      <c r="C104" s="10" t="s">
        <v>367</v>
      </c>
      <c r="D104" s="10" t="s">
        <v>368</v>
      </c>
      <c r="E104" s="10" t="s">
        <v>75</v>
      </c>
      <c r="F104" s="18" t="s">
        <v>39</v>
      </c>
      <c r="G104" s="18" t="s">
        <v>301</v>
      </c>
      <c r="H104" s="19" t="n">
        <v>40</v>
      </c>
      <c r="I104" s="20" t="n">
        <v>40</v>
      </c>
      <c r="J104" s="19" t="n">
        <v>100</v>
      </c>
      <c r="K104" s="19" t="n">
        <v>13358</v>
      </c>
      <c r="L104" s="19" t="n">
        <v>1.377</v>
      </c>
      <c r="M104" s="19" t="n">
        <v>1.417</v>
      </c>
      <c r="N104" s="19" t="n">
        <f aca="false">I104*J104/100</f>
        <v>40</v>
      </c>
      <c r="O104" s="19" t="n">
        <f aca="false">L104+K104/1000*M104</f>
        <v>20.305286</v>
      </c>
      <c r="Q104" s="21" t="str">
        <f aca="false">C104</f>
        <v>Scrubgrass Generating Co.</v>
      </c>
      <c r="R104" s="21" t="str">
        <f aca="false">E104</f>
        <v>2</v>
      </c>
      <c r="S104" s="21" t="str">
        <f aca="false">CONCATENATE(Q104," ",R104)</f>
        <v>Scrubgrass Generating Co. 2</v>
      </c>
      <c r="T104" s="22" t="n">
        <f aca="false">T103+N104</f>
        <v>31592.1000044</v>
      </c>
      <c r="U104" s="22" t="n">
        <f aca="false">O104</f>
        <v>20.305286</v>
      </c>
    </row>
    <row r="105" customFormat="false" ht="12.75" hidden="false" customHeight="false" outlineLevel="0" collapsed="false">
      <c r="A105" s="9" t="n">
        <v>2000</v>
      </c>
      <c r="B105" s="10" t="s">
        <v>35</v>
      </c>
      <c r="C105" s="10" t="s">
        <v>369</v>
      </c>
      <c r="D105" s="10" t="s">
        <v>370</v>
      </c>
      <c r="E105" s="10" t="s">
        <v>72</v>
      </c>
      <c r="F105" s="18" t="s">
        <v>39</v>
      </c>
      <c r="G105" s="18" t="s">
        <v>301</v>
      </c>
      <c r="H105" s="19" t="n">
        <v>16.9</v>
      </c>
      <c r="I105" s="20" t="n">
        <v>16.9</v>
      </c>
      <c r="J105" s="19" t="n">
        <v>100</v>
      </c>
      <c r="K105" s="19" t="n">
        <v>13358</v>
      </c>
      <c r="L105" s="19" t="n">
        <v>1.377</v>
      </c>
      <c r="M105" s="19" t="n">
        <v>1.417</v>
      </c>
      <c r="N105" s="19" t="n">
        <f aca="false">I105*J105/100</f>
        <v>16.9</v>
      </c>
      <c r="O105" s="19" t="n">
        <f aca="false">L105+K105/1000*M105</f>
        <v>20.305286</v>
      </c>
      <c r="Q105" s="21" t="str">
        <f aca="false">C105</f>
        <v>Lock Haven Mill</v>
      </c>
      <c r="R105" s="21" t="str">
        <f aca="false">E105</f>
        <v>1</v>
      </c>
      <c r="S105" s="21" t="str">
        <f aca="false">CONCATENATE(Q105," ",R105)</f>
        <v>Lock Haven Mill 1</v>
      </c>
      <c r="T105" s="22" t="n">
        <f aca="false">T104+N105</f>
        <v>31609.0000044</v>
      </c>
      <c r="U105" s="22" t="n">
        <f aca="false">O105</f>
        <v>20.305286</v>
      </c>
    </row>
    <row r="106" customFormat="false" ht="12.75" hidden="false" customHeight="false" outlineLevel="0" collapsed="false">
      <c r="A106" s="9" t="n">
        <v>2000</v>
      </c>
      <c r="B106" s="10" t="s">
        <v>35</v>
      </c>
      <c r="C106" s="10" t="s">
        <v>369</v>
      </c>
      <c r="D106" s="10" t="s">
        <v>370</v>
      </c>
      <c r="E106" s="10" t="s">
        <v>75</v>
      </c>
      <c r="F106" s="18" t="s">
        <v>39</v>
      </c>
      <c r="G106" s="18" t="s">
        <v>301</v>
      </c>
      <c r="H106" s="19" t="n">
        <v>16.9</v>
      </c>
      <c r="I106" s="20" t="n">
        <v>16.9</v>
      </c>
      <c r="J106" s="19" t="n">
        <v>100</v>
      </c>
      <c r="K106" s="19" t="n">
        <v>13358</v>
      </c>
      <c r="L106" s="19" t="n">
        <v>1.377</v>
      </c>
      <c r="M106" s="19" t="n">
        <v>1.417</v>
      </c>
      <c r="N106" s="19" t="n">
        <f aca="false">I106*J106/100</f>
        <v>16.9</v>
      </c>
      <c r="O106" s="19" t="n">
        <f aca="false">L106+K106/1000*M106</f>
        <v>20.305286</v>
      </c>
      <c r="Q106" s="21" t="str">
        <f aca="false">C106</f>
        <v>Lock Haven Mill</v>
      </c>
      <c r="R106" s="21" t="str">
        <f aca="false">E106</f>
        <v>2</v>
      </c>
      <c r="S106" s="21" t="str">
        <f aca="false">CONCATENATE(Q106," ",R106)</f>
        <v>Lock Haven Mill 2</v>
      </c>
      <c r="T106" s="22" t="n">
        <f aca="false">T105+N106</f>
        <v>31625.9000044</v>
      </c>
      <c r="U106" s="22" t="n">
        <f aca="false">O106</f>
        <v>20.305286</v>
      </c>
    </row>
    <row r="107" customFormat="false" ht="12.75" hidden="false" customHeight="false" outlineLevel="0" collapsed="false">
      <c r="A107" s="9" t="n">
        <v>2000</v>
      </c>
      <c r="B107" s="10" t="s">
        <v>35</v>
      </c>
      <c r="C107" s="10" t="s">
        <v>371</v>
      </c>
      <c r="D107" s="10" t="s">
        <v>372</v>
      </c>
      <c r="E107" s="10" t="s">
        <v>52</v>
      </c>
      <c r="F107" s="18" t="s">
        <v>39</v>
      </c>
      <c r="G107" s="18" t="s">
        <v>301</v>
      </c>
      <c r="H107" s="19" t="n">
        <v>36</v>
      </c>
      <c r="I107" s="20" t="n">
        <v>36</v>
      </c>
      <c r="J107" s="19" t="n">
        <v>100</v>
      </c>
      <c r="K107" s="19" t="n">
        <v>13358</v>
      </c>
      <c r="L107" s="19" t="n">
        <v>1.377</v>
      </c>
      <c r="M107" s="19" t="n">
        <v>1.417</v>
      </c>
      <c r="N107" s="19" t="n">
        <f aca="false">I107*J107/100</f>
        <v>36</v>
      </c>
      <c r="O107" s="19" t="n">
        <f aca="false">L107+K107/1000*M107</f>
        <v>20.305286</v>
      </c>
      <c r="Q107" s="21" t="str">
        <f aca="false">C107</f>
        <v>Piney Creek Project</v>
      </c>
      <c r="R107" s="21" t="str">
        <f aca="false">E107</f>
        <v>IPP</v>
      </c>
      <c r="S107" s="21" t="str">
        <f aca="false">CONCATENATE(Q107," ",R107)</f>
        <v>Piney Creek Project IPP</v>
      </c>
      <c r="T107" s="22" t="n">
        <f aca="false">T106+N107</f>
        <v>31661.9000044</v>
      </c>
      <c r="U107" s="22" t="n">
        <f aca="false">O107</f>
        <v>20.305286</v>
      </c>
    </row>
    <row r="108" customFormat="false" ht="12.75" hidden="false" customHeight="false" outlineLevel="0" collapsed="false">
      <c r="A108" s="9" t="n">
        <v>2000</v>
      </c>
      <c r="B108" s="10" t="s">
        <v>35</v>
      </c>
      <c r="C108" s="10" t="s">
        <v>373</v>
      </c>
      <c r="D108" s="10" t="s">
        <v>374</v>
      </c>
      <c r="E108" s="10" t="s">
        <v>72</v>
      </c>
      <c r="F108" s="18" t="s">
        <v>39</v>
      </c>
      <c r="G108" s="18" t="s">
        <v>301</v>
      </c>
      <c r="H108" s="19" t="n">
        <v>117</v>
      </c>
      <c r="I108" s="20" t="n">
        <v>117</v>
      </c>
      <c r="J108" s="19" t="n">
        <v>100</v>
      </c>
      <c r="K108" s="19" t="n">
        <v>13358</v>
      </c>
      <c r="L108" s="19" t="n">
        <v>1.377</v>
      </c>
      <c r="M108" s="19" t="n">
        <v>1.417</v>
      </c>
      <c r="N108" s="19" t="n">
        <f aca="false">I108*J108/100</f>
        <v>117</v>
      </c>
      <c r="O108" s="19" t="n">
        <f aca="false">L108+K108/1000*M108</f>
        <v>20.305286</v>
      </c>
      <c r="Q108" s="21" t="str">
        <f aca="false">C108</f>
        <v>St Nicholas Cogeneration Proj</v>
      </c>
      <c r="R108" s="21" t="str">
        <f aca="false">E108</f>
        <v>1</v>
      </c>
      <c r="S108" s="21" t="str">
        <f aca="false">CONCATENATE(Q108," ",R108)</f>
        <v>St Nicholas Cogeneration Proj 1</v>
      </c>
      <c r="T108" s="22" t="n">
        <f aca="false">T107+N108</f>
        <v>31778.9000044</v>
      </c>
      <c r="U108" s="22" t="n">
        <f aca="false">O108</f>
        <v>20.305286</v>
      </c>
    </row>
    <row r="109" customFormat="false" ht="12.75" hidden="false" customHeight="false" outlineLevel="0" collapsed="false">
      <c r="A109" s="9" t="n">
        <v>2000</v>
      </c>
      <c r="B109" s="10" t="s">
        <v>35</v>
      </c>
      <c r="C109" s="10" t="s">
        <v>375</v>
      </c>
      <c r="D109" s="10" t="s">
        <v>376</v>
      </c>
      <c r="E109" s="10" t="s">
        <v>52</v>
      </c>
      <c r="F109" s="18" t="s">
        <v>39</v>
      </c>
      <c r="G109" s="18" t="s">
        <v>301</v>
      </c>
      <c r="H109" s="19" t="n">
        <v>57.6</v>
      </c>
      <c r="I109" s="20" t="n">
        <v>57.6</v>
      </c>
      <c r="J109" s="19" t="n">
        <v>100</v>
      </c>
      <c r="K109" s="19" t="n">
        <v>13358</v>
      </c>
      <c r="L109" s="19" t="n">
        <v>1.377</v>
      </c>
      <c r="M109" s="19" t="n">
        <v>1.417</v>
      </c>
      <c r="N109" s="19" t="n">
        <f aca="false">I109*J109/100</f>
        <v>57.6</v>
      </c>
      <c r="O109" s="19" t="n">
        <f aca="false">L109+K109/1000*M109</f>
        <v>20.305286</v>
      </c>
      <c r="Q109" s="21" t="str">
        <f aca="false">C109</f>
        <v>Ebensburg Power Co.</v>
      </c>
      <c r="R109" s="21" t="str">
        <f aca="false">E109</f>
        <v>IPP</v>
      </c>
      <c r="S109" s="21" t="str">
        <f aca="false">CONCATENATE(Q109," ",R109)</f>
        <v>Ebensburg Power Co. IPP</v>
      </c>
      <c r="T109" s="22" t="n">
        <f aca="false">T108+N109</f>
        <v>31836.5000044</v>
      </c>
      <c r="U109" s="22" t="n">
        <f aca="false">O109</f>
        <v>20.305286</v>
      </c>
    </row>
    <row r="110" customFormat="false" ht="12.75" hidden="false" customHeight="false" outlineLevel="0" collapsed="false">
      <c r="A110" s="9" t="n">
        <v>2000</v>
      </c>
      <c r="B110" s="10" t="s">
        <v>35</v>
      </c>
      <c r="C110" s="10" t="s">
        <v>377</v>
      </c>
      <c r="D110" s="10" t="s">
        <v>378</v>
      </c>
      <c r="E110" s="10" t="s">
        <v>52</v>
      </c>
      <c r="F110" s="18" t="s">
        <v>39</v>
      </c>
      <c r="G110" s="18" t="s">
        <v>301</v>
      </c>
      <c r="H110" s="19" t="n">
        <v>94</v>
      </c>
      <c r="I110" s="20" t="n">
        <v>94</v>
      </c>
      <c r="J110" s="19" t="n">
        <v>100</v>
      </c>
      <c r="K110" s="19" t="n">
        <v>13358</v>
      </c>
      <c r="L110" s="19" t="n">
        <v>1.377</v>
      </c>
      <c r="M110" s="19" t="n">
        <v>1.417</v>
      </c>
      <c r="N110" s="19" t="n">
        <f aca="false">I110*J110/100</f>
        <v>94</v>
      </c>
      <c r="O110" s="19" t="n">
        <f aca="false">L110+K110/1000*M110</f>
        <v>20.305286</v>
      </c>
      <c r="Q110" s="21" t="str">
        <f aca="false">C110</f>
        <v>Panther Creek Energy Facility</v>
      </c>
      <c r="R110" s="21" t="str">
        <f aca="false">E110</f>
        <v>IPP</v>
      </c>
      <c r="S110" s="21" t="str">
        <f aca="false">CONCATENATE(Q110," ",R110)</f>
        <v>Panther Creek Energy Facility IPP</v>
      </c>
      <c r="T110" s="22" t="n">
        <f aca="false">T109+N110</f>
        <v>31930.5000044</v>
      </c>
      <c r="U110" s="22" t="n">
        <f aca="false">O110</f>
        <v>20.305286</v>
      </c>
    </row>
    <row r="111" customFormat="false" ht="12.75" hidden="false" customHeight="false" outlineLevel="0" collapsed="false">
      <c r="A111" s="9" t="n">
        <v>2000</v>
      </c>
      <c r="B111" s="10" t="s">
        <v>35</v>
      </c>
      <c r="C111" s="10" t="s">
        <v>379</v>
      </c>
      <c r="D111" s="10" t="s">
        <v>380</v>
      </c>
      <c r="E111" s="10" t="s">
        <v>52</v>
      </c>
      <c r="F111" s="18" t="s">
        <v>39</v>
      </c>
      <c r="G111" s="18" t="s">
        <v>301</v>
      </c>
      <c r="H111" s="19" t="n">
        <v>42</v>
      </c>
      <c r="I111" s="20" t="n">
        <v>42</v>
      </c>
      <c r="J111" s="19" t="n">
        <v>100</v>
      </c>
      <c r="K111" s="19" t="n">
        <v>13358</v>
      </c>
      <c r="L111" s="19" t="n">
        <v>1.377</v>
      </c>
      <c r="M111" s="19" t="n">
        <v>1.417</v>
      </c>
      <c r="N111" s="19" t="n">
        <f aca="false">I111*J111/100</f>
        <v>42</v>
      </c>
      <c r="O111" s="19" t="n">
        <f aca="false">L111+K111/1000*M111</f>
        <v>20.305286</v>
      </c>
      <c r="Q111" s="21" t="str">
        <f aca="false">C111</f>
        <v>Frackville</v>
      </c>
      <c r="R111" s="21" t="str">
        <f aca="false">E111</f>
        <v>IPP</v>
      </c>
      <c r="S111" s="21" t="str">
        <f aca="false">CONCATENATE(Q111," ",R111)</f>
        <v>Frackville IPP</v>
      </c>
      <c r="T111" s="22" t="n">
        <f aca="false">T110+N111</f>
        <v>31972.5000044</v>
      </c>
      <c r="U111" s="22" t="n">
        <f aca="false">O111</f>
        <v>20.305286</v>
      </c>
    </row>
    <row r="112" customFormat="false" ht="12.75" hidden="false" customHeight="false" outlineLevel="0" collapsed="false">
      <c r="A112" s="9" t="n">
        <v>2000</v>
      </c>
      <c r="B112" s="10" t="s">
        <v>35</v>
      </c>
      <c r="C112" s="10" t="s">
        <v>381</v>
      </c>
      <c r="D112" s="10" t="s">
        <v>382</v>
      </c>
      <c r="E112" s="10" t="s">
        <v>52</v>
      </c>
      <c r="F112" s="18" t="s">
        <v>39</v>
      </c>
      <c r="G112" s="18" t="s">
        <v>301</v>
      </c>
      <c r="H112" s="19" t="n">
        <v>22</v>
      </c>
      <c r="I112" s="20" t="n">
        <v>22</v>
      </c>
      <c r="J112" s="19" t="n">
        <v>100</v>
      </c>
      <c r="K112" s="19" t="n">
        <v>13358</v>
      </c>
      <c r="L112" s="19" t="n">
        <v>1.377</v>
      </c>
      <c r="M112" s="19" t="n">
        <v>1.417</v>
      </c>
      <c r="N112" s="19" t="n">
        <f aca="false">I112*J112/100</f>
        <v>22</v>
      </c>
      <c r="O112" s="19" t="n">
        <f aca="false">L112+K112/1000*M112</f>
        <v>20.305286</v>
      </c>
      <c r="Q112" s="21" t="str">
        <f aca="false">C112</f>
        <v>Hammermill</v>
      </c>
      <c r="R112" s="21" t="str">
        <f aca="false">E112</f>
        <v>IPP</v>
      </c>
      <c r="S112" s="21" t="str">
        <f aca="false">CONCATENATE(Q112," ",R112)</f>
        <v>Hammermill IPP</v>
      </c>
      <c r="T112" s="22" t="n">
        <f aca="false">T111+N112</f>
        <v>31994.5000044</v>
      </c>
      <c r="U112" s="22" t="n">
        <f aca="false">O112</f>
        <v>20.305286</v>
      </c>
    </row>
    <row r="113" customFormat="false" ht="12.75" hidden="false" customHeight="false" outlineLevel="0" collapsed="false">
      <c r="A113" s="9" t="n">
        <v>2000</v>
      </c>
      <c r="B113" s="10" t="s">
        <v>35</v>
      </c>
      <c r="C113" s="10" t="s">
        <v>383</v>
      </c>
      <c r="D113" s="10" t="s">
        <v>384</v>
      </c>
      <c r="E113" s="10" t="s">
        <v>52</v>
      </c>
      <c r="F113" s="18" t="s">
        <v>39</v>
      </c>
      <c r="G113" s="18" t="s">
        <v>301</v>
      </c>
      <c r="H113" s="19" t="n">
        <v>80</v>
      </c>
      <c r="I113" s="20" t="n">
        <v>80</v>
      </c>
      <c r="J113" s="19" t="n">
        <v>100</v>
      </c>
      <c r="K113" s="19" t="n">
        <v>13358</v>
      </c>
      <c r="L113" s="19" t="n">
        <v>1.377</v>
      </c>
      <c r="M113" s="19" t="n">
        <v>1.417</v>
      </c>
      <c r="N113" s="19" t="n">
        <f aca="false">I113*J113/100</f>
        <v>80</v>
      </c>
      <c r="O113" s="19" t="n">
        <f aca="false">L113+K113/1000*M113</f>
        <v>20.305286</v>
      </c>
      <c r="Q113" s="21" t="str">
        <f aca="false">C113</f>
        <v>Schuylkill Energy</v>
      </c>
      <c r="R113" s="21" t="str">
        <f aca="false">E113</f>
        <v>IPP</v>
      </c>
      <c r="S113" s="21" t="str">
        <f aca="false">CONCATENATE(Q113," ",R113)</f>
        <v>Schuylkill Energy IPP</v>
      </c>
      <c r="T113" s="22" t="n">
        <f aca="false">T112+N113</f>
        <v>32074.5000044</v>
      </c>
      <c r="U113" s="22" t="n">
        <f aca="false">O113</f>
        <v>20.305286</v>
      </c>
    </row>
    <row r="114" customFormat="false" ht="12.75" hidden="false" customHeight="false" outlineLevel="0" collapsed="false">
      <c r="A114" s="9" t="n">
        <v>2000</v>
      </c>
      <c r="B114" s="10" t="s">
        <v>18</v>
      </c>
      <c r="C114" s="10" t="s">
        <v>385</v>
      </c>
      <c r="D114" s="10" t="s">
        <v>386</v>
      </c>
      <c r="E114" s="10" t="s">
        <v>52</v>
      </c>
      <c r="F114" s="18" t="s">
        <v>39</v>
      </c>
      <c r="G114" s="18" t="s">
        <v>301</v>
      </c>
      <c r="H114" s="19" t="n">
        <v>16.1</v>
      </c>
      <c r="I114" s="20" t="n">
        <v>16.1</v>
      </c>
      <c r="J114" s="19" t="n">
        <v>100</v>
      </c>
      <c r="K114" s="19" t="n">
        <v>13358</v>
      </c>
      <c r="L114" s="19" t="n">
        <v>1.377</v>
      </c>
      <c r="M114" s="19" t="n">
        <v>1.417</v>
      </c>
      <c r="N114" s="19" t="n">
        <f aca="false">I114*J114/100</f>
        <v>16.1</v>
      </c>
      <c r="O114" s="19" t="n">
        <f aca="false">L114+K114/1000*M114</f>
        <v>20.305286</v>
      </c>
      <c r="Q114" s="21" t="str">
        <f aca="false">C114</f>
        <v>General Foods</v>
      </c>
      <c r="R114" s="21" t="str">
        <f aca="false">E114</f>
        <v>IPP</v>
      </c>
      <c r="S114" s="21" t="str">
        <f aca="false">CONCATENATE(Q114," ",R114)</f>
        <v>General Foods IPP</v>
      </c>
      <c r="T114" s="22" t="n">
        <f aca="false">T113+N114</f>
        <v>32090.6000044</v>
      </c>
      <c r="U114" s="22" t="n">
        <f aca="false">O114</f>
        <v>20.305286</v>
      </c>
    </row>
    <row r="115" customFormat="false" ht="12.75" hidden="false" customHeight="false" outlineLevel="0" collapsed="false">
      <c r="A115" s="9" t="n">
        <v>2000</v>
      </c>
      <c r="B115" s="10" t="s">
        <v>18</v>
      </c>
      <c r="C115" s="10" t="s">
        <v>387</v>
      </c>
      <c r="D115" s="10" t="s">
        <v>388</v>
      </c>
      <c r="E115" s="10" t="s">
        <v>96</v>
      </c>
      <c r="F115" s="18" t="s">
        <v>39</v>
      </c>
      <c r="G115" s="18" t="s">
        <v>301</v>
      </c>
      <c r="H115" s="19" t="n">
        <v>165</v>
      </c>
      <c r="I115" s="20" t="n">
        <v>165</v>
      </c>
      <c r="J115" s="19" t="n">
        <v>100</v>
      </c>
      <c r="K115" s="19" t="n">
        <v>11215.34</v>
      </c>
      <c r="L115" s="19" t="n">
        <v>1.49</v>
      </c>
      <c r="M115" s="19" t="n">
        <v>1.681</v>
      </c>
      <c r="N115" s="19" t="n">
        <f aca="false">I115*J115/100</f>
        <v>165</v>
      </c>
      <c r="O115" s="19" t="n">
        <f aca="false">L115+K115/1000*M115</f>
        <v>20.34298654</v>
      </c>
      <c r="Q115" s="21" t="str">
        <f aca="false">C115</f>
        <v>Indian River (DPLC)</v>
      </c>
      <c r="R115" s="21" t="str">
        <f aca="false">E115</f>
        <v>3</v>
      </c>
      <c r="S115" s="21" t="str">
        <f aca="false">CONCATENATE(Q115," ",R115)</f>
        <v>Indian River (DPLC) 3</v>
      </c>
      <c r="T115" s="22" t="n">
        <f aca="false">T114+N115</f>
        <v>32255.6000044</v>
      </c>
      <c r="U115" s="22" t="n">
        <f aca="false">O115</f>
        <v>20.34298654</v>
      </c>
    </row>
    <row r="116" customFormat="false" ht="12.75" hidden="false" customHeight="false" outlineLevel="0" collapsed="false">
      <c r="A116" s="9" t="n">
        <v>2000</v>
      </c>
      <c r="B116" s="10" t="s">
        <v>30</v>
      </c>
      <c r="C116" s="10" t="s">
        <v>333</v>
      </c>
      <c r="D116" s="10" t="s">
        <v>334</v>
      </c>
      <c r="E116" s="10" t="s">
        <v>96</v>
      </c>
      <c r="F116" s="18" t="s">
        <v>39</v>
      </c>
      <c r="G116" s="18" t="s">
        <v>301</v>
      </c>
      <c r="H116" s="19" t="n">
        <v>102</v>
      </c>
      <c r="I116" s="20" t="n">
        <v>102</v>
      </c>
      <c r="J116" s="19" t="n">
        <v>100</v>
      </c>
      <c r="K116" s="19" t="n">
        <v>11743.37</v>
      </c>
      <c r="L116" s="19" t="n">
        <v>1.76</v>
      </c>
      <c r="M116" s="19" t="n">
        <v>1.604</v>
      </c>
      <c r="N116" s="19" t="n">
        <f aca="false">I116*J116/100</f>
        <v>102</v>
      </c>
      <c r="O116" s="19" t="n">
        <f aca="false">L116+K116/1000*M116</f>
        <v>20.59636548</v>
      </c>
      <c r="Q116" s="21" t="str">
        <f aca="false">C116</f>
        <v>Potomac River</v>
      </c>
      <c r="R116" s="21" t="str">
        <f aca="false">E116</f>
        <v>3</v>
      </c>
      <c r="S116" s="21" t="str">
        <f aca="false">CONCATENATE(Q116," ",R116)</f>
        <v>Potomac River 3</v>
      </c>
      <c r="T116" s="22" t="n">
        <f aca="false">T115+N116</f>
        <v>32357.6000044</v>
      </c>
      <c r="U116" s="22" t="n">
        <f aca="false">O116</f>
        <v>20.59636548</v>
      </c>
    </row>
    <row r="117" customFormat="false" ht="12.75" hidden="false" customHeight="false" outlineLevel="0" collapsed="false">
      <c r="A117" s="9" t="n">
        <v>2000</v>
      </c>
      <c r="B117" s="10" t="s">
        <v>35</v>
      </c>
      <c r="C117" s="10" t="s">
        <v>389</v>
      </c>
      <c r="D117" s="10" t="s">
        <v>390</v>
      </c>
      <c r="E117" s="10" t="s">
        <v>72</v>
      </c>
      <c r="F117" s="18" t="s">
        <v>39</v>
      </c>
      <c r="G117" s="18" t="s">
        <v>301</v>
      </c>
      <c r="H117" s="19" t="n">
        <v>168</v>
      </c>
      <c r="I117" s="20" t="n">
        <v>168</v>
      </c>
      <c r="J117" s="19" t="n">
        <v>100</v>
      </c>
      <c r="K117" s="19" t="n">
        <v>11853.65</v>
      </c>
      <c r="L117" s="19" t="n">
        <v>2.132</v>
      </c>
      <c r="M117" s="19" t="n">
        <v>1.601</v>
      </c>
      <c r="N117" s="19" t="n">
        <f aca="false">I117*J117/100</f>
        <v>168</v>
      </c>
      <c r="O117" s="19" t="n">
        <f aca="false">L117+K117/1000*M117</f>
        <v>21.10969365</v>
      </c>
      <c r="Q117" s="21" t="str">
        <f aca="false">C117</f>
        <v>Martins Creek</v>
      </c>
      <c r="R117" s="21" t="str">
        <f aca="false">E117</f>
        <v>1</v>
      </c>
      <c r="S117" s="21" t="str">
        <f aca="false">CONCATENATE(Q117," ",R117)</f>
        <v>Martins Creek 1</v>
      </c>
      <c r="T117" s="22" t="n">
        <f aca="false">T116+N117</f>
        <v>32525.6000044</v>
      </c>
      <c r="U117" s="22" t="n">
        <f aca="false">O117</f>
        <v>21.10969365</v>
      </c>
    </row>
    <row r="118" customFormat="false" ht="12.75" hidden="false" customHeight="false" outlineLevel="0" collapsed="false">
      <c r="A118" s="9" t="n">
        <v>2000</v>
      </c>
      <c r="B118" s="10" t="s">
        <v>18</v>
      </c>
      <c r="C118" s="10" t="s">
        <v>129</v>
      </c>
      <c r="D118" s="10" t="s">
        <v>130</v>
      </c>
      <c r="E118" s="10" t="s">
        <v>75</v>
      </c>
      <c r="F118" s="18" t="s">
        <v>39</v>
      </c>
      <c r="G118" s="18" t="s">
        <v>301</v>
      </c>
      <c r="H118" s="19" t="n">
        <v>620</v>
      </c>
      <c r="I118" s="20" t="n">
        <v>620</v>
      </c>
      <c r="J118" s="19" t="n">
        <v>100</v>
      </c>
      <c r="K118" s="19" t="n">
        <v>11408.89</v>
      </c>
      <c r="L118" s="19" t="n">
        <v>0.745</v>
      </c>
      <c r="M118" s="19" t="n">
        <v>1.803</v>
      </c>
      <c r="N118" s="19" t="n">
        <f aca="false">I118*J118/100</f>
        <v>620</v>
      </c>
      <c r="O118" s="19" t="n">
        <f aca="false">L118+K118/1000*M118</f>
        <v>21.31522867</v>
      </c>
      <c r="Q118" s="21" t="str">
        <f aca="false">C118</f>
        <v>Hudson</v>
      </c>
      <c r="R118" s="21" t="str">
        <f aca="false">E118</f>
        <v>2</v>
      </c>
      <c r="S118" s="21" t="str">
        <f aca="false">CONCATENATE(Q118," ",R118)</f>
        <v>Hudson 2</v>
      </c>
      <c r="T118" s="22" t="n">
        <f aca="false">T117+N118</f>
        <v>33145.6000044</v>
      </c>
      <c r="U118" s="22" t="n">
        <f aca="false">O118</f>
        <v>21.31522867</v>
      </c>
    </row>
    <row r="119" customFormat="false" ht="12.75" hidden="false" customHeight="false" outlineLevel="0" collapsed="false">
      <c r="A119" s="9" t="n">
        <v>2000</v>
      </c>
      <c r="B119" s="10" t="s">
        <v>18</v>
      </c>
      <c r="C119" s="10" t="s">
        <v>335</v>
      </c>
      <c r="D119" s="10" t="s">
        <v>336</v>
      </c>
      <c r="E119" s="10" t="s">
        <v>72</v>
      </c>
      <c r="F119" s="18" t="s">
        <v>39</v>
      </c>
      <c r="G119" s="18" t="s">
        <v>301</v>
      </c>
      <c r="H119" s="19" t="n">
        <v>288</v>
      </c>
      <c r="I119" s="20" t="n">
        <v>288</v>
      </c>
      <c r="J119" s="19" t="n">
        <v>100</v>
      </c>
      <c r="K119" s="19" t="n">
        <v>13474.71</v>
      </c>
      <c r="L119" s="19" t="n">
        <v>0.994</v>
      </c>
      <c r="M119" s="19" t="n">
        <v>1.513</v>
      </c>
      <c r="N119" s="19" t="n">
        <f aca="false">I119*J119/100</f>
        <v>288</v>
      </c>
      <c r="O119" s="19" t="n">
        <f aca="false">L119+K119/1000*M119</f>
        <v>21.38123623</v>
      </c>
      <c r="Q119" s="21" t="str">
        <f aca="false">C119</f>
        <v>Eddystone</v>
      </c>
      <c r="R119" s="21" t="str">
        <f aca="false">E119</f>
        <v>1</v>
      </c>
      <c r="S119" s="21" t="str">
        <f aca="false">CONCATENATE(Q119," ",R119)</f>
        <v>Eddystone 1</v>
      </c>
      <c r="T119" s="22" t="n">
        <f aca="false">T118+N119</f>
        <v>33433.6000044</v>
      </c>
      <c r="U119" s="22" t="n">
        <f aca="false">O119</f>
        <v>21.38123623</v>
      </c>
    </row>
    <row r="120" customFormat="false" ht="12.75" hidden="false" customHeight="false" outlineLevel="0" collapsed="false">
      <c r="A120" s="9" t="n">
        <v>2000</v>
      </c>
      <c r="B120" s="10" t="s">
        <v>35</v>
      </c>
      <c r="C120" s="10" t="s">
        <v>389</v>
      </c>
      <c r="D120" s="10" t="s">
        <v>390</v>
      </c>
      <c r="E120" s="10" t="s">
        <v>75</v>
      </c>
      <c r="F120" s="18" t="s">
        <v>39</v>
      </c>
      <c r="G120" s="18" t="s">
        <v>301</v>
      </c>
      <c r="H120" s="19" t="n">
        <v>168</v>
      </c>
      <c r="I120" s="20" t="n">
        <v>168</v>
      </c>
      <c r="J120" s="19" t="n">
        <v>100</v>
      </c>
      <c r="K120" s="19" t="n">
        <v>12149.22</v>
      </c>
      <c r="L120" s="19" t="n">
        <v>2.132</v>
      </c>
      <c r="M120" s="19" t="n">
        <v>1.601</v>
      </c>
      <c r="N120" s="19" t="n">
        <f aca="false">I120*J120/100</f>
        <v>168</v>
      </c>
      <c r="O120" s="19" t="n">
        <f aca="false">L120+K120/1000*M120</f>
        <v>21.58290122</v>
      </c>
      <c r="Q120" s="21" t="str">
        <f aca="false">C120</f>
        <v>Martins Creek</v>
      </c>
      <c r="R120" s="21" t="str">
        <f aca="false">E120</f>
        <v>2</v>
      </c>
      <c r="S120" s="21" t="str">
        <f aca="false">CONCATENATE(Q120," ",R120)</f>
        <v>Martins Creek 2</v>
      </c>
      <c r="T120" s="22" t="n">
        <f aca="false">T119+N120</f>
        <v>33601.6000044</v>
      </c>
      <c r="U120" s="22" t="n">
        <f aca="false">O120</f>
        <v>21.58290122</v>
      </c>
    </row>
    <row r="121" customFormat="false" ht="12.75" hidden="false" customHeight="false" outlineLevel="0" collapsed="false">
      <c r="A121" s="9" t="n">
        <v>2000</v>
      </c>
      <c r="B121" s="10" t="s">
        <v>30</v>
      </c>
      <c r="C121" s="10" t="s">
        <v>333</v>
      </c>
      <c r="D121" s="10" t="s">
        <v>334</v>
      </c>
      <c r="E121" s="10" t="s">
        <v>75</v>
      </c>
      <c r="F121" s="18" t="s">
        <v>39</v>
      </c>
      <c r="G121" s="18" t="s">
        <v>301</v>
      </c>
      <c r="H121" s="19" t="n">
        <v>88</v>
      </c>
      <c r="I121" s="20" t="n">
        <v>88</v>
      </c>
      <c r="J121" s="19" t="n">
        <v>100</v>
      </c>
      <c r="K121" s="19" t="n">
        <v>12426.11</v>
      </c>
      <c r="L121" s="19" t="n">
        <v>1.76</v>
      </c>
      <c r="M121" s="19" t="n">
        <v>1.604</v>
      </c>
      <c r="N121" s="19" t="n">
        <f aca="false">I121*J121/100</f>
        <v>88</v>
      </c>
      <c r="O121" s="19" t="n">
        <f aca="false">L121+K121/1000*M121</f>
        <v>21.69148044</v>
      </c>
      <c r="Q121" s="21" t="str">
        <f aca="false">C121</f>
        <v>Potomac River</v>
      </c>
      <c r="R121" s="21" t="str">
        <f aca="false">E121</f>
        <v>2</v>
      </c>
      <c r="S121" s="21" t="str">
        <f aca="false">CONCATENATE(Q121," ",R121)</f>
        <v>Potomac River 2</v>
      </c>
      <c r="T121" s="22" t="n">
        <f aca="false">T120+N121</f>
        <v>33689.6000044</v>
      </c>
      <c r="U121" s="22" t="n">
        <f aca="false">O121</f>
        <v>21.69148044</v>
      </c>
    </row>
    <row r="122" customFormat="false" ht="12.75" hidden="false" customHeight="false" outlineLevel="0" collapsed="false">
      <c r="A122" s="9" t="n">
        <v>2000</v>
      </c>
      <c r="B122" s="10" t="s">
        <v>35</v>
      </c>
      <c r="C122" s="10" t="s">
        <v>391</v>
      </c>
      <c r="D122" s="10" t="s">
        <v>392</v>
      </c>
      <c r="E122" s="10" t="s">
        <v>72</v>
      </c>
      <c r="F122" s="18" t="s">
        <v>39</v>
      </c>
      <c r="G122" s="18" t="s">
        <v>301</v>
      </c>
      <c r="H122" s="19" t="n">
        <v>76</v>
      </c>
      <c r="I122" s="20" t="n">
        <v>76</v>
      </c>
      <c r="J122" s="19" t="n">
        <v>100</v>
      </c>
      <c r="K122" s="19" t="n">
        <v>13358</v>
      </c>
      <c r="L122" s="19" t="n">
        <v>1.418</v>
      </c>
      <c r="M122" s="19" t="n">
        <v>1.519</v>
      </c>
      <c r="N122" s="19" t="n">
        <f aca="false">I122*J122/100</f>
        <v>76</v>
      </c>
      <c r="O122" s="19" t="n">
        <f aca="false">L122+K122/1000*M122</f>
        <v>21.708802</v>
      </c>
      <c r="Q122" s="21" t="str">
        <f aca="false">C122</f>
        <v>Sunbury</v>
      </c>
      <c r="R122" s="21" t="str">
        <f aca="false">E122</f>
        <v>1</v>
      </c>
      <c r="S122" s="21" t="str">
        <f aca="false">CONCATENATE(Q122," ",R122)</f>
        <v>Sunbury 1</v>
      </c>
      <c r="T122" s="22" t="n">
        <f aca="false">T121+N122</f>
        <v>33765.6000044</v>
      </c>
      <c r="U122" s="22" t="n">
        <f aca="false">O122</f>
        <v>21.708802</v>
      </c>
    </row>
    <row r="123" customFormat="false" ht="12.75" hidden="false" customHeight="false" outlineLevel="0" collapsed="false">
      <c r="A123" s="9" t="n">
        <v>2000</v>
      </c>
      <c r="B123" s="10" t="s">
        <v>35</v>
      </c>
      <c r="C123" s="10" t="s">
        <v>391</v>
      </c>
      <c r="D123" s="10" t="s">
        <v>392</v>
      </c>
      <c r="E123" s="10" t="s">
        <v>75</v>
      </c>
      <c r="F123" s="18" t="s">
        <v>39</v>
      </c>
      <c r="G123" s="18" t="s">
        <v>301</v>
      </c>
      <c r="H123" s="19" t="n">
        <v>76</v>
      </c>
      <c r="I123" s="20" t="n">
        <v>76</v>
      </c>
      <c r="J123" s="19" t="n">
        <v>100</v>
      </c>
      <c r="K123" s="19" t="n">
        <v>13358</v>
      </c>
      <c r="L123" s="19" t="n">
        <v>1.418</v>
      </c>
      <c r="M123" s="19" t="n">
        <v>1.519</v>
      </c>
      <c r="N123" s="19" t="n">
        <f aca="false">I123*J123/100</f>
        <v>76</v>
      </c>
      <c r="O123" s="19" t="n">
        <f aca="false">L123+K123/1000*M123</f>
        <v>21.708802</v>
      </c>
      <c r="Q123" s="21" t="str">
        <f aca="false">C123</f>
        <v>Sunbury</v>
      </c>
      <c r="R123" s="21" t="str">
        <f aca="false">E123</f>
        <v>2</v>
      </c>
      <c r="S123" s="21" t="str">
        <f aca="false">CONCATENATE(Q123," ",R123)</f>
        <v>Sunbury 2</v>
      </c>
      <c r="T123" s="22" t="n">
        <f aca="false">T122+N123</f>
        <v>33841.6000044</v>
      </c>
      <c r="U123" s="22" t="n">
        <f aca="false">O123</f>
        <v>21.708802</v>
      </c>
    </row>
    <row r="124" customFormat="false" ht="12.75" hidden="false" customHeight="false" outlineLevel="0" collapsed="false">
      <c r="A124" s="9" t="n">
        <v>2000</v>
      </c>
      <c r="B124" s="10" t="s">
        <v>35</v>
      </c>
      <c r="C124" s="10" t="s">
        <v>391</v>
      </c>
      <c r="D124" s="10" t="s">
        <v>392</v>
      </c>
      <c r="E124" s="10" t="s">
        <v>96</v>
      </c>
      <c r="F124" s="18" t="s">
        <v>39</v>
      </c>
      <c r="G124" s="18" t="s">
        <v>301</v>
      </c>
      <c r="H124" s="19" t="n">
        <v>103</v>
      </c>
      <c r="I124" s="20" t="n">
        <v>103</v>
      </c>
      <c r="J124" s="19" t="n">
        <v>100</v>
      </c>
      <c r="K124" s="19" t="n">
        <v>13358</v>
      </c>
      <c r="L124" s="19" t="n">
        <v>1.418</v>
      </c>
      <c r="M124" s="19" t="n">
        <v>1.519</v>
      </c>
      <c r="N124" s="19" t="n">
        <f aca="false">I124*J124/100</f>
        <v>103</v>
      </c>
      <c r="O124" s="19" t="n">
        <f aca="false">L124+K124/1000*M124</f>
        <v>21.708802</v>
      </c>
      <c r="Q124" s="21" t="str">
        <f aca="false">C124</f>
        <v>Sunbury</v>
      </c>
      <c r="R124" s="21" t="str">
        <f aca="false">E124</f>
        <v>3</v>
      </c>
      <c r="S124" s="21" t="str">
        <f aca="false">CONCATENATE(Q124," ",R124)</f>
        <v>Sunbury 3</v>
      </c>
      <c r="T124" s="22" t="n">
        <f aca="false">T123+N124</f>
        <v>33944.6000044</v>
      </c>
      <c r="U124" s="22" t="n">
        <f aca="false">O124</f>
        <v>21.708802</v>
      </c>
    </row>
    <row r="125" customFormat="false" ht="12.75" hidden="false" customHeight="false" outlineLevel="0" collapsed="false">
      <c r="A125" s="9" t="n">
        <v>2000</v>
      </c>
      <c r="B125" s="10" t="s">
        <v>35</v>
      </c>
      <c r="C125" s="10" t="s">
        <v>391</v>
      </c>
      <c r="D125" s="10" t="s">
        <v>392</v>
      </c>
      <c r="E125" s="10" t="s">
        <v>49</v>
      </c>
      <c r="F125" s="18" t="s">
        <v>39</v>
      </c>
      <c r="G125" s="18" t="s">
        <v>301</v>
      </c>
      <c r="H125" s="19" t="n">
        <v>134</v>
      </c>
      <c r="I125" s="20" t="n">
        <v>134</v>
      </c>
      <c r="J125" s="19" t="n">
        <v>100</v>
      </c>
      <c r="K125" s="19" t="n">
        <v>13358</v>
      </c>
      <c r="L125" s="19" t="n">
        <v>1.418</v>
      </c>
      <c r="M125" s="19" t="n">
        <v>1.519</v>
      </c>
      <c r="N125" s="19" t="n">
        <f aca="false">I125*J125/100</f>
        <v>134</v>
      </c>
      <c r="O125" s="19" t="n">
        <f aca="false">L125+K125/1000*M125</f>
        <v>21.708802</v>
      </c>
      <c r="Q125" s="21" t="str">
        <f aca="false">C125</f>
        <v>Sunbury</v>
      </c>
      <c r="R125" s="21" t="str">
        <f aca="false">E125</f>
        <v>4</v>
      </c>
      <c r="S125" s="21" t="str">
        <f aca="false">CONCATENATE(Q125," ",R125)</f>
        <v>Sunbury 4</v>
      </c>
      <c r="T125" s="22" t="n">
        <f aca="false">T124+N125</f>
        <v>34078.6000044</v>
      </c>
      <c r="U125" s="22" t="n">
        <f aca="false">O125</f>
        <v>21.708802</v>
      </c>
    </row>
    <row r="126" customFormat="false" ht="12.75" hidden="false" customHeight="false" outlineLevel="0" collapsed="false">
      <c r="A126" s="9" t="n">
        <v>2000</v>
      </c>
      <c r="B126" s="10" t="s">
        <v>18</v>
      </c>
      <c r="C126" s="10" t="s">
        <v>387</v>
      </c>
      <c r="D126" s="10" t="s">
        <v>388</v>
      </c>
      <c r="E126" s="10" t="s">
        <v>49</v>
      </c>
      <c r="F126" s="18" t="s">
        <v>39</v>
      </c>
      <c r="G126" s="18" t="s">
        <v>301</v>
      </c>
      <c r="H126" s="19" t="n">
        <v>403</v>
      </c>
      <c r="I126" s="20" t="n">
        <v>403</v>
      </c>
      <c r="J126" s="19" t="n">
        <v>100</v>
      </c>
      <c r="K126" s="19" t="n">
        <v>12221.44</v>
      </c>
      <c r="L126" s="19" t="n">
        <v>1.49</v>
      </c>
      <c r="M126" s="19" t="n">
        <v>1.681</v>
      </c>
      <c r="N126" s="19" t="n">
        <f aca="false">I126*J126/100</f>
        <v>403</v>
      </c>
      <c r="O126" s="19" t="n">
        <f aca="false">L126+K126/1000*M126</f>
        <v>22.03424064</v>
      </c>
      <c r="Q126" s="21" t="str">
        <f aca="false">C126</f>
        <v>Indian River (DPLC)</v>
      </c>
      <c r="R126" s="21" t="str">
        <f aca="false">E126</f>
        <v>4</v>
      </c>
      <c r="S126" s="21" t="str">
        <f aca="false">CONCATENATE(Q126," ",R126)</f>
        <v>Indian River (DPLC) 4</v>
      </c>
      <c r="T126" s="22" t="n">
        <f aca="false">T125+N126</f>
        <v>34481.6000044</v>
      </c>
      <c r="U126" s="22" t="n">
        <f aca="false">O126</f>
        <v>22.03424064</v>
      </c>
    </row>
    <row r="127" customFormat="false" ht="12.75" hidden="false" customHeight="false" outlineLevel="0" collapsed="false">
      <c r="A127" s="9" t="n">
        <v>2000</v>
      </c>
      <c r="B127" s="10" t="s">
        <v>18</v>
      </c>
      <c r="C127" s="10" t="s">
        <v>347</v>
      </c>
      <c r="D127" s="10" t="s">
        <v>348</v>
      </c>
      <c r="E127" s="10" t="s">
        <v>75</v>
      </c>
      <c r="F127" s="18" t="s">
        <v>39</v>
      </c>
      <c r="G127" s="18" t="s">
        <v>301</v>
      </c>
      <c r="H127" s="19" t="n">
        <v>325</v>
      </c>
      <c r="I127" s="20" t="n">
        <v>325</v>
      </c>
      <c r="J127" s="19" t="n">
        <v>100</v>
      </c>
      <c r="K127" s="19" t="n">
        <v>10795.33</v>
      </c>
      <c r="L127" s="19" t="n">
        <v>1.542</v>
      </c>
      <c r="M127" s="19" t="n">
        <v>1.903</v>
      </c>
      <c r="N127" s="19" t="n">
        <f aca="false">I127*J127/100</f>
        <v>325</v>
      </c>
      <c r="O127" s="19" t="n">
        <f aca="false">L127+K127/1000*M127</f>
        <v>22.08551299</v>
      </c>
      <c r="Q127" s="21" t="str">
        <f aca="false">C127</f>
        <v>Mercer</v>
      </c>
      <c r="R127" s="21" t="str">
        <f aca="false">E127</f>
        <v>2</v>
      </c>
      <c r="S127" s="21" t="str">
        <f aca="false">CONCATENATE(Q127," ",R127)</f>
        <v>Mercer 2</v>
      </c>
      <c r="T127" s="22" t="n">
        <f aca="false">T126+N127</f>
        <v>34806.6000044</v>
      </c>
      <c r="U127" s="22" t="n">
        <f aca="false">O127</f>
        <v>22.08551299</v>
      </c>
    </row>
    <row r="128" customFormat="false" ht="12.75" hidden="false" customHeight="false" outlineLevel="0" collapsed="false">
      <c r="A128" s="9" t="n">
        <v>2000</v>
      </c>
      <c r="B128" s="10" t="s">
        <v>18</v>
      </c>
      <c r="C128" s="10" t="s">
        <v>341</v>
      </c>
      <c r="D128" s="10" t="s">
        <v>342</v>
      </c>
      <c r="E128" s="10" t="s">
        <v>96</v>
      </c>
      <c r="F128" s="18" t="s">
        <v>39</v>
      </c>
      <c r="G128" s="18" t="s">
        <v>301</v>
      </c>
      <c r="H128" s="19" t="n">
        <v>86</v>
      </c>
      <c r="I128" s="20" t="n">
        <v>86</v>
      </c>
      <c r="J128" s="19" t="n">
        <v>100</v>
      </c>
      <c r="K128" s="19" t="n">
        <v>12997.3</v>
      </c>
      <c r="L128" s="19" t="n">
        <v>1.397</v>
      </c>
      <c r="M128" s="19" t="n">
        <v>1.6</v>
      </c>
      <c r="N128" s="19" t="n">
        <f aca="false">I128*J128/100</f>
        <v>86</v>
      </c>
      <c r="O128" s="19" t="n">
        <f aca="false">L128+K128/1000*M128</f>
        <v>22.19268</v>
      </c>
      <c r="Q128" s="21" t="str">
        <f aca="false">C128</f>
        <v>Edge Moor</v>
      </c>
      <c r="R128" s="21" t="str">
        <f aca="false">E128</f>
        <v>3</v>
      </c>
      <c r="S128" s="21" t="str">
        <f aca="false">CONCATENATE(Q128," ",R128)</f>
        <v>Edge Moor 3</v>
      </c>
      <c r="T128" s="22" t="n">
        <f aca="false">T127+N128</f>
        <v>34892.6000044</v>
      </c>
      <c r="U128" s="22" t="n">
        <f aca="false">O128</f>
        <v>22.19268</v>
      </c>
    </row>
    <row r="129" customFormat="false" ht="12.75" hidden="false" customHeight="false" outlineLevel="0" collapsed="false">
      <c r="A129" s="9" t="n">
        <v>2000</v>
      </c>
      <c r="B129" s="10" t="s">
        <v>18</v>
      </c>
      <c r="C129" s="10" t="s">
        <v>387</v>
      </c>
      <c r="D129" s="10" t="s">
        <v>388</v>
      </c>
      <c r="E129" s="10" t="s">
        <v>75</v>
      </c>
      <c r="F129" s="18" t="s">
        <v>39</v>
      </c>
      <c r="G129" s="18" t="s">
        <v>301</v>
      </c>
      <c r="H129" s="19" t="n">
        <v>91</v>
      </c>
      <c r="I129" s="20" t="n">
        <v>91</v>
      </c>
      <c r="J129" s="19" t="n">
        <v>100</v>
      </c>
      <c r="K129" s="19" t="n">
        <v>12367.2</v>
      </c>
      <c r="L129" s="19" t="n">
        <v>1.49</v>
      </c>
      <c r="M129" s="19" t="n">
        <v>1.681</v>
      </c>
      <c r="N129" s="19" t="n">
        <f aca="false">I129*J129/100</f>
        <v>91</v>
      </c>
      <c r="O129" s="19" t="n">
        <f aca="false">L129+K129/1000*M129</f>
        <v>22.2792632</v>
      </c>
      <c r="Q129" s="21" t="str">
        <f aca="false">C129</f>
        <v>Indian River (DPLC)</v>
      </c>
      <c r="R129" s="21" t="str">
        <f aca="false">E129</f>
        <v>2</v>
      </c>
      <c r="S129" s="21" t="str">
        <f aca="false">CONCATENATE(Q129," ",R129)</f>
        <v>Indian River (DPLC) 2</v>
      </c>
      <c r="T129" s="22" t="n">
        <f aca="false">T128+N129</f>
        <v>34983.6000044</v>
      </c>
      <c r="U129" s="22" t="n">
        <f aca="false">O129</f>
        <v>22.2792632</v>
      </c>
    </row>
    <row r="130" customFormat="false" ht="12.75" hidden="false" customHeight="false" outlineLevel="0" collapsed="false">
      <c r="A130" s="9" t="n">
        <v>2000</v>
      </c>
      <c r="B130" s="10" t="s">
        <v>18</v>
      </c>
      <c r="C130" s="10" t="s">
        <v>387</v>
      </c>
      <c r="D130" s="10" t="s">
        <v>388</v>
      </c>
      <c r="E130" s="10" t="s">
        <v>72</v>
      </c>
      <c r="F130" s="18" t="s">
        <v>39</v>
      </c>
      <c r="G130" s="18" t="s">
        <v>301</v>
      </c>
      <c r="H130" s="19" t="n">
        <v>91</v>
      </c>
      <c r="I130" s="20" t="n">
        <v>91</v>
      </c>
      <c r="J130" s="19" t="n">
        <v>100</v>
      </c>
      <c r="K130" s="19" t="n">
        <v>12503.75</v>
      </c>
      <c r="L130" s="19" t="n">
        <v>1.49</v>
      </c>
      <c r="M130" s="19" t="n">
        <v>1.681</v>
      </c>
      <c r="N130" s="19" t="n">
        <f aca="false">I130*J130/100</f>
        <v>91</v>
      </c>
      <c r="O130" s="19" t="n">
        <f aca="false">L130+K130/1000*M130</f>
        <v>22.50880375</v>
      </c>
      <c r="Q130" s="21" t="str">
        <f aca="false">C130</f>
        <v>Indian River (DPLC)</v>
      </c>
      <c r="R130" s="21" t="str">
        <f aca="false">E130</f>
        <v>1</v>
      </c>
      <c r="S130" s="21" t="str">
        <f aca="false">CONCATENATE(Q130," ",R130)</f>
        <v>Indian River (DPLC) 1</v>
      </c>
      <c r="T130" s="22" t="n">
        <f aca="false">T129+N130</f>
        <v>35074.6000044</v>
      </c>
      <c r="U130" s="22" t="n">
        <f aca="false">O130</f>
        <v>22.50880375</v>
      </c>
    </row>
    <row r="131" customFormat="false" ht="12.75" hidden="false" customHeight="false" outlineLevel="0" collapsed="false">
      <c r="A131" s="9" t="n">
        <v>2000</v>
      </c>
      <c r="B131" s="10" t="s">
        <v>18</v>
      </c>
      <c r="C131" s="10" t="s">
        <v>117</v>
      </c>
      <c r="D131" s="10" t="s">
        <v>118</v>
      </c>
      <c r="E131" s="10" t="s">
        <v>72</v>
      </c>
      <c r="F131" s="18" t="s">
        <v>39</v>
      </c>
      <c r="G131" s="18" t="s">
        <v>301</v>
      </c>
      <c r="H131" s="19" t="n">
        <v>147</v>
      </c>
      <c r="I131" s="20" t="n">
        <v>147</v>
      </c>
      <c r="J131" s="19" t="n">
        <v>100</v>
      </c>
      <c r="K131" s="19" t="n">
        <v>13571.3</v>
      </c>
      <c r="L131" s="19" t="n">
        <v>2.277</v>
      </c>
      <c r="M131" s="19" t="n">
        <v>1.511</v>
      </c>
      <c r="N131" s="19" t="n">
        <f aca="false">I131*J131/100</f>
        <v>147</v>
      </c>
      <c r="O131" s="19" t="n">
        <f aca="false">L131+K131/1000*M131</f>
        <v>22.7832343</v>
      </c>
      <c r="Q131" s="21" t="str">
        <f aca="false">C131</f>
        <v>Cromby</v>
      </c>
      <c r="R131" s="21" t="str">
        <f aca="false">E131</f>
        <v>1</v>
      </c>
      <c r="S131" s="21" t="str">
        <f aca="false">CONCATENATE(Q131," ",R131)</f>
        <v>Cromby 1</v>
      </c>
      <c r="T131" s="22" t="n">
        <f aca="false">T130+N131</f>
        <v>35221.6000044</v>
      </c>
      <c r="U131" s="22" t="n">
        <f aca="false">O131</f>
        <v>22.7832343</v>
      </c>
    </row>
    <row r="132" customFormat="false" ht="12.75" hidden="false" customHeight="false" outlineLevel="0" collapsed="false">
      <c r="A132" s="9" t="n">
        <v>2000</v>
      </c>
      <c r="B132" s="10" t="s">
        <v>30</v>
      </c>
      <c r="C132" s="10" t="s">
        <v>333</v>
      </c>
      <c r="D132" s="10" t="s">
        <v>334</v>
      </c>
      <c r="E132" s="10" t="s">
        <v>72</v>
      </c>
      <c r="F132" s="18" t="s">
        <v>39</v>
      </c>
      <c r="G132" s="18" t="s">
        <v>301</v>
      </c>
      <c r="H132" s="19" t="n">
        <v>88</v>
      </c>
      <c r="I132" s="20" t="n">
        <v>88</v>
      </c>
      <c r="J132" s="19" t="n">
        <v>100</v>
      </c>
      <c r="K132" s="19" t="n">
        <v>13666.8</v>
      </c>
      <c r="L132" s="19" t="n">
        <v>1.76</v>
      </c>
      <c r="M132" s="19" t="n">
        <v>1.604</v>
      </c>
      <c r="N132" s="19" t="n">
        <f aca="false">I132*J132/100</f>
        <v>88</v>
      </c>
      <c r="O132" s="19" t="n">
        <f aca="false">L132+K132/1000*M132</f>
        <v>23.6815472</v>
      </c>
      <c r="Q132" s="21" t="str">
        <f aca="false">C132</f>
        <v>Potomac River</v>
      </c>
      <c r="R132" s="21" t="str">
        <f aca="false">E132</f>
        <v>1</v>
      </c>
      <c r="S132" s="21" t="str">
        <f aca="false">CONCATENATE(Q132," ",R132)</f>
        <v>Potomac River 1</v>
      </c>
      <c r="T132" s="22" t="n">
        <f aca="false">T131+N132</f>
        <v>35309.6000044</v>
      </c>
      <c r="U132" s="22" t="n">
        <f aca="false">O132</f>
        <v>23.6815472</v>
      </c>
    </row>
    <row r="133" customFormat="false" ht="12.75" hidden="false" customHeight="false" outlineLevel="0" collapsed="false">
      <c r="A133" s="9" t="n">
        <v>2000</v>
      </c>
      <c r="B133" s="10" t="s">
        <v>18</v>
      </c>
      <c r="C133" s="10" t="s">
        <v>83</v>
      </c>
      <c r="D133" s="10" t="s">
        <v>84</v>
      </c>
      <c r="E133" s="10" t="s">
        <v>26</v>
      </c>
      <c r="F133" s="18" t="s">
        <v>39</v>
      </c>
      <c r="G133" s="18" t="s">
        <v>301</v>
      </c>
      <c r="H133" s="19" t="n">
        <v>81</v>
      </c>
      <c r="I133" s="20" t="n">
        <v>81</v>
      </c>
      <c r="J133" s="19" t="n">
        <v>100</v>
      </c>
      <c r="K133" s="19" t="n">
        <v>12374.47</v>
      </c>
      <c r="L133" s="19" t="n">
        <v>1.377</v>
      </c>
      <c r="M133" s="19" t="n">
        <v>1.809</v>
      </c>
      <c r="N133" s="19" t="n">
        <f aca="false">I133*J133/100</f>
        <v>81</v>
      </c>
      <c r="O133" s="19" t="n">
        <f aca="false">L133+K133/1000*M133</f>
        <v>23.76241623</v>
      </c>
      <c r="Q133" s="21" t="str">
        <f aca="false">C133</f>
        <v>Deepwater - ACE</v>
      </c>
      <c r="R133" s="21" t="str">
        <f aca="false">E133</f>
        <v>6</v>
      </c>
      <c r="S133" s="21" t="str">
        <f aca="false">CONCATENATE(Q133," ",R133)</f>
        <v>Deepwater - ACE 6</v>
      </c>
      <c r="T133" s="22" t="n">
        <f aca="false">T132+N133</f>
        <v>35390.6000044</v>
      </c>
      <c r="U133" s="22" t="n">
        <f aca="false">O133</f>
        <v>23.76241623</v>
      </c>
    </row>
    <row r="134" customFormat="false" ht="12.75" hidden="false" customHeight="false" outlineLevel="0" collapsed="false">
      <c r="A134" s="9" t="n">
        <v>2000</v>
      </c>
      <c r="B134" s="10" t="s">
        <v>18</v>
      </c>
      <c r="C134" s="10" t="s">
        <v>393</v>
      </c>
      <c r="D134" s="10" t="s">
        <v>394</v>
      </c>
      <c r="E134" s="10" t="s">
        <v>131</v>
      </c>
      <c r="F134" s="18" t="s">
        <v>39</v>
      </c>
      <c r="G134" s="18" t="s">
        <v>301</v>
      </c>
      <c r="H134" s="19" t="n">
        <v>23</v>
      </c>
      <c r="I134" s="20" t="n">
        <v>23</v>
      </c>
      <c r="J134" s="19" t="n">
        <v>100</v>
      </c>
      <c r="K134" s="19" t="n">
        <v>11500</v>
      </c>
      <c r="L134" s="19" t="n">
        <v>1.377</v>
      </c>
      <c r="M134" s="19" t="n">
        <v>2.061</v>
      </c>
      <c r="N134" s="19" t="n">
        <f aca="false">I134*J134/100</f>
        <v>23</v>
      </c>
      <c r="O134" s="19" t="n">
        <f aca="false">L134+K134/1000*M134</f>
        <v>25.0785</v>
      </c>
      <c r="Q134" s="21" t="str">
        <f aca="false">C134</f>
        <v>H.M. Down</v>
      </c>
      <c r="R134" s="21" t="str">
        <f aca="false">E134</f>
        <v>10</v>
      </c>
      <c r="S134" s="21" t="str">
        <f aca="false">CONCATENATE(Q134," ",R134)</f>
        <v>H.M. Down 10</v>
      </c>
      <c r="T134" s="22" t="n">
        <f aca="false">T133+N134</f>
        <v>35413.6000044</v>
      </c>
      <c r="U134" s="22" t="n">
        <f aca="false">O134</f>
        <v>25.0785</v>
      </c>
    </row>
    <row r="135" customFormat="false" ht="12.75" hidden="false" customHeight="false" outlineLevel="0" collapsed="false">
      <c r="A135" s="9" t="n">
        <v>2000</v>
      </c>
      <c r="B135" s="10" t="s">
        <v>30</v>
      </c>
      <c r="C135" s="10" t="s">
        <v>192</v>
      </c>
      <c r="D135" s="10" t="s">
        <v>193</v>
      </c>
      <c r="E135" s="10" t="s">
        <v>75</v>
      </c>
      <c r="F135" s="18" t="s">
        <v>39</v>
      </c>
      <c r="G135" s="18" t="s">
        <v>301</v>
      </c>
      <c r="H135" s="19" t="n">
        <v>135</v>
      </c>
      <c r="I135" s="20" t="n">
        <v>135</v>
      </c>
      <c r="J135" s="19" t="n">
        <v>100</v>
      </c>
      <c r="K135" s="19" t="n">
        <v>15509.38</v>
      </c>
      <c r="L135" s="19" t="n">
        <v>0.994</v>
      </c>
      <c r="M135" s="19" t="n">
        <v>1.638</v>
      </c>
      <c r="N135" s="19" t="n">
        <f aca="false">I135*J135/100</f>
        <v>135</v>
      </c>
      <c r="O135" s="19" t="n">
        <f aca="false">L135+K135/1000*M135</f>
        <v>26.39836444</v>
      </c>
      <c r="Q135" s="21" t="str">
        <f aca="false">C135</f>
        <v>Wagner</v>
      </c>
      <c r="R135" s="21" t="str">
        <f aca="false">E135</f>
        <v>2</v>
      </c>
      <c r="S135" s="21" t="str">
        <f aca="false">CONCATENATE(Q135," ",R135)</f>
        <v>Wagner 2</v>
      </c>
      <c r="T135" s="22" t="n">
        <f aca="false">T134+N135</f>
        <v>35548.6000044</v>
      </c>
      <c r="U135" s="22" t="n">
        <f aca="false">O135</f>
        <v>26.39836444</v>
      </c>
    </row>
    <row r="136" customFormat="false" ht="12.75" hidden="false" customHeight="false" outlineLevel="0" collapsed="false">
      <c r="A136" s="9" t="n">
        <v>2000</v>
      </c>
      <c r="B136" s="10" t="s">
        <v>18</v>
      </c>
      <c r="C136" s="10" t="s">
        <v>218</v>
      </c>
      <c r="D136" s="10" t="s">
        <v>219</v>
      </c>
      <c r="E136" s="10" t="s">
        <v>213</v>
      </c>
      <c r="F136" s="18" t="s">
        <v>39</v>
      </c>
      <c r="G136" s="18" t="s">
        <v>395</v>
      </c>
      <c r="H136" s="19" t="n">
        <v>148</v>
      </c>
      <c r="I136" s="20" t="n">
        <v>148</v>
      </c>
      <c r="J136" s="19" t="n">
        <v>100</v>
      </c>
      <c r="K136" s="19" t="n">
        <v>9762.164</v>
      </c>
      <c r="L136" s="19" t="n">
        <v>1.377</v>
      </c>
      <c r="M136" s="19" t="n">
        <v>3.75</v>
      </c>
      <c r="N136" s="19" t="n">
        <f aca="false">I136*J136/100</f>
        <v>148</v>
      </c>
      <c r="O136" s="19" t="n">
        <f aca="false">L136+K136/1000*M136</f>
        <v>37.985115</v>
      </c>
      <c r="Q136" s="21" t="str">
        <f aca="false">C136</f>
        <v>Kearny (NJ)</v>
      </c>
      <c r="R136" s="21" t="str">
        <f aca="false">E136</f>
        <v>8</v>
      </c>
      <c r="S136" s="21" t="str">
        <f aca="false">CONCATENATE(Q136," ",R136)</f>
        <v>Kearny (NJ) 8</v>
      </c>
      <c r="T136" s="22" t="n">
        <f aca="false">T135+N136</f>
        <v>35696.6000044</v>
      </c>
      <c r="U136" s="22" t="n">
        <f aca="false">O136</f>
        <v>37.985115</v>
      </c>
    </row>
    <row r="137" customFormat="false" ht="12.75" hidden="false" customHeight="false" outlineLevel="0" collapsed="false">
      <c r="A137" s="9" t="n">
        <v>2000</v>
      </c>
      <c r="B137" s="10" t="s">
        <v>18</v>
      </c>
      <c r="C137" s="10" t="s">
        <v>19</v>
      </c>
      <c r="D137" s="10" t="s">
        <v>20</v>
      </c>
      <c r="E137" s="10" t="s">
        <v>21</v>
      </c>
      <c r="F137" s="18" t="s">
        <v>22</v>
      </c>
      <c r="G137" s="18" t="s">
        <v>23</v>
      </c>
      <c r="H137" s="19" t="n">
        <v>516</v>
      </c>
      <c r="I137" s="20" t="n">
        <v>516</v>
      </c>
      <c r="J137" s="19" t="n">
        <v>100</v>
      </c>
      <c r="K137" s="19" t="n">
        <v>7577</v>
      </c>
      <c r="L137" s="19" t="n">
        <v>1.418</v>
      </c>
      <c r="M137" s="19" t="n">
        <v>5</v>
      </c>
      <c r="N137" s="19" t="n">
        <f aca="false">I137*J137/100</f>
        <v>516</v>
      </c>
      <c r="O137" s="19" t="n">
        <f aca="false">L137+K137/1000*M137</f>
        <v>39.303</v>
      </c>
      <c r="Q137" s="21" t="str">
        <f aca="false">C137</f>
        <v>Hay Road</v>
      </c>
      <c r="R137" s="21" t="str">
        <f aca="false">E137</f>
        <v>CC1</v>
      </c>
      <c r="S137" s="21" t="str">
        <f aca="false">CONCATENATE(Q137," ",R137)</f>
        <v>Hay Road CC1</v>
      </c>
      <c r="T137" s="22" t="n">
        <f aca="false">T136+N137</f>
        <v>36212.6000044</v>
      </c>
      <c r="U137" s="22" t="n">
        <f aca="false">O137</f>
        <v>39.303</v>
      </c>
    </row>
    <row r="138" customFormat="false" ht="12.75" hidden="false" customHeight="false" outlineLevel="0" collapsed="false">
      <c r="A138" s="9" t="n">
        <v>2000</v>
      </c>
      <c r="B138" s="10" t="s">
        <v>18</v>
      </c>
      <c r="C138" s="10" t="s">
        <v>396</v>
      </c>
      <c r="D138" s="10" t="s">
        <v>397</v>
      </c>
      <c r="E138" s="10" t="s">
        <v>398</v>
      </c>
      <c r="F138" s="18" t="s">
        <v>39</v>
      </c>
      <c r="G138" s="18" t="s">
        <v>395</v>
      </c>
      <c r="H138" s="19" t="n">
        <v>275</v>
      </c>
      <c r="I138" s="20" t="n">
        <v>275</v>
      </c>
      <c r="J138" s="19" t="n">
        <v>100</v>
      </c>
      <c r="K138" s="19" t="n">
        <v>10321.68</v>
      </c>
      <c r="L138" s="19" t="n">
        <v>0.994</v>
      </c>
      <c r="M138" s="19" t="n">
        <v>3.75</v>
      </c>
      <c r="N138" s="19" t="n">
        <f aca="false">I138*J138/100</f>
        <v>275</v>
      </c>
      <c r="O138" s="19" t="n">
        <f aca="false">L138+K138/1000*M138</f>
        <v>39.7003</v>
      </c>
      <c r="Q138" s="21" t="str">
        <f aca="false">C138</f>
        <v>Benning</v>
      </c>
      <c r="R138" s="21" t="str">
        <f aca="false">E138</f>
        <v>15</v>
      </c>
      <c r="S138" s="21" t="str">
        <f aca="false">CONCATENATE(Q138," ",R138)</f>
        <v>Benning 15</v>
      </c>
      <c r="T138" s="22" t="n">
        <f aca="false">T137+N138</f>
        <v>36487.6000044</v>
      </c>
      <c r="U138" s="22" t="n">
        <f aca="false">O138</f>
        <v>39.7003</v>
      </c>
    </row>
    <row r="139" customFormat="false" ht="12.75" hidden="false" customHeight="false" outlineLevel="0" collapsed="false">
      <c r="A139" s="9" t="n">
        <v>2000</v>
      </c>
      <c r="B139" s="10" t="s">
        <v>18</v>
      </c>
      <c r="C139" s="10" t="s">
        <v>218</v>
      </c>
      <c r="D139" s="10" t="s">
        <v>219</v>
      </c>
      <c r="E139" s="10" t="s">
        <v>102</v>
      </c>
      <c r="F139" s="18" t="s">
        <v>39</v>
      </c>
      <c r="G139" s="18" t="s">
        <v>395</v>
      </c>
      <c r="H139" s="19" t="n">
        <v>148</v>
      </c>
      <c r="I139" s="20" t="n">
        <v>148</v>
      </c>
      <c r="J139" s="19" t="n">
        <v>100</v>
      </c>
      <c r="K139" s="19" t="n">
        <v>10249.44</v>
      </c>
      <c r="L139" s="19" t="n">
        <v>1.377</v>
      </c>
      <c r="M139" s="19" t="n">
        <v>3.75</v>
      </c>
      <c r="N139" s="19" t="n">
        <f aca="false">I139*J139/100</f>
        <v>148</v>
      </c>
      <c r="O139" s="19" t="n">
        <f aca="false">L139+K139/1000*M139</f>
        <v>39.8124</v>
      </c>
      <c r="Q139" s="21" t="str">
        <f aca="false">C139</f>
        <v>Kearny (NJ)</v>
      </c>
      <c r="R139" s="21" t="str">
        <f aca="false">E139</f>
        <v>7</v>
      </c>
      <c r="S139" s="21" t="str">
        <f aca="false">CONCATENATE(Q139," ",R139)</f>
        <v>Kearny (NJ) 7</v>
      </c>
      <c r="T139" s="22" t="n">
        <f aca="false">T138+N139</f>
        <v>36635.6000044</v>
      </c>
      <c r="U139" s="22" t="n">
        <f aca="false">O139</f>
        <v>39.8124</v>
      </c>
    </row>
    <row r="140" customFormat="false" ht="12.75" hidden="false" customHeight="false" outlineLevel="0" collapsed="false">
      <c r="A140" s="9" t="n">
        <v>2000</v>
      </c>
      <c r="B140" s="10" t="s">
        <v>30</v>
      </c>
      <c r="C140" s="10" t="s">
        <v>24</v>
      </c>
      <c r="D140" s="10" t="s">
        <v>25</v>
      </c>
      <c r="E140" s="10" t="s">
        <v>26</v>
      </c>
      <c r="F140" s="18" t="s">
        <v>22</v>
      </c>
      <c r="G140" s="18" t="s">
        <v>23</v>
      </c>
      <c r="H140" s="19" t="n">
        <v>675</v>
      </c>
      <c r="I140" s="20" t="n">
        <v>675</v>
      </c>
      <c r="J140" s="19" t="n">
        <v>94.66666</v>
      </c>
      <c r="K140" s="19" t="n">
        <v>7782</v>
      </c>
      <c r="L140" s="19" t="n">
        <v>1.076</v>
      </c>
      <c r="M140" s="19" t="n">
        <v>5</v>
      </c>
      <c r="N140" s="19" t="n">
        <f aca="false">I140*J140/100</f>
        <v>638.999955</v>
      </c>
      <c r="O140" s="19" t="n">
        <f aca="false">L140+K140/1000*M140</f>
        <v>39.986</v>
      </c>
      <c r="Q140" s="21" t="str">
        <f aca="false">C140</f>
        <v>Bergen</v>
      </c>
      <c r="R140" s="21" t="str">
        <f aca="false">E140</f>
        <v>6</v>
      </c>
      <c r="S140" s="21" t="str">
        <f aca="false">CONCATENATE(Q140," ",R140)</f>
        <v>Bergen 6</v>
      </c>
      <c r="T140" s="22" t="n">
        <f aca="false">T139+N140</f>
        <v>37274.5999594</v>
      </c>
      <c r="U140" s="22" t="n">
        <f aca="false">O140</f>
        <v>39.986</v>
      </c>
    </row>
    <row r="141" customFormat="false" ht="12.75" hidden="false" customHeight="false" outlineLevel="0" collapsed="false">
      <c r="A141" s="9" t="n">
        <v>2000</v>
      </c>
      <c r="B141" s="10" t="s">
        <v>35</v>
      </c>
      <c r="C141" s="10" t="s">
        <v>399</v>
      </c>
      <c r="D141" s="10" t="s">
        <v>400</v>
      </c>
      <c r="E141" s="10" t="s">
        <v>102</v>
      </c>
      <c r="F141" s="18" t="s">
        <v>39</v>
      </c>
      <c r="G141" s="18" t="s">
        <v>395</v>
      </c>
      <c r="H141" s="19" t="n">
        <v>128</v>
      </c>
      <c r="I141" s="20" t="n">
        <v>128</v>
      </c>
      <c r="J141" s="19" t="n">
        <v>100</v>
      </c>
      <c r="K141" s="19" t="n">
        <v>10683.22</v>
      </c>
      <c r="L141" s="19" t="n">
        <v>1.377</v>
      </c>
      <c r="M141" s="19" t="n">
        <v>3.75</v>
      </c>
      <c r="N141" s="19" t="n">
        <f aca="false">I141*J141/100</f>
        <v>128</v>
      </c>
      <c r="O141" s="19" t="n">
        <f aca="false">L141+K141/1000*M141</f>
        <v>41.439075</v>
      </c>
      <c r="Q141" s="21" t="str">
        <f aca="false">C141</f>
        <v>Delaware</v>
      </c>
      <c r="R141" s="21" t="str">
        <f aca="false">E141</f>
        <v>7</v>
      </c>
      <c r="S141" s="21" t="str">
        <f aca="false">CONCATENATE(Q141," ",R141)</f>
        <v>Delaware 7</v>
      </c>
      <c r="T141" s="22" t="n">
        <f aca="false">T140+N141</f>
        <v>37402.5999594</v>
      </c>
      <c r="U141" s="22" t="n">
        <f aca="false">O141</f>
        <v>41.439075</v>
      </c>
    </row>
    <row r="142" customFormat="false" ht="12.75" hidden="false" customHeight="false" outlineLevel="0" collapsed="false">
      <c r="A142" s="9" t="n">
        <v>2000</v>
      </c>
      <c r="B142" s="10" t="s">
        <v>18</v>
      </c>
      <c r="C142" s="10" t="s">
        <v>100</v>
      </c>
      <c r="D142" s="10" t="s">
        <v>101</v>
      </c>
      <c r="E142" s="10" t="s">
        <v>72</v>
      </c>
      <c r="F142" s="18" t="s">
        <v>39</v>
      </c>
      <c r="G142" s="18" t="s">
        <v>395</v>
      </c>
      <c r="H142" s="19" t="n">
        <v>180</v>
      </c>
      <c r="I142" s="20" t="n">
        <v>180</v>
      </c>
      <c r="J142" s="19" t="n">
        <v>100</v>
      </c>
      <c r="K142" s="19" t="n">
        <v>10864</v>
      </c>
      <c r="L142" s="19" t="n">
        <v>1.18</v>
      </c>
      <c r="M142" s="19" t="n">
        <v>3.75</v>
      </c>
      <c r="N142" s="19" t="n">
        <f aca="false">I142*J142/100</f>
        <v>180</v>
      </c>
      <c r="O142" s="19" t="n">
        <f aca="false">L142+K142/1000*M142</f>
        <v>41.92</v>
      </c>
      <c r="Q142" s="21" t="str">
        <f aca="false">C142</f>
        <v>Linden</v>
      </c>
      <c r="R142" s="21" t="str">
        <f aca="false">E142</f>
        <v>1</v>
      </c>
      <c r="S142" s="21" t="str">
        <f aca="false">CONCATENATE(Q142," ",R142)</f>
        <v>Linden 1</v>
      </c>
      <c r="T142" s="22" t="n">
        <f aca="false">T141+N142</f>
        <v>37582.5999594</v>
      </c>
      <c r="U142" s="22" t="n">
        <f aca="false">O142</f>
        <v>41.92</v>
      </c>
    </row>
    <row r="143" customFormat="false" ht="12.75" hidden="false" customHeight="false" outlineLevel="0" collapsed="false">
      <c r="A143" s="9" t="n">
        <v>2000</v>
      </c>
      <c r="B143" s="10" t="s">
        <v>30</v>
      </c>
      <c r="C143" s="10" t="s">
        <v>100</v>
      </c>
      <c r="D143" s="10" t="s">
        <v>101</v>
      </c>
      <c r="E143" s="10" t="s">
        <v>75</v>
      </c>
      <c r="F143" s="18" t="s">
        <v>39</v>
      </c>
      <c r="G143" s="18" t="s">
        <v>395</v>
      </c>
      <c r="H143" s="19" t="n">
        <v>250</v>
      </c>
      <c r="I143" s="20" t="n">
        <v>250</v>
      </c>
      <c r="J143" s="19" t="n">
        <v>100</v>
      </c>
      <c r="K143" s="19" t="n">
        <v>10864</v>
      </c>
      <c r="L143" s="19" t="n">
        <v>1.18</v>
      </c>
      <c r="M143" s="19" t="n">
        <v>3.75</v>
      </c>
      <c r="N143" s="19" t="n">
        <f aca="false">I143*J143/100</f>
        <v>250</v>
      </c>
      <c r="O143" s="19" t="n">
        <f aca="false">L143+K143/1000*M143</f>
        <v>41.92</v>
      </c>
      <c r="Q143" s="21" t="str">
        <f aca="false">C143</f>
        <v>Linden</v>
      </c>
      <c r="R143" s="21" t="str">
        <f aca="false">E143</f>
        <v>2</v>
      </c>
      <c r="S143" s="21" t="str">
        <f aca="false">CONCATENATE(Q143," ",R143)</f>
        <v>Linden 2</v>
      </c>
      <c r="T143" s="22" t="n">
        <f aca="false">T142+N143</f>
        <v>37832.5999594</v>
      </c>
      <c r="U143" s="22" t="n">
        <f aca="false">O143</f>
        <v>41.92</v>
      </c>
    </row>
    <row r="144" customFormat="false" ht="12.75" hidden="false" customHeight="false" outlineLevel="0" collapsed="false">
      <c r="A144" s="9" t="n">
        <v>2000</v>
      </c>
      <c r="B144" s="10" t="s">
        <v>18</v>
      </c>
      <c r="C144" s="10" t="s">
        <v>192</v>
      </c>
      <c r="D144" s="10" t="s">
        <v>193</v>
      </c>
      <c r="E144" s="10" t="s">
        <v>49</v>
      </c>
      <c r="F144" s="18" t="s">
        <v>39</v>
      </c>
      <c r="G144" s="18" t="s">
        <v>395</v>
      </c>
      <c r="H144" s="19" t="n">
        <v>415</v>
      </c>
      <c r="I144" s="20" t="n">
        <v>415</v>
      </c>
      <c r="J144" s="19" t="n">
        <v>100</v>
      </c>
      <c r="K144" s="19" t="n">
        <v>11316.18</v>
      </c>
      <c r="L144" s="19" t="n">
        <v>0.994</v>
      </c>
      <c r="M144" s="19" t="n">
        <v>3.75</v>
      </c>
      <c r="N144" s="19" t="n">
        <f aca="false">I144*J144/100</f>
        <v>415</v>
      </c>
      <c r="O144" s="19" t="n">
        <f aca="false">L144+K144/1000*M144</f>
        <v>43.429675</v>
      </c>
      <c r="Q144" s="21" t="str">
        <f aca="false">C144</f>
        <v>Wagner</v>
      </c>
      <c r="R144" s="21" t="str">
        <f aca="false">E144</f>
        <v>4</v>
      </c>
      <c r="S144" s="21" t="str">
        <f aca="false">CONCATENATE(Q144," ",R144)</f>
        <v>Wagner 4</v>
      </c>
      <c r="T144" s="22" t="n">
        <f aca="false">T143+N144</f>
        <v>38247.5999594</v>
      </c>
      <c r="U144" s="22" t="n">
        <f aca="false">O144</f>
        <v>43.429675</v>
      </c>
    </row>
    <row r="145" customFormat="false" ht="12.75" hidden="false" customHeight="false" outlineLevel="0" collapsed="false">
      <c r="A145" s="9" t="n">
        <v>2000</v>
      </c>
      <c r="B145" s="10" t="s">
        <v>18</v>
      </c>
      <c r="C145" s="10" t="s">
        <v>401</v>
      </c>
      <c r="D145" s="10" t="s">
        <v>402</v>
      </c>
      <c r="E145" s="10" t="s">
        <v>96</v>
      </c>
      <c r="F145" s="18" t="s">
        <v>39</v>
      </c>
      <c r="G145" s="18" t="s">
        <v>395</v>
      </c>
      <c r="H145" s="19" t="n">
        <v>104</v>
      </c>
      <c r="I145" s="20" t="n">
        <v>104</v>
      </c>
      <c r="J145" s="19" t="n">
        <v>100</v>
      </c>
      <c r="K145" s="19" t="n">
        <v>11290.83</v>
      </c>
      <c r="L145" s="19" t="n">
        <v>1.377</v>
      </c>
      <c r="M145" s="19" t="n">
        <v>3.75</v>
      </c>
      <c r="N145" s="19" t="n">
        <f aca="false">I145*J145/100</f>
        <v>104</v>
      </c>
      <c r="O145" s="19" t="n">
        <f aca="false">L145+K145/1000*M145</f>
        <v>43.7176125</v>
      </c>
      <c r="Q145" s="21" t="str">
        <f aca="false">C145</f>
        <v>Gould Street</v>
      </c>
      <c r="R145" s="21" t="str">
        <f aca="false">E145</f>
        <v>3</v>
      </c>
      <c r="S145" s="21" t="str">
        <f aca="false">CONCATENATE(Q145," ",R145)</f>
        <v>Gould Street 3</v>
      </c>
      <c r="T145" s="22" t="n">
        <f aca="false">T144+N145</f>
        <v>38351.5999594</v>
      </c>
      <c r="U145" s="22" t="n">
        <f aca="false">O145</f>
        <v>43.7176125</v>
      </c>
    </row>
    <row r="146" customFormat="false" ht="12.75" hidden="false" customHeight="false" outlineLevel="0" collapsed="false">
      <c r="A146" s="9" t="n">
        <v>2000</v>
      </c>
      <c r="B146" s="10" t="s">
        <v>18</v>
      </c>
      <c r="C146" s="10" t="s">
        <v>399</v>
      </c>
      <c r="D146" s="10" t="s">
        <v>400</v>
      </c>
      <c r="E146" s="10" t="s">
        <v>213</v>
      </c>
      <c r="F146" s="18" t="s">
        <v>39</v>
      </c>
      <c r="G146" s="18" t="s">
        <v>395</v>
      </c>
      <c r="H146" s="19" t="n">
        <v>128</v>
      </c>
      <c r="I146" s="20" t="n">
        <v>128</v>
      </c>
      <c r="J146" s="19" t="n">
        <v>100</v>
      </c>
      <c r="K146" s="19" t="n">
        <v>11394.22</v>
      </c>
      <c r="L146" s="19" t="n">
        <v>1.377</v>
      </c>
      <c r="M146" s="19" t="n">
        <v>3.75</v>
      </c>
      <c r="N146" s="19" t="n">
        <f aca="false">I146*J146/100</f>
        <v>128</v>
      </c>
      <c r="O146" s="19" t="n">
        <f aca="false">L146+K146/1000*M146</f>
        <v>44.105325</v>
      </c>
      <c r="Q146" s="21" t="str">
        <f aca="false">C146</f>
        <v>Delaware</v>
      </c>
      <c r="R146" s="21" t="str">
        <f aca="false">E146</f>
        <v>8</v>
      </c>
      <c r="S146" s="21" t="str">
        <f aca="false">CONCATENATE(Q146," ",R146)</f>
        <v>Delaware 8</v>
      </c>
      <c r="T146" s="22" t="n">
        <f aca="false">T145+N146</f>
        <v>38479.5999594</v>
      </c>
      <c r="U146" s="22" t="n">
        <f aca="false">O146</f>
        <v>44.105325</v>
      </c>
    </row>
    <row r="147" customFormat="false" ht="12.75" hidden="false" customHeight="false" outlineLevel="0" collapsed="false">
      <c r="A147" s="9" t="n">
        <v>2000</v>
      </c>
      <c r="B147" s="10" t="s">
        <v>30</v>
      </c>
      <c r="C147" s="10" t="s">
        <v>335</v>
      </c>
      <c r="D147" s="10" t="s">
        <v>336</v>
      </c>
      <c r="E147" s="10" t="s">
        <v>49</v>
      </c>
      <c r="F147" s="18" t="s">
        <v>39</v>
      </c>
      <c r="G147" s="18" t="s">
        <v>395</v>
      </c>
      <c r="H147" s="19" t="n">
        <v>380</v>
      </c>
      <c r="I147" s="20" t="n">
        <v>380</v>
      </c>
      <c r="J147" s="19" t="n">
        <v>100</v>
      </c>
      <c r="K147" s="19" t="n">
        <v>11611.32</v>
      </c>
      <c r="L147" s="19" t="n">
        <v>0.983</v>
      </c>
      <c r="M147" s="19" t="n">
        <v>3.75</v>
      </c>
      <c r="N147" s="19" t="n">
        <f aca="false">I147*J147/100</f>
        <v>380</v>
      </c>
      <c r="O147" s="19" t="n">
        <f aca="false">L147+K147/1000*M147</f>
        <v>44.52545</v>
      </c>
      <c r="Q147" s="21" t="str">
        <f aca="false">C147</f>
        <v>Eddystone</v>
      </c>
      <c r="R147" s="21" t="str">
        <f aca="false">E147</f>
        <v>4</v>
      </c>
      <c r="S147" s="21" t="str">
        <f aca="false">CONCATENATE(Q147," ",R147)</f>
        <v>Eddystone 4</v>
      </c>
      <c r="T147" s="22" t="n">
        <f aca="false">T146+N147</f>
        <v>38859.5999594</v>
      </c>
      <c r="U147" s="22" t="n">
        <f aca="false">O147</f>
        <v>44.52545</v>
      </c>
    </row>
    <row r="148" customFormat="false" ht="12.75" hidden="false" customHeight="false" outlineLevel="0" collapsed="false">
      <c r="A148" s="9" t="n">
        <v>2000</v>
      </c>
      <c r="B148" s="10" t="s">
        <v>18</v>
      </c>
      <c r="C148" s="10" t="s">
        <v>335</v>
      </c>
      <c r="D148" s="10" t="s">
        <v>336</v>
      </c>
      <c r="E148" s="10" t="s">
        <v>96</v>
      </c>
      <c r="F148" s="18" t="s">
        <v>39</v>
      </c>
      <c r="G148" s="18" t="s">
        <v>395</v>
      </c>
      <c r="H148" s="19" t="n">
        <v>380</v>
      </c>
      <c r="I148" s="20" t="n">
        <v>380</v>
      </c>
      <c r="J148" s="19" t="n">
        <v>100</v>
      </c>
      <c r="K148" s="19" t="n">
        <v>11842.11</v>
      </c>
      <c r="L148" s="19" t="n">
        <v>0.983</v>
      </c>
      <c r="M148" s="19" t="n">
        <v>3.75</v>
      </c>
      <c r="N148" s="19" t="n">
        <f aca="false">I148*J148/100</f>
        <v>380</v>
      </c>
      <c r="O148" s="19" t="n">
        <f aca="false">L148+K148/1000*M148</f>
        <v>45.3909125</v>
      </c>
      <c r="Q148" s="21" t="str">
        <f aca="false">C148</f>
        <v>Eddystone</v>
      </c>
      <c r="R148" s="21" t="str">
        <f aca="false">E148</f>
        <v>3</v>
      </c>
      <c r="S148" s="21" t="str">
        <f aca="false">CONCATENATE(Q148," ",R148)</f>
        <v>Eddystone 3</v>
      </c>
      <c r="T148" s="22" t="n">
        <f aca="false">T147+N148</f>
        <v>39239.5999594</v>
      </c>
      <c r="U148" s="22" t="n">
        <f aca="false">O148</f>
        <v>45.3909125</v>
      </c>
    </row>
    <row r="149" customFormat="false" ht="12.75" hidden="false" customHeight="false" outlineLevel="0" collapsed="false">
      <c r="A149" s="9" t="n">
        <v>2000</v>
      </c>
      <c r="B149" s="10" t="s">
        <v>18</v>
      </c>
      <c r="C149" s="10" t="s">
        <v>27</v>
      </c>
      <c r="D149" s="10" t="s">
        <v>28</v>
      </c>
      <c r="E149" s="10" t="s">
        <v>29</v>
      </c>
      <c r="F149" s="18" t="s">
        <v>22</v>
      </c>
      <c r="G149" s="18" t="s">
        <v>23</v>
      </c>
      <c r="H149" s="19" t="n">
        <v>414</v>
      </c>
      <c r="I149" s="20" t="n">
        <v>414</v>
      </c>
      <c r="J149" s="19" t="n">
        <v>100</v>
      </c>
      <c r="K149" s="19" t="n">
        <v>8791</v>
      </c>
      <c r="L149" s="19" t="n">
        <v>1.449</v>
      </c>
      <c r="M149" s="19" t="n">
        <v>5</v>
      </c>
      <c r="N149" s="19" t="n">
        <f aca="false">I149*J149/100</f>
        <v>414</v>
      </c>
      <c r="O149" s="19" t="n">
        <f aca="false">L149+K149/1000*M149</f>
        <v>45.404</v>
      </c>
      <c r="Q149" s="21" t="str">
        <f aca="false">C149</f>
        <v>Gilbert</v>
      </c>
      <c r="R149" s="21" t="str">
        <f aca="false">E149</f>
        <v>CA1</v>
      </c>
      <c r="S149" s="21" t="str">
        <f aca="false">CONCATENATE(Q149," ",R149)</f>
        <v>Gilbert CA1</v>
      </c>
      <c r="T149" s="22" t="n">
        <f aca="false">T148+N149</f>
        <v>39653.5999594</v>
      </c>
      <c r="U149" s="22" t="n">
        <f aca="false">O149</f>
        <v>45.404</v>
      </c>
    </row>
    <row r="150" customFormat="false" ht="12.75" hidden="false" customHeight="false" outlineLevel="0" collapsed="false">
      <c r="A150" s="9" t="n">
        <v>2000</v>
      </c>
      <c r="B150" s="10" t="s">
        <v>18</v>
      </c>
      <c r="C150" s="10" t="s">
        <v>389</v>
      </c>
      <c r="D150" s="10" t="s">
        <v>390</v>
      </c>
      <c r="E150" s="10" t="s">
        <v>96</v>
      </c>
      <c r="F150" s="18" t="s">
        <v>39</v>
      </c>
      <c r="G150" s="18" t="s">
        <v>395</v>
      </c>
      <c r="H150" s="19" t="n">
        <v>825</v>
      </c>
      <c r="I150" s="20" t="n">
        <v>825</v>
      </c>
      <c r="J150" s="19" t="n">
        <v>100</v>
      </c>
      <c r="K150" s="19" t="n">
        <v>12111.04</v>
      </c>
      <c r="L150" s="19" t="n">
        <v>0.642</v>
      </c>
      <c r="M150" s="19" t="n">
        <v>3.75</v>
      </c>
      <c r="N150" s="19" t="n">
        <f aca="false">I150*J150/100</f>
        <v>825</v>
      </c>
      <c r="O150" s="19" t="n">
        <f aca="false">L150+K150/1000*M150</f>
        <v>46.0584</v>
      </c>
      <c r="Q150" s="21" t="str">
        <f aca="false">C150</f>
        <v>Martins Creek</v>
      </c>
      <c r="R150" s="21" t="str">
        <f aca="false">E150</f>
        <v>3</v>
      </c>
      <c r="S150" s="21" t="str">
        <f aca="false">CONCATENATE(Q150," ",R150)</f>
        <v>Martins Creek 3</v>
      </c>
      <c r="T150" s="22" t="n">
        <f aca="false">T149+N150</f>
        <v>40478.5999594</v>
      </c>
      <c r="U150" s="22" t="n">
        <f aca="false">O150</f>
        <v>46.0584</v>
      </c>
    </row>
    <row r="151" customFormat="false" ht="12.75" hidden="false" customHeight="false" outlineLevel="0" collapsed="false">
      <c r="A151" s="9" t="n">
        <v>2000</v>
      </c>
      <c r="B151" s="10" t="s">
        <v>30</v>
      </c>
      <c r="C151" s="10" t="s">
        <v>339</v>
      </c>
      <c r="D151" s="10" t="s">
        <v>340</v>
      </c>
      <c r="E151" s="10" t="s">
        <v>96</v>
      </c>
      <c r="F151" s="18" t="s">
        <v>39</v>
      </c>
      <c r="G151" s="18" t="s">
        <v>395</v>
      </c>
      <c r="H151" s="19" t="n">
        <v>160</v>
      </c>
      <c r="I151" s="20" t="n">
        <v>160</v>
      </c>
      <c r="J151" s="19" t="n">
        <v>100</v>
      </c>
      <c r="K151" s="19" t="n">
        <v>11735.21</v>
      </c>
      <c r="L151" s="19" t="n">
        <v>2.205</v>
      </c>
      <c r="M151" s="19" t="n">
        <v>3.75</v>
      </c>
      <c r="N151" s="19" t="n">
        <f aca="false">I151*J151/100</f>
        <v>160</v>
      </c>
      <c r="O151" s="19" t="n">
        <f aca="false">L151+K151/1000*M151</f>
        <v>46.2120375</v>
      </c>
      <c r="Q151" s="21" t="str">
        <f aca="false">C151</f>
        <v>England</v>
      </c>
      <c r="R151" s="21" t="str">
        <f aca="false">E151</f>
        <v>3</v>
      </c>
      <c r="S151" s="21" t="str">
        <f aca="false">CONCATENATE(Q151," ",R151)</f>
        <v>England 3</v>
      </c>
      <c r="T151" s="22" t="n">
        <f aca="false">T150+N151</f>
        <v>40638.5999594</v>
      </c>
      <c r="U151" s="22" t="n">
        <f aca="false">O151</f>
        <v>46.2120375</v>
      </c>
    </row>
    <row r="152" customFormat="false" ht="12.75" hidden="false" customHeight="false" outlineLevel="0" collapsed="false">
      <c r="A152" s="9" t="n">
        <v>2000</v>
      </c>
      <c r="B152" s="10" t="s">
        <v>18</v>
      </c>
      <c r="C152" s="10" t="s">
        <v>341</v>
      </c>
      <c r="D152" s="10" t="s">
        <v>342</v>
      </c>
      <c r="E152" s="10" t="s">
        <v>82</v>
      </c>
      <c r="F152" s="18" t="s">
        <v>39</v>
      </c>
      <c r="G152" s="18" t="s">
        <v>395</v>
      </c>
      <c r="H152" s="19" t="n">
        <v>446</v>
      </c>
      <c r="I152" s="20" t="n">
        <v>446</v>
      </c>
      <c r="J152" s="19" t="n">
        <v>100</v>
      </c>
      <c r="K152" s="19" t="n">
        <v>11965.98</v>
      </c>
      <c r="L152" s="19" t="n">
        <v>1.397</v>
      </c>
      <c r="M152" s="19" t="n">
        <v>3.75</v>
      </c>
      <c r="N152" s="19" t="n">
        <f aca="false">I152*J152/100</f>
        <v>446</v>
      </c>
      <c r="O152" s="19" t="n">
        <f aca="false">L152+K152/1000*M152</f>
        <v>46.269425</v>
      </c>
      <c r="Q152" s="21" t="str">
        <f aca="false">C152</f>
        <v>Edge Moor</v>
      </c>
      <c r="R152" s="21" t="str">
        <f aca="false">E152</f>
        <v>5</v>
      </c>
      <c r="S152" s="21" t="str">
        <f aca="false">CONCATENATE(Q152," ",R152)</f>
        <v>Edge Moor 5</v>
      </c>
      <c r="T152" s="22" t="n">
        <f aca="false">T151+N152</f>
        <v>41084.5999594</v>
      </c>
      <c r="U152" s="22" t="n">
        <f aca="false">O152</f>
        <v>46.269425</v>
      </c>
    </row>
    <row r="153" customFormat="false" ht="12.75" hidden="false" customHeight="false" outlineLevel="0" collapsed="false">
      <c r="A153" s="9" t="n">
        <v>2000</v>
      </c>
      <c r="B153" s="10" t="s">
        <v>18</v>
      </c>
      <c r="C153" s="10" t="s">
        <v>389</v>
      </c>
      <c r="D153" s="10" t="s">
        <v>390</v>
      </c>
      <c r="E153" s="10" t="s">
        <v>49</v>
      </c>
      <c r="F153" s="18" t="s">
        <v>39</v>
      </c>
      <c r="G153" s="18" t="s">
        <v>395</v>
      </c>
      <c r="H153" s="19" t="n">
        <v>803</v>
      </c>
      <c r="I153" s="20" t="n">
        <v>803</v>
      </c>
      <c r="J153" s="19" t="n">
        <v>100</v>
      </c>
      <c r="K153" s="19" t="n">
        <v>12191.17</v>
      </c>
      <c r="L153" s="19" t="n">
        <v>0.642</v>
      </c>
      <c r="M153" s="19" t="n">
        <v>3.75</v>
      </c>
      <c r="N153" s="19" t="n">
        <f aca="false">I153*J153/100</f>
        <v>803</v>
      </c>
      <c r="O153" s="19" t="n">
        <f aca="false">L153+K153/1000*M153</f>
        <v>46.3588875</v>
      </c>
      <c r="Q153" s="21" t="str">
        <f aca="false">C153</f>
        <v>Martins Creek</v>
      </c>
      <c r="R153" s="21" t="str">
        <f aca="false">E153</f>
        <v>4</v>
      </c>
      <c r="S153" s="21" t="str">
        <f aca="false">CONCATENATE(Q153," ",R153)</f>
        <v>Martins Creek 4</v>
      </c>
      <c r="T153" s="22" t="n">
        <f aca="false">T152+N153</f>
        <v>41887.5999594</v>
      </c>
      <c r="U153" s="22" t="n">
        <f aca="false">O153</f>
        <v>46.3588875</v>
      </c>
    </row>
    <row r="154" customFormat="false" ht="12.75" hidden="false" customHeight="false" outlineLevel="0" collapsed="false">
      <c r="A154" s="9" t="n">
        <v>2000</v>
      </c>
      <c r="B154" s="10" t="s">
        <v>18</v>
      </c>
      <c r="C154" s="10" t="s">
        <v>396</v>
      </c>
      <c r="D154" s="10" t="s">
        <v>397</v>
      </c>
      <c r="E154" s="10" t="s">
        <v>403</v>
      </c>
      <c r="F154" s="18" t="s">
        <v>39</v>
      </c>
      <c r="G154" s="18" t="s">
        <v>395</v>
      </c>
      <c r="H154" s="19" t="n">
        <v>275</v>
      </c>
      <c r="I154" s="20" t="n">
        <v>275</v>
      </c>
      <c r="J154" s="19" t="n">
        <v>100</v>
      </c>
      <c r="K154" s="19" t="n">
        <v>12305.55</v>
      </c>
      <c r="L154" s="19" t="n">
        <v>0.994</v>
      </c>
      <c r="M154" s="19" t="n">
        <v>3.75</v>
      </c>
      <c r="N154" s="19" t="n">
        <f aca="false">I154*J154/100</f>
        <v>275</v>
      </c>
      <c r="O154" s="19" t="n">
        <f aca="false">L154+K154/1000*M154</f>
        <v>47.1398125</v>
      </c>
      <c r="Q154" s="21" t="str">
        <f aca="false">C154</f>
        <v>Benning</v>
      </c>
      <c r="R154" s="21" t="str">
        <f aca="false">E154</f>
        <v>16</v>
      </c>
      <c r="S154" s="21" t="str">
        <f aca="false">CONCATENATE(Q154," ",R154)</f>
        <v>Benning 16</v>
      </c>
      <c r="T154" s="22" t="n">
        <f aca="false">T153+N154</f>
        <v>42162.5999594</v>
      </c>
      <c r="U154" s="22" t="n">
        <f aca="false">O154</f>
        <v>47.1398125</v>
      </c>
    </row>
    <row r="155" customFormat="false" ht="15" hidden="false" customHeight="true" outlineLevel="0" collapsed="false">
      <c r="A155" s="9" t="n">
        <v>2000</v>
      </c>
      <c r="B155" s="10" t="s">
        <v>18</v>
      </c>
      <c r="C155" s="10" t="s">
        <v>404</v>
      </c>
      <c r="D155" s="10" t="s">
        <v>405</v>
      </c>
      <c r="E155" s="10" t="s">
        <v>72</v>
      </c>
      <c r="F155" s="18" t="s">
        <v>39</v>
      </c>
      <c r="G155" s="18" t="s">
        <v>395</v>
      </c>
      <c r="H155" s="19" t="n">
        <v>175</v>
      </c>
      <c r="I155" s="20" t="n">
        <v>175</v>
      </c>
      <c r="J155" s="19" t="n">
        <v>100</v>
      </c>
      <c r="K155" s="19" t="n">
        <v>12289.29</v>
      </c>
      <c r="L155" s="19" t="n">
        <v>1.18</v>
      </c>
      <c r="M155" s="19" t="n">
        <v>3.75</v>
      </c>
      <c r="N155" s="19" t="n">
        <f aca="false">I155*J155/100</f>
        <v>175</v>
      </c>
      <c r="O155" s="19" t="n">
        <f aca="false">L155+K155/1000*M155</f>
        <v>47.2648375</v>
      </c>
      <c r="Q155" s="21" t="str">
        <f aca="false">C155</f>
        <v>Schuylkill</v>
      </c>
      <c r="R155" s="21" t="str">
        <f aca="false">E155</f>
        <v>1</v>
      </c>
      <c r="S155" s="21" t="str">
        <f aca="false">CONCATENATE(Q155," ",R155)</f>
        <v>Schuylkill 1</v>
      </c>
      <c r="T155" s="22" t="n">
        <f aca="false">T154+N155</f>
        <v>42337.5999594</v>
      </c>
      <c r="U155" s="22" t="n">
        <f aca="false">O155</f>
        <v>47.2648375</v>
      </c>
    </row>
    <row r="156" customFormat="false" ht="12.75" hidden="false" customHeight="false" outlineLevel="0" collapsed="false">
      <c r="A156" s="9" t="n">
        <v>2000</v>
      </c>
      <c r="B156" s="10" t="s">
        <v>35</v>
      </c>
      <c r="C156" s="10" t="s">
        <v>31</v>
      </c>
      <c r="D156" s="10" t="s">
        <v>32</v>
      </c>
      <c r="E156" s="10" t="s">
        <v>33</v>
      </c>
      <c r="F156" s="18" t="s">
        <v>34</v>
      </c>
      <c r="G156" s="18" t="s">
        <v>23</v>
      </c>
      <c r="H156" s="19" t="n">
        <v>173</v>
      </c>
      <c r="I156" s="20" t="n">
        <v>173</v>
      </c>
      <c r="J156" s="19" t="n">
        <v>100</v>
      </c>
      <c r="K156" s="19" t="n">
        <v>9302</v>
      </c>
      <c r="L156" s="19" t="n">
        <v>0.994</v>
      </c>
      <c r="M156" s="19" t="n">
        <v>6</v>
      </c>
      <c r="N156" s="19" t="n">
        <f aca="false">I156*J156/100</f>
        <v>173</v>
      </c>
      <c r="O156" s="19" t="n">
        <f aca="false">L156+K156/1000*M156</f>
        <v>56.806</v>
      </c>
      <c r="Q156" s="21" t="str">
        <f aca="false">C156</f>
        <v>Perryman</v>
      </c>
      <c r="R156" s="21" t="str">
        <f aca="false">E156</f>
        <v>51</v>
      </c>
      <c r="S156" s="21" t="str">
        <f aca="false">CONCATENATE(Q156," ",R156)</f>
        <v>Perryman 51</v>
      </c>
      <c r="T156" s="22" t="n">
        <f aca="false">T155+N156</f>
        <v>42510.5999594</v>
      </c>
      <c r="U156" s="22" t="n">
        <f aca="false">O156</f>
        <v>56.806</v>
      </c>
    </row>
    <row r="157" customFormat="false" ht="12.75" hidden="false" customHeight="false" outlineLevel="0" collapsed="false">
      <c r="A157" s="9" t="n">
        <v>2000</v>
      </c>
      <c r="B157" s="10" t="s">
        <v>30</v>
      </c>
      <c r="C157" s="10" t="s">
        <v>40</v>
      </c>
      <c r="D157" s="10" t="s">
        <v>41</v>
      </c>
      <c r="E157" s="10" t="s">
        <v>42</v>
      </c>
      <c r="F157" s="18" t="s">
        <v>22</v>
      </c>
      <c r="G157" s="18" t="s">
        <v>23</v>
      </c>
      <c r="H157" s="19" t="n">
        <v>260</v>
      </c>
      <c r="I157" s="20" t="n">
        <v>260</v>
      </c>
      <c r="J157" s="19" t="n">
        <v>100</v>
      </c>
      <c r="K157" s="19" t="n">
        <v>9450</v>
      </c>
      <c r="L157" s="19" t="n">
        <v>1.118</v>
      </c>
      <c r="M157" s="19" t="n">
        <v>5</v>
      </c>
      <c r="N157" s="19" t="n">
        <f aca="false">I157*J157/100</f>
        <v>260</v>
      </c>
      <c r="O157" s="19" t="n">
        <f aca="false">L157+K157/1000*M157</f>
        <v>48.368</v>
      </c>
      <c r="Q157" s="21" t="str">
        <f aca="false">C157</f>
        <v>Burlington (PSEG)</v>
      </c>
      <c r="R157" s="21" t="str">
        <f aca="false">E157</f>
        <v>10CC1</v>
      </c>
      <c r="S157" s="21" t="str">
        <f aca="false">CONCATENATE(Q157," ",R157)</f>
        <v>Burlington (PSEG) 10CC1</v>
      </c>
      <c r="T157" s="22" t="n">
        <f aca="false">T156+N157</f>
        <v>42770.5999594</v>
      </c>
      <c r="U157" s="22" t="n">
        <f aca="false">O157</f>
        <v>48.368</v>
      </c>
    </row>
    <row r="158" customFormat="false" ht="12.75" hidden="false" customHeight="false" outlineLevel="0" collapsed="false">
      <c r="A158" s="9" t="n">
        <v>2000</v>
      </c>
      <c r="B158" s="10" t="s">
        <v>30</v>
      </c>
      <c r="C158" s="10" t="s">
        <v>43</v>
      </c>
      <c r="D158" s="10" t="s">
        <v>44</v>
      </c>
      <c r="E158" s="10" t="s">
        <v>21</v>
      </c>
      <c r="F158" s="18" t="s">
        <v>22</v>
      </c>
      <c r="G158" s="18" t="s">
        <v>23</v>
      </c>
      <c r="H158" s="19" t="n">
        <v>192.5</v>
      </c>
      <c r="I158" s="20" t="n">
        <v>192.5</v>
      </c>
      <c r="J158" s="19" t="n">
        <v>100</v>
      </c>
      <c r="K158" s="19" t="n">
        <v>9450</v>
      </c>
      <c r="L158" s="19" t="n">
        <v>1.304</v>
      </c>
      <c r="M158" s="19" t="n">
        <v>5</v>
      </c>
      <c r="N158" s="19" t="n">
        <f aca="false">I158*J158/100</f>
        <v>192.5</v>
      </c>
      <c r="O158" s="19" t="n">
        <f aca="false">L158+K158/1000*M158</f>
        <v>48.554</v>
      </c>
      <c r="Q158" s="21" t="str">
        <f aca="false">C158</f>
        <v>Linden Cogen Plant</v>
      </c>
      <c r="R158" s="21" t="str">
        <f aca="false">E158</f>
        <v>CC1</v>
      </c>
      <c r="S158" s="21" t="str">
        <f aca="false">CONCATENATE(Q158," ",R158)</f>
        <v>Linden Cogen Plant CC1</v>
      </c>
      <c r="T158" s="22" t="n">
        <f aca="false">T157+N158</f>
        <v>42963.0999594</v>
      </c>
      <c r="U158" s="22" t="n">
        <f aca="false">O158</f>
        <v>48.554</v>
      </c>
    </row>
    <row r="159" customFormat="false" ht="12.75" hidden="false" customHeight="false" outlineLevel="0" collapsed="false">
      <c r="A159" s="9" t="n">
        <v>2000</v>
      </c>
      <c r="B159" s="10" t="s">
        <v>30</v>
      </c>
      <c r="C159" s="10" t="s">
        <v>43</v>
      </c>
      <c r="D159" s="10" t="s">
        <v>44</v>
      </c>
      <c r="E159" s="10" t="s">
        <v>45</v>
      </c>
      <c r="F159" s="18" t="s">
        <v>22</v>
      </c>
      <c r="G159" s="18" t="s">
        <v>23</v>
      </c>
      <c r="H159" s="19" t="n">
        <v>192.5</v>
      </c>
      <c r="I159" s="20" t="n">
        <v>192.5</v>
      </c>
      <c r="J159" s="19" t="n">
        <v>100</v>
      </c>
      <c r="K159" s="19" t="n">
        <v>9450</v>
      </c>
      <c r="L159" s="19" t="n">
        <v>1.304</v>
      </c>
      <c r="M159" s="19" t="n">
        <v>5</v>
      </c>
      <c r="N159" s="19" t="n">
        <f aca="false">I159*J159/100</f>
        <v>192.5</v>
      </c>
      <c r="O159" s="19" t="n">
        <f aca="false">L159+K159/1000*M159</f>
        <v>48.554</v>
      </c>
      <c r="Q159" s="21" t="str">
        <f aca="false">C159</f>
        <v>Linden Cogen Plant</v>
      </c>
      <c r="R159" s="21" t="str">
        <f aca="false">E159</f>
        <v>CC2</v>
      </c>
      <c r="S159" s="21" t="str">
        <f aca="false">CONCATENATE(Q159," ",R159)</f>
        <v>Linden Cogen Plant CC2</v>
      </c>
      <c r="T159" s="22" t="n">
        <f aca="false">T158+N159</f>
        <v>43155.5999594</v>
      </c>
      <c r="U159" s="22" t="n">
        <f aca="false">O159</f>
        <v>48.554</v>
      </c>
    </row>
    <row r="160" customFormat="false" ht="12.75" hidden="false" customHeight="false" outlineLevel="0" collapsed="false">
      <c r="A160" s="9" t="n">
        <v>2000</v>
      </c>
      <c r="B160" s="10" t="s">
        <v>30</v>
      </c>
      <c r="C160" s="10" t="s">
        <v>43</v>
      </c>
      <c r="D160" s="10" t="s">
        <v>44</v>
      </c>
      <c r="E160" s="10" t="s">
        <v>46</v>
      </c>
      <c r="F160" s="18" t="s">
        <v>22</v>
      </c>
      <c r="G160" s="18" t="s">
        <v>23</v>
      </c>
      <c r="H160" s="19" t="n">
        <v>192.5</v>
      </c>
      <c r="I160" s="20" t="n">
        <v>192.5</v>
      </c>
      <c r="J160" s="19" t="n">
        <v>100</v>
      </c>
      <c r="K160" s="19" t="n">
        <v>9450</v>
      </c>
      <c r="L160" s="19" t="n">
        <v>1.304</v>
      </c>
      <c r="M160" s="19" t="n">
        <v>5</v>
      </c>
      <c r="N160" s="19" t="n">
        <f aca="false">I160*J160/100</f>
        <v>192.5</v>
      </c>
      <c r="O160" s="19" t="n">
        <f aca="false">L160+K160/1000*M160</f>
        <v>48.554</v>
      </c>
      <c r="Q160" s="21" t="str">
        <f aca="false">C160</f>
        <v>Linden Cogen Plant</v>
      </c>
      <c r="R160" s="21" t="str">
        <f aca="false">E160</f>
        <v>CC3</v>
      </c>
      <c r="S160" s="21" t="str">
        <f aca="false">CONCATENATE(Q160," ",R160)</f>
        <v>Linden Cogen Plant CC3</v>
      </c>
      <c r="T160" s="22" t="n">
        <f aca="false">T159+N160</f>
        <v>43348.0999594</v>
      </c>
      <c r="U160" s="22" t="n">
        <f aca="false">O160</f>
        <v>48.554</v>
      </c>
    </row>
    <row r="161" customFormat="false" ht="12.75" hidden="false" customHeight="false" outlineLevel="0" collapsed="false">
      <c r="A161" s="9" t="n">
        <v>2000</v>
      </c>
      <c r="B161" s="10" t="s">
        <v>18</v>
      </c>
      <c r="C161" s="10" t="s">
        <v>50</v>
      </c>
      <c r="D161" s="10" t="s">
        <v>51</v>
      </c>
      <c r="E161" s="10" t="s">
        <v>52</v>
      </c>
      <c r="F161" s="18" t="s">
        <v>22</v>
      </c>
      <c r="G161" s="18" t="s">
        <v>23</v>
      </c>
      <c r="H161" s="19" t="n">
        <v>190.4</v>
      </c>
      <c r="I161" s="20" t="n">
        <v>190.4</v>
      </c>
      <c r="J161" s="19" t="n">
        <v>100</v>
      </c>
      <c r="K161" s="19" t="n">
        <v>9450</v>
      </c>
      <c r="L161" s="19" t="n">
        <v>1.49</v>
      </c>
      <c r="M161" s="19" t="n">
        <v>5</v>
      </c>
      <c r="N161" s="19" t="n">
        <f aca="false">I161*J161/100</f>
        <v>190.4</v>
      </c>
      <c r="O161" s="19" t="n">
        <f aca="false">L161+K161/1000*M161</f>
        <v>48.74</v>
      </c>
      <c r="Q161" s="21" t="str">
        <f aca="false">C161</f>
        <v>Camden Cogen L.P.</v>
      </c>
      <c r="R161" s="21" t="str">
        <f aca="false">E161</f>
        <v>IPP</v>
      </c>
      <c r="S161" s="21" t="str">
        <f aca="false">CONCATENATE(Q161," ",R161)</f>
        <v>Camden Cogen L.P. IPP</v>
      </c>
      <c r="T161" s="22" t="n">
        <f aca="false">T160+N161</f>
        <v>43538.4999594</v>
      </c>
      <c r="U161" s="22" t="n">
        <f aca="false">O161</f>
        <v>48.74</v>
      </c>
    </row>
    <row r="162" customFormat="false" ht="12.75" hidden="false" customHeight="false" outlineLevel="0" collapsed="false">
      <c r="A162" s="9" t="n">
        <v>2000</v>
      </c>
      <c r="B162" s="10" t="s">
        <v>18</v>
      </c>
      <c r="C162" s="10" t="s">
        <v>53</v>
      </c>
      <c r="D162" s="10" t="s">
        <v>54</v>
      </c>
      <c r="E162" s="10" t="s">
        <v>22</v>
      </c>
      <c r="F162" s="18" t="s">
        <v>22</v>
      </c>
      <c r="G162" s="18" t="s">
        <v>23</v>
      </c>
      <c r="H162" s="19" t="n">
        <v>176</v>
      </c>
      <c r="I162" s="20" t="n">
        <v>176</v>
      </c>
      <c r="J162" s="19" t="n">
        <v>100</v>
      </c>
      <c r="K162" s="19" t="n">
        <v>9450</v>
      </c>
      <c r="L162" s="19" t="n">
        <v>1.49</v>
      </c>
      <c r="M162" s="19" t="n">
        <v>5</v>
      </c>
      <c r="N162" s="19" t="n">
        <f aca="false">I162*J162/100</f>
        <v>176</v>
      </c>
      <c r="O162" s="19" t="n">
        <f aca="false">L162+K162/1000*M162</f>
        <v>48.74</v>
      </c>
      <c r="Q162" s="21" t="str">
        <f aca="false">C162</f>
        <v>Cogen Technologies (Bayonne Cogen Plant)</v>
      </c>
      <c r="R162" s="21" t="str">
        <f aca="false">E162</f>
        <v>CC</v>
      </c>
      <c r="S162" s="21" t="str">
        <f aca="false">CONCATENATE(Q162," ",R162)</f>
        <v>Cogen Technologies (Bayonne Cogen Plant) CC</v>
      </c>
      <c r="T162" s="22" t="n">
        <f aca="false">T161+N162</f>
        <v>43714.4999594</v>
      </c>
      <c r="U162" s="22" t="n">
        <f aca="false">O162</f>
        <v>48.74</v>
      </c>
    </row>
    <row r="163" customFormat="false" ht="12.75" hidden="false" customHeight="false" outlineLevel="0" collapsed="false">
      <c r="A163" s="9" t="n">
        <v>2000</v>
      </c>
      <c r="B163" s="10" t="s">
        <v>18</v>
      </c>
      <c r="C163" s="10" t="s">
        <v>47</v>
      </c>
      <c r="D163" s="10" t="s">
        <v>48</v>
      </c>
      <c r="E163" s="10" t="s">
        <v>49</v>
      </c>
      <c r="F163" s="18" t="s">
        <v>39</v>
      </c>
      <c r="G163" s="18" t="s">
        <v>23</v>
      </c>
      <c r="H163" s="19" t="n">
        <v>79</v>
      </c>
      <c r="I163" s="20" t="n">
        <v>79</v>
      </c>
      <c r="J163" s="19" t="n">
        <v>100</v>
      </c>
      <c r="K163" s="19" t="n">
        <v>9482.698</v>
      </c>
      <c r="L163" s="19" t="n">
        <v>1.377</v>
      </c>
      <c r="M163" s="19" t="n">
        <v>5</v>
      </c>
      <c r="N163" s="19" t="n">
        <f aca="false">I163*J163/100</f>
        <v>79</v>
      </c>
      <c r="O163" s="19" t="n">
        <f aca="false">L163+K163/1000*M163</f>
        <v>48.79049</v>
      </c>
      <c r="Q163" s="21" t="str">
        <f aca="false">C163</f>
        <v>Riverside (MD)</v>
      </c>
      <c r="R163" s="21" t="str">
        <f aca="false">E163</f>
        <v>4</v>
      </c>
      <c r="S163" s="21" t="str">
        <f aca="false">CONCATENATE(Q163," ",R163)</f>
        <v>Riverside (MD) 4</v>
      </c>
      <c r="T163" s="22" t="n">
        <f aca="false">T162+N163</f>
        <v>43793.4999594</v>
      </c>
      <c r="U163" s="22" t="n">
        <f aca="false">O163</f>
        <v>48.79049</v>
      </c>
    </row>
    <row r="164" customFormat="false" ht="12.75" hidden="false" customHeight="false" outlineLevel="0" collapsed="false">
      <c r="A164" s="9" t="n">
        <v>2000</v>
      </c>
      <c r="B164" s="10" t="s">
        <v>18</v>
      </c>
      <c r="C164" s="10" t="s">
        <v>36</v>
      </c>
      <c r="D164" s="10" t="s">
        <v>37</v>
      </c>
      <c r="E164" s="10" t="s">
        <v>38</v>
      </c>
      <c r="F164" s="18" t="s">
        <v>39</v>
      </c>
      <c r="G164" s="18" t="s">
        <v>23</v>
      </c>
      <c r="H164" s="19" t="n">
        <v>25</v>
      </c>
      <c r="I164" s="20" t="n">
        <v>25</v>
      </c>
      <c r="J164" s="19" t="n">
        <v>100</v>
      </c>
      <c r="K164" s="19" t="n">
        <v>9650</v>
      </c>
      <c r="L164" s="19" t="n">
        <v>1.377</v>
      </c>
      <c r="M164" s="19" t="n">
        <v>5</v>
      </c>
      <c r="N164" s="19" t="n">
        <f aca="false">I164*J164/100</f>
        <v>25</v>
      </c>
      <c r="O164" s="19" t="n">
        <f aca="false">L164+K164/1000*M164</f>
        <v>49.627</v>
      </c>
      <c r="Q164" s="21" t="str">
        <f aca="false">C164</f>
        <v>Archbald Cogeneration Plant</v>
      </c>
      <c r="R164" s="21" t="str">
        <f aca="false">E164</f>
        <v>IPP2</v>
      </c>
      <c r="S164" s="21" t="str">
        <f aca="false">CONCATENATE(Q164," ",R164)</f>
        <v>Archbald Cogeneration Plant IPP2</v>
      </c>
      <c r="T164" s="22" t="n">
        <f aca="false">T163+N164</f>
        <v>43818.4999594</v>
      </c>
      <c r="U164" s="22" t="n">
        <f aca="false">O164</f>
        <v>49.627</v>
      </c>
    </row>
    <row r="165" customFormat="false" ht="12.75" hidden="false" customHeight="false" outlineLevel="0" collapsed="false">
      <c r="A165" s="9" t="n">
        <v>2000</v>
      </c>
      <c r="B165" s="10" t="s">
        <v>18</v>
      </c>
      <c r="C165" s="10" t="s">
        <v>55</v>
      </c>
      <c r="D165" s="10" t="s">
        <v>56</v>
      </c>
      <c r="E165" s="10" t="s">
        <v>57</v>
      </c>
      <c r="F165" s="18" t="s">
        <v>39</v>
      </c>
      <c r="G165" s="18" t="s">
        <v>23</v>
      </c>
      <c r="H165" s="19" t="n">
        <v>26</v>
      </c>
      <c r="I165" s="20" t="n">
        <v>26</v>
      </c>
      <c r="J165" s="19" t="n">
        <v>100</v>
      </c>
      <c r="K165" s="19" t="n">
        <v>9650</v>
      </c>
      <c r="L165" s="19" t="n">
        <v>1.377</v>
      </c>
      <c r="M165" s="19" t="n">
        <v>5</v>
      </c>
      <c r="N165" s="19" t="n">
        <f aca="false">I165*J165/100</f>
        <v>26</v>
      </c>
      <c r="O165" s="19" t="n">
        <f aca="false">L165+K165/1000*M165</f>
        <v>49.627</v>
      </c>
      <c r="Q165" s="21" t="str">
        <f aca="false">C165</f>
        <v>University Of Maryland College Park</v>
      </c>
      <c r="R165" s="21" t="str">
        <f aca="false">E165</f>
        <v>CG</v>
      </c>
      <c r="S165" s="21" t="str">
        <f aca="false">CONCATENATE(Q165," ",R165)</f>
        <v>University Of Maryland College Park CG</v>
      </c>
      <c r="T165" s="22" t="n">
        <f aca="false">T164+N165</f>
        <v>43844.4999594</v>
      </c>
      <c r="U165" s="22" t="n">
        <f aca="false">O165</f>
        <v>49.627</v>
      </c>
    </row>
    <row r="166" customFormat="false" ht="12.75" hidden="false" customHeight="false" outlineLevel="0" collapsed="false">
      <c r="A166" s="9" t="n">
        <v>2000</v>
      </c>
      <c r="B166" s="10" t="s">
        <v>18</v>
      </c>
      <c r="C166" s="10" t="s">
        <v>406</v>
      </c>
      <c r="D166" s="10" t="s">
        <v>407</v>
      </c>
      <c r="E166" s="10" t="s">
        <v>408</v>
      </c>
      <c r="F166" s="18" t="s">
        <v>34</v>
      </c>
      <c r="G166" s="18" t="s">
        <v>409</v>
      </c>
      <c r="H166" s="19" t="n">
        <v>59</v>
      </c>
      <c r="I166" s="20" t="n">
        <v>59</v>
      </c>
      <c r="J166" s="19" t="n">
        <v>100</v>
      </c>
      <c r="K166" s="19" t="n">
        <v>10104</v>
      </c>
      <c r="L166" s="19" t="n">
        <v>3.146</v>
      </c>
      <c r="M166" s="19" t="n">
        <v>4.614</v>
      </c>
      <c r="N166" s="19" t="n">
        <f aca="false">I166*J166/100</f>
        <v>59</v>
      </c>
      <c r="O166" s="19" t="n">
        <f aca="false">L166+K166/1000*M166</f>
        <v>49.765856</v>
      </c>
      <c r="Q166" s="21" t="str">
        <f aca="false">C166</f>
        <v>Croydon</v>
      </c>
      <c r="R166" s="21" t="str">
        <f aca="false">E166</f>
        <v>21</v>
      </c>
      <c r="S166" s="21" t="str">
        <f aca="false">CONCATENATE(Q166," ",R166)</f>
        <v>Croydon 21</v>
      </c>
      <c r="T166" s="22" t="n">
        <f aca="false">T165+N166</f>
        <v>43903.4999594</v>
      </c>
      <c r="U166" s="22" t="n">
        <f aca="false">O166</f>
        <v>49.765856</v>
      </c>
    </row>
    <row r="167" customFormat="false" ht="12.75" hidden="false" customHeight="false" outlineLevel="0" collapsed="false">
      <c r="A167" s="9" t="n">
        <v>2000</v>
      </c>
      <c r="B167" s="10" t="s">
        <v>30</v>
      </c>
      <c r="C167" s="10" t="s">
        <v>58</v>
      </c>
      <c r="D167" s="10" t="s">
        <v>59</v>
      </c>
      <c r="E167" s="10" t="s">
        <v>52</v>
      </c>
      <c r="F167" s="18" t="s">
        <v>39</v>
      </c>
      <c r="G167" s="18" t="s">
        <v>23</v>
      </c>
      <c r="H167" s="19" t="n">
        <v>260</v>
      </c>
      <c r="I167" s="20" t="n">
        <v>260</v>
      </c>
      <c r="J167" s="19" t="n">
        <v>100</v>
      </c>
      <c r="K167" s="19" t="n">
        <v>10064</v>
      </c>
      <c r="L167" s="19" t="n">
        <v>0.994</v>
      </c>
      <c r="M167" s="19" t="n">
        <v>5</v>
      </c>
      <c r="N167" s="19" t="n">
        <f aca="false">I167*J167/100</f>
        <v>260</v>
      </c>
      <c r="O167" s="19" t="n">
        <f aca="false">L167+K167/1000*M167</f>
        <v>51.314</v>
      </c>
      <c r="Q167" s="21" t="str">
        <f aca="false">C167</f>
        <v>South River - Nug</v>
      </c>
      <c r="R167" s="21" t="str">
        <f aca="false">E167</f>
        <v>IPP</v>
      </c>
      <c r="S167" s="21" t="str">
        <f aca="false">CONCATENATE(Q167," ",R167)</f>
        <v>South River - Nug IPP</v>
      </c>
      <c r="T167" s="22" t="n">
        <f aca="false">T166+N167</f>
        <v>44163.4999594</v>
      </c>
      <c r="U167" s="22" t="n">
        <f aca="false">O167</f>
        <v>51.314</v>
      </c>
    </row>
    <row r="168" customFormat="false" ht="12.75" hidden="false" customHeight="false" outlineLevel="0" collapsed="false">
      <c r="A168" s="9" t="n">
        <v>2000</v>
      </c>
      <c r="B168" s="10" t="s">
        <v>30</v>
      </c>
      <c r="C168" s="10" t="s">
        <v>310</v>
      </c>
      <c r="D168" s="10" t="s">
        <v>311</v>
      </c>
      <c r="E168" s="10" t="s">
        <v>96</v>
      </c>
      <c r="F168" s="18" t="s">
        <v>39</v>
      </c>
      <c r="G168" s="18" t="s">
        <v>395</v>
      </c>
      <c r="H168" s="19" t="n">
        <v>48</v>
      </c>
      <c r="I168" s="20" t="n">
        <v>48</v>
      </c>
      <c r="J168" s="19" t="n">
        <v>100</v>
      </c>
      <c r="K168" s="19" t="n">
        <v>13358</v>
      </c>
      <c r="L168" s="19" t="n">
        <v>1.377</v>
      </c>
      <c r="M168" s="19" t="n">
        <v>3.75</v>
      </c>
      <c r="N168" s="19" t="n">
        <f aca="false">I168*J168/100</f>
        <v>48</v>
      </c>
      <c r="O168" s="19" t="n">
        <f aca="false">L168+K168/1000*M168</f>
        <v>51.4695</v>
      </c>
      <c r="Q168" s="21" t="str">
        <f aca="false">C168</f>
        <v>Delaware City</v>
      </c>
      <c r="R168" s="21" t="str">
        <f aca="false">E168</f>
        <v>3</v>
      </c>
      <c r="S168" s="21" t="str">
        <f aca="false">CONCATENATE(Q168," ",R168)</f>
        <v>Delaware City 3</v>
      </c>
      <c r="T168" s="22" t="n">
        <f aca="false">T167+N168</f>
        <v>44211.4999594</v>
      </c>
      <c r="U168" s="22" t="n">
        <f aca="false">O168</f>
        <v>51.4695</v>
      </c>
    </row>
    <row r="169" customFormat="false" ht="12.75" hidden="false" customHeight="false" outlineLevel="0" collapsed="false">
      <c r="A169" s="9" t="n">
        <v>2000</v>
      </c>
      <c r="B169" s="10" t="s">
        <v>35</v>
      </c>
      <c r="C169" s="10" t="s">
        <v>83</v>
      </c>
      <c r="D169" s="10" t="s">
        <v>84</v>
      </c>
      <c r="E169" s="10" t="s">
        <v>49</v>
      </c>
      <c r="F169" s="18" t="s">
        <v>39</v>
      </c>
      <c r="G169" s="18" t="s">
        <v>395</v>
      </c>
      <c r="H169" s="19" t="n">
        <v>54</v>
      </c>
      <c r="I169" s="20" t="n">
        <v>54</v>
      </c>
      <c r="J169" s="19" t="n">
        <v>100</v>
      </c>
      <c r="K169" s="19" t="n">
        <v>13358</v>
      </c>
      <c r="L169" s="19" t="n">
        <v>1.377</v>
      </c>
      <c r="M169" s="19" t="n">
        <v>3.75</v>
      </c>
      <c r="N169" s="19" t="n">
        <f aca="false">I169*J169/100</f>
        <v>54</v>
      </c>
      <c r="O169" s="19" t="n">
        <f aca="false">L169+K169/1000*M169</f>
        <v>51.4695</v>
      </c>
      <c r="Q169" s="21" t="str">
        <f aca="false">C169</f>
        <v>Deepwater - ACE</v>
      </c>
      <c r="R169" s="21" t="str">
        <f aca="false">E169</f>
        <v>4</v>
      </c>
      <c r="S169" s="21" t="str">
        <f aca="false">CONCATENATE(Q169," ",R169)</f>
        <v>Deepwater - ACE 4</v>
      </c>
      <c r="T169" s="22" t="n">
        <f aca="false">T168+N169</f>
        <v>44265.4999594</v>
      </c>
      <c r="U169" s="22" t="n">
        <f aca="false">O169</f>
        <v>51.4695</v>
      </c>
    </row>
    <row r="170" customFormat="false" ht="12.75" hidden="false" customHeight="false" outlineLevel="0" collapsed="false">
      <c r="A170" s="9" t="n">
        <v>2000</v>
      </c>
      <c r="B170" s="10" t="s">
        <v>18</v>
      </c>
      <c r="C170" s="10" t="s">
        <v>410</v>
      </c>
      <c r="D170" s="10" t="s">
        <v>411</v>
      </c>
      <c r="E170" s="10" t="s">
        <v>121</v>
      </c>
      <c r="F170" s="18" t="s">
        <v>39</v>
      </c>
      <c r="G170" s="18" t="s">
        <v>395</v>
      </c>
      <c r="H170" s="19" t="n">
        <v>55</v>
      </c>
      <c r="I170" s="20" t="n">
        <v>55</v>
      </c>
      <c r="J170" s="19" t="n">
        <v>100</v>
      </c>
      <c r="K170" s="19" t="n">
        <v>13358</v>
      </c>
      <c r="L170" s="19" t="n">
        <v>1.377</v>
      </c>
      <c r="M170" s="19" t="n">
        <v>3.75</v>
      </c>
      <c r="N170" s="19" t="n">
        <f aca="false">I170*J170/100</f>
        <v>55</v>
      </c>
      <c r="O170" s="19" t="n">
        <f aca="false">L170+K170/1000*M170</f>
        <v>51.4695</v>
      </c>
      <c r="Q170" s="21" t="str">
        <f aca="false">C170</f>
        <v>Schuylkill Station (Turbine Ge</v>
      </c>
      <c r="R170" s="21" t="str">
        <f aca="false">E170</f>
        <v>ALL</v>
      </c>
      <c r="S170" s="21" t="str">
        <f aca="false">CONCATENATE(Q170," ",R170)</f>
        <v>Schuylkill Station (Turbine Ge ALL</v>
      </c>
      <c r="T170" s="22" t="n">
        <f aca="false">T169+N170</f>
        <v>44320.4999594</v>
      </c>
      <c r="U170" s="22" t="n">
        <f aca="false">O170</f>
        <v>51.4695</v>
      </c>
    </row>
    <row r="171" customFormat="false" ht="12.75" hidden="false" customHeight="false" outlineLevel="0" collapsed="false">
      <c r="A171" s="9" t="n">
        <v>2000</v>
      </c>
      <c r="B171" s="10" t="s">
        <v>18</v>
      </c>
      <c r="C171" s="10" t="s">
        <v>406</v>
      </c>
      <c r="D171" s="10" t="s">
        <v>407</v>
      </c>
      <c r="E171" s="10" t="s">
        <v>412</v>
      </c>
      <c r="F171" s="18" t="s">
        <v>34</v>
      </c>
      <c r="G171" s="18" t="s">
        <v>409</v>
      </c>
      <c r="H171" s="19" t="n">
        <v>59</v>
      </c>
      <c r="I171" s="20" t="n">
        <v>59</v>
      </c>
      <c r="J171" s="19" t="n">
        <v>100</v>
      </c>
      <c r="K171" s="19" t="n">
        <v>10516</v>
      </c>
      <c r="L171" s="19" t="n">
        <v>3.146</v>
      </c>
      <c r="M171" s="19" t="n">
        <v>4.614</v>
      </c>
      <c r="N171" s="19" t="n">
        <f aca="false">I171*J171/100</f>
        <v>59</v>
      </c>
      <c r="O171" s="19" t="n">
        <f aca="false">L171+K171/1000*M171</f>
        <v>51.666824</v>
      </c>
      <c r="Q171" s="21" t="str">
        <f aca="false">C171</f>
        <v>Croydon</v>
      </c>
      <c r="R171" s="21" t="str">
        <f aca="false">E171</f>
        <v>42</v>
      </c>
      <c r="S171" s="21" t="str">
        <f aca="false">CONCATENATE(Q171," ",R171)</f>
        <v>Croydon 42</v>
      </c>
      <c r="T171" s="22" t="n">
        <f aca="false">T170+N171</f>
        <v>44379.4999594</v>
      </c>
      <c r="U171" s="22" t="n">
        <f aca="false">O171</f>
        <v>51.666824</v>
      </c>
    </row>
    <row r="172" customFormat="false" ht="12.75" hidden="false" customHeight="false" outlineLevel="0" collapsed="false">
      <c r="A172" s="9" t="n">
        <v>2000</v>
      </c>
      <c r="B172" s="10" t="s">
        <v>18</v>
      </c>
      <c r="C172" s="10" t="s">
        <v>100</v>
      </c>
      <c r="D172" s="10" t="s">
        <v>101</v>
      </c>
      <c r="E172" s="10" t="s">
        <v>213</v>
      </c>
      <c r="F172" s="18" t="s">
        <v>34</v>
      </c>
      <c r="G172" s="18" t="s">
        <v>409</v>
      </c>
      <c r="H172" s="19" t="n">
        <v>92</v>
      </c>
      <c r="I172" s="20" t="n">
        <v>92</v>
      </c>
      <c r="J172" s="19" t="n">
        <v>100</v>
      </c>
      <c r="K172" s="19" t="n">
        <v>11054</v>
      </c>
      <c r="L172" s="19" t="n">
        <v>1.635</v>
      </c>
      <c r="M172" s="19" t="n">
        <v>4.614</v>
      </c>
      <c r="N172" s="19" t="n">
        <f aca="false">I172*J172/100</f>
        <v>92</v>
      </c>
      <c r="O172" s="19" t="n">
        <f aca="false">L172+K172/1000*M172</f>
        <v>52.638156</v>
      </c>
      <c r="Q172" s="21" t="str">
        <f aca="false">C172</f>
        <v>Linden</v>
      </c>
      <c r="R172" s="21" t="str">
        <f aca="false">E172</f>
        <v>8</v>
      </c>
      <c r="S172" s="21" t="str">
        <f aca="false">CONCATENATE(Q172," ",R172)</f>
        <v>Linden 8</v>
      </c>
      <c r="T172" s="22" t="n">
        <f aca="false">T171+N172</f>
        <v>44471.4999594</v>
      </c>
      <c r="U172" s="22" t="n">
        <f aca="false">O172</f>
        <v>52.638156</v>
      </c>
    </row>
    <row r="173" customFormat="false" ht="12.75" hidden="false" customHeight="false" outlineLevel="0" collapsed="false">
      <c r="A173" s="9" t="n">
        <v>2000</v>
      </c>
      <c r="B173" s="10" t="s">
        <v>18</v>
      </c>
      <c r="C173" s="10" t="s">
        <v>406</v>
      </c>
      <c r="D173" s="10" t="s">
        <v>407</v>
      </c>
      <c r="E173" s="10" t="s">
        <v>413</v>
      </c>
      <c r="F173" s="18" t="s">
        <v>34</v>
      </c>
      <c r="G173" s="18" t="s">
        <v>409</v>
      </c>
      <c r="H173" s="19" t="n">
        <v>59</v>
      </c>
      <c r="I173" s="20" t="n">
        <v>59</v>
      </c>
      <c r="J173" s="19" t="n">
        <v>100</v>
      </c>
      <c r="K173" s="19" t="n">
        <v>10767</v>
      </c>
      <c r="L173" s="19" t="n">
        <v>3.146</v>
      </c>
      <c r="M173" s="19" t="n">
        <v>4.614</v>
      </c>
      <c r="N173" s="19" t="n">
        <f aca="false">I173*J173/100</f>
        <v>59</v>
      </c>
      <c r="O173" s="19" t="n">
        <f aca="false">L173+K173/1000*M173</f>
        <v>52.824938</v>
      </c>
      <c r="Q173" s="21" t="str">
        <f aca="false">C173</f>
        <v>Croydon</v>
      </c>
      <c r="R173" s="21" t="str">
        <f aca="false">E173</f>
        <v>32</v>
      </c>
      <c r="S173" s="21" t="str">
        <f aca="false">CONCATENATE(Q173," ",R173)</f>
        <v>Croydon 32</v>
      </c>
      <c r="T173" s="22" t="n">
        <f aca="false">T172+N173</f>
        <v>44530.4999594</v>
      </c>
      <c r="U173" s="22" t="n">
        <f aca="false">O173</f>
        <v>52.824938</v>
      </c>
    </row>
    <row r="174" customFormat="false" ht="12.75" hidden="false" customHeight="false" outlineLevel="0" collapsed="false">
      <c r="A174" s="9" t="n">
        <v>2000</v>
      </c>
      <c r="B174" s="10" t="s">
        <v>18</v>
      </c>
      <c r="C174" s="10" t="s">
        <v>393</v>
      </c>
      <c r="D174" s="10" t="s">
        <v>394</v>
      </c>
      <c r="E174" s="10" t="s">
        <v>99</v>
      </c>
      <c r="F174" s="18" t="s">
        <v>39</v>
      </c>
      <c r="G174" s="18" t="s">
        <v>395</v>
      </c>
      <c r="H174" s="19" t="n">
        <v>17</v>
      </c>
      <c r="I174" s="20" t="n">
        <v>17</v>
      </c>
      <c r="J174" s="19" t="n">
        <v>100</v>
      </c>
      <c r="K174" s="19" t="n">
        <v>13900</v>
      </c>
      <c r="L174" s="19" t="n">
        <v>1.377</v>
      </c>
      <c r="M174" s="19" t="n">
        <v>3.75</v>
      </c>
      <c r="N174" s="19" t="n">
        <f aca="false">I174*J174/100</f>
        <v>17</v>
      </c>
      <c r="O174" s="19" t="n">
        <f aca="false">L174+K174/1000*M174</f>
        <v>53.502</v>
      </c>
      <c r="Q174" s="21" t="str">
        <f aca="false">C174</f>
        <v>H.M. Down</v>
      </c>
      <c r="R174" s="21" t="str">
        <f aca="false">E174</f>
        <v>9</v>
      </c>
      <c r="S174" s="21" t="str">
        <f aca="false">CONCATENATE(Q174," ",R174)</f>
        <v>H.M. Down 9</v>
      </c>
      <c r="T174" s="22" t="n">
        <f aca="false">T173+N174</f>
        <v>44547.4999594</v>
      </c>
      <c r="U174" s="22" t="n">
        <f aca="false">O174</f>
        <v>53.502</v>
      </c>
    </row>
    <row r="175" customFormat="false" ht="12.75" hidden="false" customHeight="false" outlineLevel="0" collapsed="false">
      <c r="A175" s="9" t="n">
        <v>2000</v>
      </c>
      <c r="B175" s="10" t="s">
        <v>30</v>
      </c>
      <c r="C175" s="10" t="s">
        <v>62</v>
      </c>
      <c r="D175" s="10" t="s">
        <v>63</v>
      </c>
      <c r="E175" s="10" t="s">
        <v>64</v>
      </c>
      <c r="F175" s="18" t="s">
        <v>34</v>
      </c>
      <c r="G175" s="18" t="s">
        <v>23</v>
      </c>
      <c r="H175" s="19" t="n">
        <v>167</v>
      </c>
      <c r="I175" s="20" t="n">
        <v>167</v>
      </c>
      <c r="J175" s="19" t="n">
        <v>100</v>
      </c>
      <c r="K175" s="19" t="n">
        <v>10477</v>
      </c>
      <c r="L175" s="19" t="n">
        <v>1.232</v>
      </c>
      <c r="M175" s="19" t="n">
        <v>5</v>
      </c>
      <c r="N175" s="19" t="n">
        <f aca="false">I175*J175/100</f>
        <v>167</v>
      </c>
      <c r="O175" s="19" t="n">
        <f aca="false">L175+K175/1000*M175</f>
        <v>53.617</v>
      </c>
      <c r="Q175" s="21" t="str">
        <f aca="false">C175</f>
        <v>Dickerson</v>
      </c>
      <c r="R175" s="21" t="str">
        <f aca="false">E175</f>
        <v>GT2</v>
      </c>
      <c r="S175" s="21" t="str">
        <f aca="false">CONCATENATE(Q175," ",R175)</f>
        <v>Dickerson GT2</v>
      </c>
      <c r="T175" s="22" t="n">
        <f aca="false">T174+N175</f>
        <v>44714.4999594</v>
      </c>
      <c r="U175" s="22" t="n">
        <f aca="false">O175</f>
        <v>53.617</v>
      </c>
    </row>
    <row r="176" customFormat="false" ht="12.75" hidden="false" customHeight="false" outlineLevel="0" collapsed="false">
      <c r="A176" s="9" t="n">
        <v>2000</v>
      </c>
      <c r="B176" s="10" t="s">
        <v>18</v>
      </c>
      <c r="C176" s="10" t="s">
        <v>62</v>
      </c>
      <c r="D176" s="10" t="s">
        <v>63</v>
      </c>
      <c r="E176" s="10" t="s">
        <v>65</v>
      </c>
      <c r="F176" s="18" t="s">
        <v>34</v>
      </c>
      <c r="G176" s="18" t="s">
        <v>23</v>
      </c>
      <c r="H176" s="19" t="n">
        <v>167</v>
      </c>
      <c r="I176" s="20" t="n">
        <v>167</v>
      </c>
      <c r="J176" s="19" t="n">
        <v>100</v>
      </c>
      <c r="K176" s="19" t="n">
        <v>10477</v>
      </c>
      <c r="L176" s="19" t="n">
        <v>1.232</v>
      </c>
      <c r="M176" s="19" t="n">
        <v>5</v>
      </c>
      <c r="N176" s="19" t="n">
        <f aca="false">I176*J176/100</f>
        <v>167</v>
      </c>
      <c r="O176" s="19" t="n">
        <f aca="false">L176+K176/1000*M176</f>
        <v>53.617</v>
      </c>
      <c r="Q176" s="21" t="str">
        <f aca="false">C176</f>
        <v>Dickerson</v>
      </c>
      <c r="R176" s="21" t="str">
        <f aca="false">E176</f>
        <v>GT3</v>
      </c>
      <c r="S176" s="21" t="str">
        <f aca="false">CONCATENATE(Q176," ",R176)</f>
        <v>Dickerson GT3</v>
      </c>
      <c r="T176" s="22" t="n">
        <f aca="false">T175+N176</f>
        <v>44881.4999594</v>
      </c>
      <c r="U176" s="22" t="n">
        <f aca="false">O176</f>
        <v>53.617</v>
      </c>
    </row>
    <row r="177" customFormat="false" ht="12.75" hidden="false" customHeight="false" outlineLevel="0" collapsed="false">
      <c r="A177" s="9" t="n">
        <v>2000</v>
      </c>
      <c r="B177" s="10" t="s">
        <v>18</v>
      </c>
      <c r="C177" s="10" t="s">
        <v>60</v>
      </c>
      <c r="D177" s="10" t="s">
        <v>61</v>
      </c>
      <c r="E177" s="10" t="s">
        <v>52</v>
      </c>
      <c r="F177" s="18" t="s">
        <v>22</v>
      </c>
      <c r="G177" s="18" t="s">
        <v>23</v>
      </c>
      <c r="H177" s="19" t="n">
        <v>40</v>
      </c>
      <c r="I177" s="20" t="n">
        <v>40</v>
      </c>
      <c r="J177" s="19" t="n">
        <v>100</v>
      </c>
      <c r="K177" s="19" t="n">
        <v>10487</v>
      </c>
      <c r="L177" s="19" t="n">
        <v>1.49</v>
      </c>
      <c r="M177" s="19" t="n">
        <v>5</v>
      </c>
      <c r="N177" s="19" t="n">
        <f aca="false">I177*J177/100</f>
        <v>40</v>
      </c>
      <c r="O177" s="19" t="n">
        <f aca="false">L177+K177/1000*M177</f>
        <v>53.925</v>
      </c>
      <c r="Q177" s="21" t="str">
        <f aca="false">C177</f>
        <v>Hazelton Power Plant</v>
      </c>
      <c r="R177" s="21" t="str">
        <f aca="false">E177</f>
        <v>IPP</v>
      </c>
      <c r="S177" s="21" t="str">
        <f aca="false">CONCATENATE(Q177," ",R177)</f>
        <v>Hazelton Power Plant IPP</v>
      </c>
      <c r="T177" s="22" t="n">
        <f aca="false">T176+N177</f>
        <v>44921.4999594</v>
      </c>
      <c r="U177" s="22" t="n">
        <f aca="false">O177</f>
        <v>53.925</v>
      </c>
    </row>
    <row r="178" customFormat="false" ht="12.75" hidden="false" customHeight="false" outlineLevel="0" collapsed="false">
      <c r="A178" s="9" t="n">
        <v>2000</v>
      </c>
      <c r="B178" s="10" t="s">
        <v>18</v>
      </c>
      <c r="C178" s="10" t="s">
        <v>66</v>
      </c>
      <c r="D178" s="10" t="s">
        <v>67</v>
      </c>
      <c r="E178" s="10" t="s">
        <v>22</v>
      </c>
      <c r="F178" s="18" t="s">
        <v>22</v>
      </c>
      <c r="G178" s="18" t="s">
        <v>23</v>
      </c>
      <c r="H178" s="19" t="n">
        <v>150</v>
      </c>
      <c r="I178" s="20" t="n">
        <v>150</v>
      </c>
      <c r="J178" s="19" t="n">
        <v>100</v>
      </c>
      <c r="K178" s="19" t="n">
        <v>10487</v>
      </c>
      <c r="L178" s="19" t="n">
        <v>1.49</v>
      </c>
      <c r="M178" s="19" t="n">
        <v>5</v>
      </c>
      <c r="N178" s="19" t="n">
        <f aca="false">I178*J178/100</f>
        <v>150</v>
      </c>
      <c r="O178" s="19" t="n">
        <f aca="false">L178+K178/1000*M178</f>
        <v>53.925</v>
      </c>
      <c r="Q178" s="21" t="str">
        <f aca="false">C178</f>
        <v>Grays Ferry Cogeneration Partnership</v>
      </c>
      <c r="R178" s="21" t="str">
        <f aca="false">E178</f>
        <v>CC</v>
      </c>
      <c r="S178" s="21" t="str">
        <f aca="false">CONCATENATE(Q178," ",R178)</f>
        <v>Grays Ferry Cogeneration Partnership CC</v>
      </c>
      <c r="T178" s="22" t="n">
        <f aca="false">T177+N178</f>
        <v>45071.4999594</v>
      </c>
      <c r="U178" s="22" t="n">
        <f aca="false">O178</f>
        <v>53.925</v>
      </c>
    </row>
    <row r="179" customFormat="false" ht="12.75" hidden="false" customHeight="false" outlineLevel="0" collapsed="false">
      <c r="A179" s="9" t="n">
        <v>2000</v>
      </c>
      <c r="B179" s="10" t="s">
        <v>18</v>
      </c>
      <c r="C179" s="10" t="s">
        <v>68</v>
      </c>
      <c r="D179" s="10" t="s">
        <v>69</v>
      </c>
      <c r="E179" s="10" t="s">
        <v>22</v>
      </c>
      <c r="F179" s="18" t="s">
        <v>22</v>
      </c>
      <c r="G179" s="18" t="s">
        <v>23</v>
      </c>
      <c r="H179" s="19" t="n">
        <v>65</v>
      </c>
      <c r="I179" s="20" t="n">
        <v>65</v>
      </c>
      <c r="J179" s="19" t="n">
        <v>100</v>
      </c>
      <c r="K179" s="19" t="n">
        <v>10487</v>
      </c>
      <c r="L179" s="19" t="n">
        <v>1.49</v>
      </c>
      <c r="M179" s="19" t="n">
        <v>5</v>
      </c>
      <c r="N179" s="19" t="n">
        <f aca="false">I179*J179/100</f>
        <v>65</v>
      </c>
      <c r="O179" s="19" t="n">
        <f aca="false">L179+K179/1000*M179</f>
        <v>53.925</v>
      </c>
      <c r="Q179" s="21" t="str">
        <f aca="false">C179</f>
        <v>Marcal Paper</v>
      </c>
      <c r="R179" s="21" t="str">
        <f aca="false">E179</f>
        <v>CC</v>
      </c>
      <c r="S179" s="21" t="str">
        <f aca="false">CONCATENATE(Q179," ",R179)</f>
        <v>Marcal Paper CC</v>
      </c>
      <c r="T179" s="22" t="n">
        <f aca="false">T178+N179</f>
        <v>45136.4999594</v>
      </c>
      <c r="U179" s="22" t="n">
        <f aca="false">O179</f>
        <v>53.925</v>
      </c>
    </row>
    <row r="180" customFormat="false" ht="12.75" hidden="false" customHeight="false" outlineLevel="0" collapsed="false">
      <c r="A180" s="9" t="n">
        <v>2000</v>
      </c>
      <c r="B180" s="10" t="s">
        <v>35</v>
      </c>
      <c r="C180" s="10" t="s">
        <v>70</v>
      </c>
      <c r="D180" s="10" t="s">
        <v>71</v>
      </c>
      <c r="E180" s="10" t="s">
        <v>72</v>
      </c>
      <c r="F180" s="18" t="s">
        <v>22</v>
      </c>
      <c r="G180" s="18" t="s">
        <v>23</v>
      </c>
      <c r="H180" s="19" t="n">
        <v>147</v>
      </c>
      <c r="I180" s="20" t="n">
        <v>147</v>
      </c>
      <c r="J180" s="19" t="n">
        <v>100</v>
      </c>
      <c r="K180" s="19" t="n">
        <v>10487</v>
      </c>
      <c r="L180" s="19" t="n">
        <v>1.49</v>
      </c>
      <c r="M180" s="19" t="n">
        <v>5</v>
      </c>
      <c r="N180" s="19" t="n">
        <f aca="false">I180*J180/100</f>
        <v>147</v>
      </c>
      <c r="O180" s="19" t="n">
        <f aca="false">L180+K180/1000*M180</f>
        <v>53.925</v>
      </c>
      <c r="Q180" s="21" t="str">
        <f aca="false">C180</f>
        <v>Newark Bay Cogeneration Projec</v>
      </c>
      <c r="R180" s="21" t="str">
        <f aca="false">E180</f>
        <v>1</v>
      </c>
      <c r="S180" s="21" t="str">
        <f aca="false">CONCATENATE(Q180," ",R180)</f>
        <v>Newark Bay Cogeneration Projec 1</v>
      </c>
      <c r="T180" s="22" t="n">
        <f aca="false">T179+N180</f>
        <v>45283.4999594</v>
      </c>
      <c r="U180" s="22" t="n">
        <f aca="false">O180</f>
        <v>53.925</v>
      </c>
    </row>
    <row r="181" customFormat="false" ht="12.75" hidden="false" customHeight="false" outlineLevel="0" collapsed="false">
      <c r="A181" s="9" t="n">
        <v>2000</v>
      </c>
      <c r="B181" s="10" t="s">
        <v>35</v>
      </c>
      <c r="C181" s="10" t="s">
        <v>73</v>
      </c>
      <c r="D181" s="10" t="s">
        <v>74</v>
      </c>
      <c r="E181" s="10" t="s">
        <v>72</v>
      </c>
      <c r="F181" s="18" t="s">
        <v>22</v>
      </c>
      <c r="G181" s="18" t="s">
        <v>23</v>
      </c>
      <c r="H181" s="19" t="n">
        <v>110</v>
      </c>
      <c r="I181" s="20" t="n">
        <v>110</v>
      </c>
      <c r="J181" s="19" t="n">
        <v>100</v>
      </c>
      <c r="K181" s="19" t="n">
        <v>10487</v>
      </c>
      <c r="L181" s="19" t="n">
        <v>1.49</v>
      </c>
      <c r="M181" s="19" t="n">
        <v>5</v>
      </c>
      <c r="N181" s="19" t="n">
        <f aca="false">I181*J181/100</f>
        <v>110</v>
      </c>
      <c r="O181" s="19" t="n">
        <f aca="false">L181+K181/1000*M181</f>
        <v>53.925</v>
      </c>
      <c r="Q181" s="21" t="str">
        <f aca="false">C181</f>
        <v>Eagle Point Cogeneration</v>
      </c>
      <c r="R181" s="21" t="str">
        <f aca="false">E181</f>
        <v>1</v>
      </c>
      <c r="S181" s="21" t="str">
        <f aca="false">CONCATENATE(Q181," ",R181)</f>
        <v>Eagle Point Cogeneration 1</v>
      </c>
      <c r="T181" s="22" t="n">
        <f aca="false">T180+N181</f>
        <v>45393.4999594</v>
      </c>
      <c r="U181" s="22" t="n">
        <f aca="false">O181</f>
        <v>53.925</v>
      </c>
    </row>
    <row r="182" customFormat="false" ht="12.75" hidden="false" customHeight="false" outlineLevel="0" collapsed="false">
      <c r="A182" s="9" t="n">
        <v>2000</v>
      </c>
      <c r="B182" s="10" t="s">
        <v>18</v>
      </c>
      <c r="C182" s="10" t="s">
        <v>73</v>
      </c>
      <c r="D182" s="10" t="s">
        <v>74</v>
      </c>
      <c r="E182" s="10" t="s">
        <v>75</v>
      </c>
      <c r="F182" s="18" t="s">
        <v>22</v>
      </c>
      <c r="G182" s="18" t="s">
        <v>23</v>
      </c>
      <c r="H182" s="19" t="n">
        <v>110</v>
      </c>
      <c r="I182" s="20" t="n">
        <v>110</v>
      </c>
      <c r="J182" s="19" t="n">
        <v>100</v>
      </c>
      <c r="K182" s="19" t="n">
        <v>10487</v>
      </c>
      <c r="L182" s="19" t="n">
        <v>1.49</v>
      </c>
      <c r="M182" s="19" t="n">
        <v>5</v>
      </c>
      <c r="N182" s="19" t="n">
        <f aca="false">I182*J182/100</f>
        <v>110</v>
      </c>
      <c r="O182" s="19" t="n">
        <f aca="false">L182+K182/1000*M182</f>
        <v>53.925</v>
      </c>
      <c r="Q182" s="21" t="str">
        <f aca="false">C182</f>
        <v>Eagle Point Cogeneration</v>
      </c>
      <c r="R182" s="21" t="str">
        <f aca="false">E182</f>
        <v>2</v>
      </c>
      <c r="S182" s="21" t="str">
        <f aca="false">CONCATENATE(Q182," ",R182)</f>
        <v>Eagle Point Cogeneration 2</v>
      </c>
      <c r="T182" s="22" t="n">
        <f aca="false">T181+N182</f>
        <v>45503.4999594</v>
      </c>
      <c r="U182" s="22" t="n">
        <f aca="false">O182</f>
        <v>53.925</v>
      </c>
    </row>
    <row r="183" customFormat="false" ht="12.75" hidden="false" customHeight="false" outlineLevel="0" collapsed="false">
      <c r="A183" s="9" t="n">
        <v>2000</v>
      </c>
      <c r="B183" s="10" t="s">
        <v>18</v>
      </c>
      <c r="C183" s="10" t="s">
        <v>85</v>
      </c>
      <c r="D183" s="10" t="s">
        <v>86</v>
      </c>
      <c r="E183" s="10" t="s">
        <v>21</v>
      </c>
      <c r="F183" s="18" t="s">
        <v>22</v>
      </c>
      <c r="G183" s="18" t="s">
        <v>23</v>
      </c>
      <c r="H183" s="19" t="n">
        <v>56</v>
      </c>
      <c r="I183" s="20" t="n">
        <v>56</v>
      </c>
      <c r="J183" s="19" t="n">
        <v>100</v>
      </c>
      <c r="K183" s="19" t="n">
        <v>10487</v>
      </c>
      <c r="L183" s="19" t="n">
        <v>1.49</v>
      </c>
      <c r="M183" s="19" t="n">
        <v>5</v>
      </c>
      <c r="N183" s="19" t="n">
        <f aca="false">I183*J183/100</f>
        <v>56</v>
      </c>
      <c r="O183" s="19" t="n">
        <f aca="false">L183+K183/1000*M183</f>
        <v>53.925</v>
      </c>
      <c r="Q183" s="21" t="str">
        <f aca="false">C183</f>
        <v>Paulsboro Refinery</v>
      </c>
      <c r="R183" s="21" t="str">
        <f aca="false">E183</f>
        <v>CC1</v>
      </c>
      <c r="S183" s="21" t="str">
        <f aca="false">CONCATENATE(Q183," ",R183)</f>
        <v>Paulsboro Refinery CC1</v>
      </c>
      <c r="T183" s="22" t="n">
        <f aca="false">T182+N183</f>
        <v>45559.4999594</v>
      </c>
      <c r="U183" s="22" t="n">
        <f aca="false">O183</f>
        <v>53.925</v>
      </c>
    </row>
    <row r="184" customFormat="false" ht="12.75" hidden="false" customHeight="false" outlineLevel="0" collapsed="false">
      <c r="A184" s="9" t="n">
        <v>2000</v>
      </c>
      <c r="B184" s="10" t="s">
        <v>30</v>
      </c>
      <c r="C184" s="10" t="s">
        <v>87</v>
      </c>
      <c r="D184" s="10" t="s">
        <v>88</v>
      </c>
      <c r="E184" s="10" t="s">
        <v>52</v>
      </c>
      <c r="F184" s="18" t="s">
        <v>22</v>
      </c>
      <c r="G184" s="18" t="s">
        <v>23</v>
      </c>
      <c r="H184" s="19" t="n">
        <v>117</v>
      </c>
      <c r="I184" s="20" t="n">
        <v>117</v>
      </c>
      <c r="J184" s="19" t="n">
        <v>100</v>
      </c>
      <c r="K184" s="19" t="n">
        <v>10487</v>
      </c>
      <c r="L184" s="19" t="n">
        <v>1.49</v>
      </c>
      <c r="M184" s="19" t="n">
        <v>5</v>
      </c>
      <c r="N184" s="19" t="n">
        <f aca="false">I184*J184/100</f>
        <v>117</v>
      </c>
      <c r="O184" s="19" t="n">
        <f aca="false">L184+K184/1000*M184</f>
        <v>53.925</v>
      </c>
      <c r="Q184" s="21" t="str">
        <f aca="false">C184</f>
        <v>Pedricktown Cogeneration Plant</v>
      </c>
      <c r="R184" s="21" t="str">
        <f aca="false">E184</f>
        <v>IPP</v>
      </c>
      <c r="S184" s="21" t="str">
        <f aca="false">CONCATENATE(Q184," ",R184)</f>
        <v>Pedricktown Cogeneration Plant IPP</v>
      </c>
      <c r="T184" s="22" t="n">
        <f aca="false">T183+N184</f>
        <v>45676.4999594</v>
      </c>
      <c r="U184" s="22" t="n">
        <f aca="false">O184</f>
        <v>53.925</v>
      </c>
    </row>
    <row r="185" customFormat="false" ht="12.75" hidden="false" customHeight="false" outlineLevel="0" collapsed="false">
      <c r="A185" s="9" t="n">
        <v>2000</v>
      </c>
      <c r="B185" s="10" t="s">
        <v>18</v>
      </c>
      <c r="C185" s="10" t="s">
        <v>89</v>
      </c>
      <c r="D185" s="10" t="s">
        <v>90</v>
      </c>
      <c r="E185" s="10" t="s">
        <v>52</v>
      </c>
      <c r="F185" s="18" t="s">
        <v>22</v>
      </c>
      <c r="G185" s="18" t="s">
        <v>23</v>
      </c>
      <c r="H185" s="19" t="n">
        <v>46.5</v>
      </c>
      <c r="I185" s="20" t="n">
        <v>46.5</v>
      </c>
      <c r="J185" s="19" t="n">
        <v>100</v>
      </c>
      <c r="K185" s="19" t="n">
        <v>10487</v>
      </c>
      <c r="L185" s="19" t="n">
        <v>1.49</v>
      </c>
      <c r="M185" s="19" t="n">
        <v>5</v>
      </c>
      <c r="N185" s="19" t="n">
        <f aca="false">I185*J185/100</f>
        <v>46.5</v>
      </c>
      <c r="O185" s="19" t="n">
        <f aca="false">L185+K185/1000*M185</f>
        <v>53.925</v>
      </c>
      <c r="Q185" s="21" t="str">
        <f aca="false">C185</f>
        <v>Vineland VCLP</v>
      </c>
      <c r="R185" s="21" t="str">
        <f aca="false">E185</f>
        <v>IPP</v>
      </c>
      <c r="S185" s="21" t="str">
        <f aca="false">CONCATENATE(Q185," ",R185)</f>
        <v>Vineland VCLP IPP</v>
      </c>
      <c r="T185" s="22" t="n">
        <f aca="false">T184+N185</f>
        <v>45722.9999594</v>
      </c>
      <c r="U185" s="22" t="n">
        <f aca="false">O185</f>
        <v>53.925</v>
      </c>
    </row>
    <row r="186" customFormat="false" ht="12.75" hidden="false" customHeight="false" outlineLevel="0" collapsed="false">
      <c r="A186" s="9" t="n">
        <v>2000</v>
      </c>
      <c r="B186" s="10" t="s">
        <v>18</v>
      </c>
      <c r="C186" s="10" t="s">
        <v>83</v>
      </c>
      <c r="D186" s="10" t="s">
        <v>84</v>
      </c>
      <c r="E186" s="10" t="s">
        <v>72</v>
      </c>
      <c r="F186" s="18" t="s">
        <v>39</v>
      </c>
      <c r="G186" s="18" t="s">
        <v>23</v>
      </c>
      <c r="H186" s="19" t="n">
        <v>87</v>
      </c>
      <c r="I186" s="20" t="n">
        <v>87</v>
      </c>
      <c r="J186" s="19" t="n">
        <v>100</v>
      </c>
      <c r="K186" s="19" t="n">
        <v>10518.08</v>
      </c>
      <c r="L186" s="19" t="n">
        <v>1.377</v>
      </c>
      <c r="M186" s="19" t="n">
        <v>5</v>
      </c>
      <c r="N186" s="19" t="n">
        <f aca="false">I186*J186/100</f>
        <v>87</v>
      </c>
      <c r="O186" s="19" t="n">
        <f aca="false">L186+K186/1000*M186</f>
        <v>53.9674</v>
      </c>
      <c r="Q186" s="21" t="str">
        <f aca="false">C186</f>
        <v>Deepwater - ACE</v>
      </c>
      <c r="R186" s="21" t="str">
        <f aca="false">E186</f>
        <v>1</v>
      </c>
      <c r="S186" s="21" t="str">
        <f aca="false">CONCATENATE(Q186," ",R186)</f>
        <v>Deepwater - ACE 1</v>
      </c>
      <c r="T186" s="22" t="n">
        <f aca="false">T185+N186</f>
        <v>45809.9999594</v>
      </c>
      <c r="U186" s="22" t="n">
        <f aca="false">O186</f>
        <v>53.9674</v>
      </c>
    </row>
    <row r="187" customFormat="false" ht="12.75" hidden="false" customHeight="false" outlineLevel="0" collapsed="false">
      <c r="A187" s="9" t="n">
        <v>2000</v>
      </c>
      <c r="B187" s="10" t="s">
        <v>18</v>
      </c>
      <c r="C187" s="10" t="s">
        <v>414</v>
      </c>
      <c r="D187" s="10" t="s">
        <v>415</v>
      </c>
      <c r="E187" s="10" t="s">
        <v>72</v>
      </c>
      <c r="F187" s="18" t="s">
        <v>34</v>
      </c>
      <c r="G187" s="18" t="s">
        <v>409</v>
      </c>
      <c r="H187" s="19" t="n">
        <v>40</v>
      </c>
      <c r="I187" s="20" t="n">
        <v>40</v>
      </c>
      <c r="J187" s="19" t="n">
        <v>100</v>
      </c>
      <c r="K187" s="19" t="n">
        <v>11500</v>
      </c>
      <c r="L187" s="19" t="n">
        <v>1.014</v>
      </c>
      <c r="M187" s="19" t="n">
        <v>4.614</v>
      </c>
      <c r="N187" s="19" t="n">
        <f aca="false">I187*J187/100</f>
        <v>40</v>
      </c>
      <c r="O187" s="19" t="n">
        <f aca="false">L187+K187/1000*M187</f>
        <v>54.075</v>
      </c>
      <c r="Q187" s="21" t="str">
        <f aca="false">C187</f>
        <v>Van Sant</v>
      </c>
      <c r="R187" s="21" t="str">
        <f aca="false">E187</f>
        <v>1</v>
      </c>
      <c r="S187" s="21" t="str">
        <f aca="false">CONCATENATE(Q187," ",R187)</f>
        <v>Van Sant 1</v>
      </c>
      <c r="T187" s="22" t="n">
        <f aca="false">T186+N187</f>
        <v>45849.9999594</v>
      </c>
      <c r="U187" s="22" t="n">
        <f aca="false">O187</f>
        <v>54.075</v>
      </c>
    </row>
    <row r="188" customFormat="false" ht="12.75" hidden="false" customHeight="false" outlineLevel="0" collapsed="false">
      <c r="A188" s="9" t="n">
        <v>2000</v>
      </c>
      <c r="B188" s="10" t="s">
        <v>18</v>
      </c>
      <c r="C188" s="10" t="s">
        <v>416</v>
      </c>
      <c r="D188" s="10" t="s">
        <v>417</v>
      </c>
      <c r="E188" s="10" t="s">
        <v>96</v>
      </c>
      <c r="F188" s="18" t="s">
        <v>39</v>
      </c>
      <c r="G188" s="18" t="s">
        <v>395</v>
      </c>
      <c r="H188" s="19" t="n">
        <v>102</v>
      </c>
      <c r="I188" s="20" t="n">
        <v>102</v>
      </c>
      <c r="J188" s="19" t="n">
        <v>100</v>
      </c>
      <c r="K188" s="19" t="n">
        <v>14061.94</v>
      </c>
      <c r="L188" s="19" t="n">
        <v>1.377</v>
      </c>
      <c r="M188" s="19" t="n">
        <v>3.75</v>
      </c>
      <c r="N188" s="19" t="n">
        <f aca="false">I188*J188/100</f>
        <v>102</v>
      </c>
      <c r="O188" s="19" t="n">
        <f aca="false">L188+K188/1000*M188</f>
        <v>54.109275</v>
      </c>
      <c r="Q188" s="21" t="str">
        <f aca="false">C188</f>
        <v>McKee Run</v>
      </c>
      <c r="R188" s="21" t="str">
        <f aca="false">E188</f>
        <v>3</v>
      </c>
      <c r="S188" s="21" t="str">
        <f aca="false">CONCATENATE(Q188," ",R188)</f>
        <v>McKee Run 3</v>
      </c>
      <c r="T188" s="22" t="n">
        <f aca="false">T187+N188</f>
        <v>45951.9999594</v>
      </c>
      <c r="U188" s="22" t="n">
        <f aca="false">O188</f>
        <v>54.109275</v>
      </c>
    </row>
    <row r="189" customFormat="false" ht="12.75" hidden="false" customHeight="false" outlineLevel="0" collapsed="false">
      <c r="A189" s="9" t="n">
        <v>2000</v>
      </c>
      <c r="B189" s="10" t="s">
        <v>18</v>
      </c>
      <c r="C189" s="10" t="s">
        <v>76</v>
      </c>
      <c r="D189" s="10" t="s">
        <v>77</v>
      </c>
      <c r="E189" s="10" t="s">
        <v>78</v>
      </c>
      <c r="F189" s="18" t="s">
        <v>34</v>
      </c>
      <c r="G189" s="18" t="s">
        <v>23</v>
      </c>
      <c r="H189" s="19" t="n">
        <v>120</v>
      </c>
      <c r="I189" s="20" t="n">
        <v>120</v>
      </c>
      <c r="J189" s="19" t="n">
        <v>100</v>
      </c>
      <c r="K189" s="19" t="n">
        <v>10743</v>
      </c>
      <c r="L189" s="19" t="n">
        <v>0.869</v>
      </c>
      <c r="M189" s="19" t="n">
        <v>5</v>
      </c>
      <c r="N189" s="19" t="n">
        <f aca="false">I189*J189/100</f>
        <v>120</v>
      </c>
      <c r="O189" s="19" t="n">
        <f aca="false">L189+K189/1000*M189</f>
        <v>54.584</v>
      </c>
      <c r="Q189" s="21" t="str">
        <f aca="false">C189</f>
        <v>Chalk Point</v>
      </c>
      <c r="R189" s="21" t="str">
        <f aca="false">E189</f>
        <v>GT5</v>
      </c>
      <c r="S189" s="21" t="str">
        <f aca="false">CONCATENATE(Q189," ",R189)</f>
        <v>Chalk Point GT5</v>
      </c>
      <c r="T189" s="22" t="n">
        <f aca="false">T188+N189</f>
        <v>46071.9999594</v>
      </c>
      <c r="U189" s="22" t="n">
        <f aca="false">O189</f>
        <v>54.584</v>
      </c>
    </row>
    <row r="190" customFormat="false" ht="12.75" hidden="false" customHeight="false" outlineLevel="0" collapsed="false">
      <c r="A190" s="9" t="n">
        <v>2000</v>
      </c>
      <c r="B190" s="10" t="s">
        <v>30</v>
      </c>
      <c r="C190" s="10" t="s">
        <v>76</v>
      </c>
      <c r="D190" s="10" t="s">
        <v>77</v>
      </c>
      <c r="E190" s="10" t="s">
        <v>79</v>
      </c>
      <c r="F190" s="18" t="s">
        <v>34</v>
      </c>
      <c r="G190" s="18" t="s">
        <v>23</v>
      </c>
      <c r="H190" s="19" t="n">
        <v>120</v>
      </c>
      <c r="I190" s="20" t="n">
        <v>120</v>
      </c>
      <c r="J190" s="19" t="n">
        <v>100</v>
      </c>
      <c r="K190" s="19" t="n">
        <v>10743</v>
      </c>
      <c r="L190" s="19" t="n">
        <v>0.869</v>
      </c>
      <c r="M190" s="19" t="n">
        <v>5</v>
      </c>
      <c r="N190" s="19" t="n">
        <f aca="false">I190*J190/100</f>
        <v>120</v>
      </c>
      <c r="O190" s="19" t="n">
        <f aca="false">L190+K190/1000*M190</f>
        <v>54.584</v>
      </c>
      <c r="Q190" s="21" t="str">
        <f aca="false">C190</f>
        <v>Chalk Point</v>
      </c>
      <c r="R190" s="21" t="str">
        <f aca="false">E190</f>
        <v>GT6</v>
      </c>
      <c r="S190" s="21" t="str">
        <f aca="false">CONCATENATE(Q190," ",R190)</f>
        <v>Chalk Point GT6</v>
      </c>
      <c r="T190" s="22" t="n">
        <f aca="false">T189+N190</f>
        <v>46191.9999594</v>
      </c>
      <c r="U190" s="22" t="n">
        <f aca="false">O190</f>
        <v>54.584</v>
      </c>
    </row>
    <row r="191" customFormat="false" ht="12.75" hidden="false" customHeight="false" outlineLevel="0" collapsed="false">
      <c r="A191" s="9" t="n">
        <v>2000</v>
      </c>
      <c r="B191" s="10" t="s">
        <v>30</v>
      </c>
      <c r="C191" s="10" t="s">
        <v>80</v>
      </c>
      <c r="D191" s="10" t="s">
        <v>81</v>
      </c>
      <c r="E191" s="10" t="s">
        <v>82</v>
      </c>
      <c r="F191" s="18" t="s">
        <v>34</v>
      </c>
      <c r="G191" s="18" t="s">
        <v>23</v>
      </c>
      <c r="H191" s="19" t="n">
        <v>156</v>
      </c>
      <c r="I191" s="20" t="n">
        <v>156</v>
      </c>
      <c r="J191" s="19" t="n">
        <v>100</v>
      </c>
      <c r="K191" s="19" t="n">
        <v>10800</v>
      </c>
      <c r="L191" s="19" t="n">
        <v>0.776</v>
      </c>
      <c r="M191" s="19" t="n">
        <v>5</v>
      </c>
      <c r="N191" s="19" t="n">
        <f aca="false">I191*J191/100</f>
        <v>156</v>
      </c>
      <c r="O191" s="19" t="n">
        <f aca="false">L191+K191/1000*M191</f>
        <v>54.776</v>
      </c>
      <c r="Q191" s="21" t="str">
        <f aca="false">C191</f>
        <v>Portland</v>
      </c>
      <c r="R191" s="21" t="str">
        <f aca="false">E191</f>
        <v>5</v>
      </c>
      <c r="S191" s="21" t="str">
        <f aca="false">CONCATENATE(Q191," ",R191)</f>
        <v>Portland 5</v>
      </c>
      <c r="T191" s="22" t="n">
        <f aca="false">T190+N191</f>
        <v>46347.9999594</v>
      </c>
      <c r="U191" s="22" t="n">
        <f aca="false">O191</f>
        <v>54.776</v>
      </c>
    </row>
    <row r="192" customFormat="false" ht="12.75" hidden="false" customHeight="false" outlineLevel="0" collapsed="false">
      <c r="A192" s="9" t="n">
        <v>2000</v>
      </c>
      <c r="B192" s="10" t="s">
        <v>30</v>
      </c>
      <c r="C192" s="10" t="s">
        <v>24</v>
      </c>
      <c r="D192" s="10" t="s">
        <v>25</v>
      </c>
      <c r="E192" s="10" t="s">
        <v>96</v>
      </c>
      <c r="F192" s="18" t="s">
        <v>34</v>
      </c>
      <c r="G192" s="18" t="s">
        <v>23</v>
      </c>
      <c r="H192" s="19" t="n">
        <v>24</v>
      </c>
      <c r="I192" s="20" t="n">
        <v>24</v>
      </c>
      <c r="J192" s="19" t="n">
        <v>100</v>
      </c>
      <c r="K192" s="19" t="n">
        <v>10201</v>
      </c>
      <c r="L192" s="19" t="n">
        <v>3.871</v>
      </c>
      <c r="M192" s="19" t="n">
        <v>5</v>
      </c>
      <c r="N192" s="19" t="n">
        <f aca="false">I192*J192/100</f>
        <v>24</v>
      </c>
      <c r="O192" s="19" t="n">
        <f aca="false">L192+K192/1000*M192</f>
        <v>54.876</v>
      </c>
      <c r="Q192" s="21" t="str">
        <f aca="false">C192</f>
        <v>Bergen</v>
      </c>
      <c r="R192" s="21" t="str">
        <f aca="false">E192</f>
        <v>3</v>
      </c>
      <c r="S192" s="21" t="str">
        <f aca="false">CONCATENATE(Q192," ",R192)</f>
        <v>Bergen 3</v>
      </c>
      <c r="T192" s="22" t="n">
        <f aca="false">T191+N192</f>
        <v>46371.9999594</v>
      </c>
      <c r="U192" s="22" t="n">
        <f aca="false">O192</f>
        <v>54.876</v>
      </c>
    </row>
    <row r="193" customFormat="false" ht="12.75" hidden="false" customHeight="false" outlineLevel="0" collapsed="false">
      <c r="A193" s="9" t="n">
        <v>2000</v>
      </c>
      <c r="B193" s="10" t="s">
        <v>30</v>
      </c>
      <c r="C193" s="10" t="s">
        <v>91</v>
      </c>
      <c r="D193" s="10" t="s">
        <v>92</v>
      </c>
      <c r="E193" s="10" t="s">
        <v>52</v>
      </c>
      <c r="F193" s="18" t="s">
        <v>39</v>
      </c>
      <c r="G193" s="18" t="s">
        <v>23</v>
      </c>
      <c r="H193" s="19" t="n">
        <v>198.8</v>
      </c>
      <c r="I193" s="20" t="n">
        <v>198.8</v>
      </c>
      <c r="J193" s="19" t="n">
        <v>100</v>
      </c>
      <c r="K193" s="19" t="n">
        <v>10864</v>
      </c>
      <c r="L193" s="19" t="n">
        <v>1.18</v>
      </c>
      <c r="M193" s="19" t="n">
        <v>5</v>
      </c>
      <c r="N193" s="19" t="n">
        <f aca="false">I193*J193/100</f>
        <v>198.8</v>
      </c>
      <c r="O193" s="19" t="n">
        <f aca="false">L193+K193/1000*M193</f>
        <v>55.5</v>
      </c>
      <c r="Q193" s="21" t="str">
        <f aca="false">C193</f>
        <v>Sparrows Point</v>
      </c>
      <c r="R193" s="21" t="str">
        <f aca="false">E193</f>
        <v>IPP</v>
      </c>
      <c r="S193" s="21" t="str">
        <f aca="false">CONCATENATE(Q193," ",R193)</f>
        <v>Sparrows Point IPP</v>
      </c>
      <c r="T193" s="22" t="n">
        <f aca="false">T192+N193</f>
        <v>46570.7999594</v>
      </c>
      <c r="U193" s="22" t="n">
        <f aca="false">O193</f>
        <v>55.5</v>
      </c>
    </row>
    <row r="194" customFormat="false" ht="12.75" hidden="false" customHeight="false" outlineLevel="0" collapsed="false">
      <c r="A194" s="9" t="n">
        <v>2000</v>
      </c>
      <c r="B194" s="10" t="s">
        <v>30</v>
      </c>
      <c r="C194" s="10" t="s">
        <v>97</v>
      </c>
      <c r="D194" s="10" t="s">
        <v>98</v>
      </c>
      <c r="E194" s="10" t="s">
        <v>99</v>
      </c>
      <c r="F194" s="18" t="s">
        <v>34</v>
      </c>
      <c r="G194" s="18" t="s">
        <v>23</v>
      </c>
      <c r="H194" s="19" t="n">
        <v>93</v>
      </c>
      <c r="I194" s="20" t="n">
        <v>93</v>
      </c>
      <c r="J194" s="19" t="n">
        <v>100</v>
      </c>
      <c r="K194" s="19" t="n">
        <v>10609</v>
      </c>
      <c r="L194" s="19" t="n">
        <v>2.536</v>
      </c>
      <c r="M194" s="19" t="n">
        <v>5</v>
      </c>
      <c r="N194" s="19" t="n">
        <f aca="false">I194*J194/100</f>
        <v>93</v>
      </c>
      <c r="O194" s="19" t="n">
        <f aca="false">L194+K194/1000*M194</f>
        <v>55.581</v>
      </c>
      <c r="Q194" s="21" t="str">
        <f aca="false">C194</f>
        <v>Essex</v>
      </c>
      <c r="R194" s="21" t="str">
        <f aca="false">E194</f>
        <v>9</v>
      </c>
      <c r="S194" s="21" t="str">
        <f aca="false">CONCATENATE(Q194," ",R194)</f>
        <v>Essex 9</v>
      </c>
      <c r="T194" s="22" t="n">
        <f aca="false">T193+N194</f>
        <v>46663.7999594</v>
      </c>
      <c r="U194" s="22" t="n">
        <f aca="false">O194</f>
        <v>55.581</v>
      </c>
    </row>
    <row r="195" customFormat="false" ht="12.75" hidden="false" customHeight="false" outlineLevel="0" collapsed="false">
      <c r="A195" s="9" t="n">
        <v>2000</v>
      </c>
      <c r="B195" s="10" t="s">
        <v>18</v>
      </c>
      <c r="C195" s="10" t="s">
        <v>330</v>
      </c>
      <c r="D195" s="10" t="s">
        <v>331</v>
      </c>
      <c r="E195" s="10" t="s">
        <v>96</v>
      </c>
      <c r="F195" s="18" t="s">
        <v>34</v>
      </c>
      <c r="G195" s="18" t="s">
        <v>409</v>
      </c>
      <c r="H195" s="19" t="n">
        <v>65</v>
      </c>
      <c r="I195" s="20" t="n">
        <v>65</v>
      </c>
      <c r="J195" s="19" t="n">
        <v>100</v>
      </c>
      <c r="K195" s="19" t="n">
        <v>11711</v>
      </c>
      <c r="L195" s="19" t="n">
        <v>1.584</v>
      </c>
      <c r="M195" s="19" t="n">
        <v>4.614</v>
      </c>
      <c r="N195" s="19" t="n">
        <f aca="false">I195*J195/100</f>
        <v>65</v>
      </c>
      <c r="O195" s="19" t="n">
        <f aca="false">L195+K195/1000*M195</f>
        <v>55.618554</v>
      </c>
      <c r="Q195" s="21" t="str">
        <f aca="false">C195</f>
        <v>Morgantown</v>
      </c>
      <c r="R195" s="21" t="str">
        <f aca="false">E195</f>
        <v>3</v>
      </c>
      <c r="S195" s="21" t="str">
        <f aca="false">CONCATENATE(Q195," ",R195)</f>
        <v>Morgantown 3</v>
      </c>
      <c r="T195" s="22" t="n">
        <f aca="false">T194+N195</f>
        <v>46728.7999594</v>
      </c>
      <c r="U195" s="22" t="n">
        <f aca="false">O195</f>
        <v>55.618554</v>
      </c>
    </row>
    <row r="196" customFormat="false" ht="12.75" hidden="false" customHeight="false" outlineLevel="0" collapsed="false">
      <c r="A196" s="9" t="n">
        <v>2000</v>
      </c>
      <c r="B196" s="10" t="s">
        <v>18</v>
      </c>
      <c r="C196" s="10" t="s">
        <v>330</v>
      </c>
      <c r="D196" s="10" t="s">
        <v>331</v>
      </c>
      <c r="E196" s="10" t="s">
        <v>49</v>
      </c>
      <c r="F196" s="18" t="s">
        <v>34</v>
      </c>
      <c r="G196" s="18" t="s">
        <v>409</v>
      </c>
      <c r="H196" s="19" t="n">
        <v>65</v>
      </c>
      <c r="I196" s="20" t="n">
        <v>65</v>
      </c>
      <c r="J196" s="19" t="n">
        <v>100</v>
      </c>
      <c r="K196" s="19" t="n">
        <v>11711</v>
      </c>
      <c r="L196" s="19" t="n">
        <v>1.584</v>
      </c>
      <c r="M196" s="19" t="n">
        <v>4.614</v>
      </c>
      <c r="N196" s="19" t="n">
        <f aca="false">I196*J196/100</f>
        <v>65</v>
      </c>
      <c r="O196" s="19" t="n">
        <f aca="false">L196+K196/1000*M196</f>
        <v>55.618554</v>
      </c>
      <c r="Q196" s="21" t="str">
        <f aca="false">C196</f>
        <v>Morgantown</v>
      </c>
      <c r="R196" s="21" t="str">
        <f aca="false">E196</f>
        <v>4</v>
      </c>
      <c r="S196" s="21" t="str">
        <f aca="false">CONCATENATE(Q196," ",R196)</f>
        <v>Morgantown 4</v>
      </c>
      <c r="T196" s="22" t="n">
        <f aca="false">T195+N196</f>
        <v>46793.7999594</v>
      </c>
      <c r="U196" s="22" t="n">
        <f aca="false">O196</f>
        <v>55.618554</v>
      </c>
    </row>
    <row r="197" customFormat="false" ht="12.75" hidden="false" customHeight="false" outlineLevel="0" collapsed="false">
      <c r="A197" s="9" t="n">
        <v>2000</v>
      </c>
      <c r="B197" s="10" t="s">
        <v>30</v>
      </c>
      <c r="C197" s="10" t="s">
        <v>330</v>
      </c>
      <c r="D197" s="10" t="s">
        <v>331</v>
      </c>
      <c r="E197" s="10" t="s">
        <v>82</v>
      </c>
      <c r="F197" s="18" t="s">
        <v>34</v>
      </c>
      <c r="G197" s="18" t="s">
        <v>409</v>
      </c>
      <c r="H197" s="19" t="n">
        <v>65</v>
      </c>
      <c r="I197" s="20" t="n">
        <v>65</v>
      </c>
      <c r="J197" s="19" t="n">
        <v>100</v>
      </c>
      <c r="K197" s="19" t="n">
        <v>11711</v>
      </c>
      <c r="L197" s="19" t="n">
        <v>1.584</v>
      </c>
      <c r="M197" s="19" t="n">
        <v>4.614</v>
      </c>
      <c r="N197" s="19" t="n">
        <f aca="false">I197*J197/100</f>
        <v>65</v>
      </c>
      <c r="O197" s="19" t="n">
        <f aca="false">L197+K197/1000*M197</f>
        <v>55.618554</v>
      </c>
      <c r="Q197" s="21" t="str">
        <f aca="false">C197</f>
        <v>Morgantown</v>
      </c>
      <c r="R197" s="21" t="str">
        <f aca="false">E197</f>
        <v>5</v>
      </c>
      <c r="S197" s="21" t="str">
        <f aca="false">CONCATENATE(Q197," ",R197)</f>
        <v>Morgantown 5</v>
      </c>
      <c r="T197" s="22" t="n">
        <f aca="false">T196+N197</f>
        <v>46858.7999594</v>
      </c>
      <c r="U197" s="22" t="n">
        <f aca="false">O197</f>
        <v>55.618554</v>
      </c>
    </row>
    <row r="198" customFormat="false" ht="12.75" hidden="false" customHeight="false" outlineLevel="0" collapsed="false">
      <c r="A198" s="9" t="n">
        <v>2000</v>
      </c>
      <c r="B198" s="10" t="s">
        <v>35</v>
      </c>
      <c r="C198" s="10" t="s">
        <v>330</v>
      </c>
      <c r="D198" s="10" t="s">
        <v>331</v>
      </c>
      <c r="E198" s="10" t="s">
        <v>26</v>
      </c>
      <c r="F198" s="18" t="s">
        <v>34</v>
      </c>
      <c r="G198" s="18" t="s">
        <v>409</v>
      </c>
      <c r="H198" s="19" t="n">
        <v>65</v>
      </c>
      <c r="I198" s="20" t="n">
        <v>65</v>
      </c>
      <c r="J198" s="19" t="n">
        <v>100</v>
      </c>
      <c r="K198" s="19" t="n">
        <v>11711</v>
      </c>
      <c r="L198" s="19" t="n">
        <v>1.584</v>
      </c>
      <c r="M198" s="19" t="n">
        <v>4.614</v>
      </c>
      <c r="N198" s="19" t="n">
        <f aca="false">I198*J198/100</f>
        <v>65</v>
      </c>
      <c r="O198" s="19" t="n">
        <f aca="false">L198+K198/1000*M198</f>
        <v>55.618554</v>
      </c>
      <c r="Q198" s="21" t="str">
        <f aca="false">C198</f>
        <v>Morgantown</v>
      </c>
      <c r="R198" s="21" t="str">
        <f aca="false">E198</f>
        <v>6</v>
      </c>
      <c r="S198" s="21" t="str">
        <f aca="false">CONCATENATE(Q198," ",R198)</f>
        <v>Morgantown 6</v>
      </c>
      <c r="T198" s="22" t="n">
        <f aca="false">T197+N198</f>
        <v>46923.7999594</v>
      </c>
      <c r="U198" s="22" t="n">
        <f aca="false">O198</f>
        <v>55.618554</v>
      </c>
    </row>
    <row r="199" customFormat="false" ht="12.75" hidden="false" customHeight="false" outlineLevel="0" collapsed="false">
      <c r="A199" s="9" t="n">
        <v>2000</v>
      </c>
      <c r="B199" s="10" t="s">
        <v>18</v>
      </c>
      <c r="C199" s="10" t="s">
        <v>93</v>
      </c>
      <c r="D199" s="10" t="s">
        <v>94</v>
      </c>
      <c r="E199" s="10" t="s">
        <v>95</v>
      </c>
      <c r="F199" s="18" t="s">
        <v>39</v>
      </c>
      <c r="G199" s="18" t="s">
        <v>23</v>
      </c>
      <c r="H199" s="19" t="n">
        <v>258</v>
      </c>
      <c r="I199" s="20" t="n">
        <v>258</v>
      </c>
      <c r="J199" s="19" t="n">
        <v>100</v>
      </c>
      <c r="K199" s="19" t="n">
        <v>10864</v>
      </c>
      <c r="L199" s="19" t="n">
        <v>1.377</v>
      </c>
      <c r="M199" s="19" t="n">
        <v>5</v>
      </c>
      <c r="N199" s="19" t="n">
        <f aca="false">I199*J199/100</f>
        <v>258</v>
      </c>
      <c r="O199" s="19" t="n">
        <f aca="false">L199+K199/1000*M199</f>
        <v>55.697</v>
      </c>
      <c r="Q199" s="21" t="str">
        <f aca="false">C199</f>
        <v>Lakewood Cogeneration L/P</v>
      </c>
      <c r="R199" s="21" t="str">
        <f aca="false">E199</f>
        <v>1-2</v>
      </c>
      <c r="S199" s="21" t="str">
        <f aca="false">CONCATENATE(Q199," ",R199)</f>
        <v>Lakewood Cogeneration L/P 1-2</v>
      </c>
      <c r="T199" s="22" t="n">
        <f aca="false">T198+N199</f>
        <v>47181.7999594</v>
      </c>
      <c r="U199" s="22" t="n">
        <f aca="false">O199</f>
        <v>55.697</v>
      </c>
    </row>
    <row r="200" customFormat="false" ht="12.75" hidden="false" customHeight="false" outlineLevel="0" collapsed="false">
      <c r="A200" s="9" t="n">
        <v>2000</v>
      </c>
      <c r="B200" s="10" t="s">
        <v>18</v>
      </c>
      <c r="C200" s="10" t="s">
        <v>418</v>
      </c>
      <c r="D200" s="10" t="s">
        <v>419</v>
      </c>
      <c r="E200" s="10" t="s">
        <v>213</v>
      </c>
      <c r="F200" s="18" t="s">
        <v>39</v>
      </c>
      <c r="G200" s="18" t="s">
        <v>395</v>
      </c>
      <c r="H200" s="19" t="n">
        <v>156</v>
      </c>
      <c r="I200" s="20" t="n">
        <v>156</v>
      </c>
      <c r="J200" s="19" t="n">
        <v>100</v>
      </c>
      <c r="K200" s="19" t="n">
        <v>14986.02</v>
      </c>
      <c r="L200" s="19" t="n">
        <v>1.18</v>
      </c>
      <c r="M200" s="19" t="n">
        <v>3.75</v>
      </c>
      <c r="N200" s="19" t="n">
        <f aca="false">I200*J200/100</f>
        <v>156</v>
      </c>
      <c r="O200" s="19" t="n">
        <f aca="false">L200+K200/1000*M200</f>
        <v>57.377575</v>
      </c>
      <c r="Q200" s="21" t="str">
        <f aca="false">C200</f>
        <v>Vienna</v>
      </c>
      <c r="R200" s="21" t="str">
        <f aca="false">E200</f>
        <v>8</v>
      </c>
      <c r="S200" s="21" t="str">
        <f aca="false">CONCATENATE(Q200," ",R200)</f>
        <v>Vienna 8</v>
      </c>
      <c r="T200" s="22" t="n">
        <f aca="false">T199+N200</f>
        <v>47337.7999594</v>
      </c>
      <c r="U200" s="22" t="n">
        <f aca="false">O200</f>
        <v>57.377575</v>
      </c>
    </row>
    <row r="201" customFormat="false" ht="12.75" hidden="false" customHeight="false" outlineLevel="0" collapsed="false">
      <c r="A201" s="9" t="n">
        <v>2000</v>
      </c>
      <c r="B201" s="10" t="s">
        <v>18</v>
      </c>
      <c r="C201" s="10" t="s">
        <v>100</v>
      </c>
      <c r="D201" s="10" t="s">
        <v>101</v>
      </c>
      <c r="E201" s="10" t="s">
        <v>102</v>
      </c>
      <c r="F201" s="18" t="s">
        <v>34</v>
      </c>
      <c r="G201" s="18" t="s">
        <v>23</v>
      </c>
      <c r="H201" s="19" t="n">
        <v>92</v>
      </c>
      <c r="I201" s="20" t="n">
        <v>92</v>
      </c>
      <c r="J201" s="19" t="n">
        <v>100</v>
      </c>
      <c r="K201" s="19" t="n">
        <v>11196</v>
      </c>
      <c r="L201" s="19" t="n">
        <v>1.635</v>
      </c>
      <c r="M201" s="19" t="n">
        <v>5</v>
      </c>
      <c r="N201" s="19" t="n">
        <f aca="false">I201*J201/100</f>
        <v>92</v>
      </c>
      <c r="O201" s="19" t="n">
        <f aca="false">L201+K201/1000*M201</f>
        <v>57.615</v>
      </c>
      <c r="Q201" s="21" t="str">
        <f aca="false">C201</f>
        <v>Linden</v>
      </c>
      <c r="R201" s="21" t="str">
        <f aca="false">E201</f>
        <v>7</v>
      </c>
      <c r="S201" s="21" t="str">
        <f aca="false">CONCATENATE(Q201," ",R201)</f>
        <v>Linden 7</v>
      </c>
      <c r="T201" s="22" t="n">
        <f aca="false">T200+N201</f>
        <v>47429.7999594</v>
      </c>
      <c r="U201" s="22" t="n">
        <f aca="false">O201</f>
        <v>57.615</v>
      </c>
    </row>
    <row r="202" customFormat="false" ht="12.75" hidden="false" customHeight="false" outlineLevel="0" collapsed="false">
      <c r="A202" s="9" t="n">
        <v>2000</v>
      </c>
      <c r="B202" s="10" t="s">
        <v>18</v>
      </c>
      <c r="C202" s="10" t="s">
        <v>406</v>
      </c>
      <c r="D202" s="10" t="s">
        <v>407</v>
      </c>
      <c r="E202" s="10" t="s">
        <v>420</v>
      </c>
      <c r="F202" s="18" t="s">
        <v>34</v>
      </c>
      <c r="G202" s="18" t="s">
        <v>409</v>
      </c>
      <c r="H202" s="19" t="n">
        <v>60</v>
      </c>
      <c r="I202" s="20" t="n">
        <v>60</v>
      </c>
      <c r="J202" s="19" t="n">
        <v>100</v>
      </c>
      <c r="K202" s="19" t="n">
        <v>11838</v>
      </c>
      <c r="L202" s="19" t="n">
        <v>3.146</v>
      </c>
      <c r="M202" s="19" t="n">
        <v>4.614</v>
      </c>
      <c r="N202" s="19" t="n">
        <f aca="false">I202*J202/100</f>
        <v>60</v>
      </c>
      <c r="O202" s="19" t="n">
        <f aca="false">L202+K202/1000*M202</f>
        <v>57.766532</v>
      </c>
      <c r="Q202" s="21" t="str">
        <f aca="false">C202</f>
        <v>Croydon</v>
      </c>
      <c r="R202" s="21" t="str">
        <f aca="false">E202</f>
        <v>41</v>
      </c>
      <c r="S202" s="21" t="str">
        <f aca="false">CONCATENATE(Q202," ",R202)</f>
        <v>Croydon 41</v>
      </c>
      <c r="T202" s="22" t="n">
        <f aca="false">T201+N202</f>
        <v>47489.7999594</v>
      </c>
      <c r="U202" s="22" t="n">
        <f aca="false">O202</f>
        <v>57.766532</v>
      </c>
    </row>
    <row r="203" customFormat="false" ht="12.75" hidden="false" customHeight="false" outlineLevel="0" collapsed="false">
      <c r="A203" s="9" t="n">
        <v>2000</v>
      </c>
      <c r="B203" s="10" t="s">
        <v>35</v>
      </c>
      <c r="C203" s="10" t="s">
        <v>406</v>
      </c>
      <c r="D203" s="10" t="s">
        <v>407</v>
      </c>
      <c r="E203" s="10" t="s">
        <v>421</v>
      </c>
      <c r="F203" s="18" t="s">
        <v>34</v>
      </c>
      <c r="G203" s="18" t="s">
        <v>409</v>
      </c>
      <c r="H203" s="19" t="n">
        <v>60</v>
      </c>
      <c r="I203" s="20" t="n">
        <v>60</v>
      </c>
      <c r="J203" s="19" t="n">
        <v>100</v>
      </c>
      <c r="K203" s="19" t="n">
        <v>11967</v>
      </c>
      <c r="L203" s="19" t="n">
        <v>3.146</v>
      </c>
      <c r="M203" s="19" t="n">
        <v>4.614</v>
      </c>
      <c r="N203" s="19" t="n">
        <f aca="false">I203*J203/100</f>
        <v>60</v>
      </c>
      <c r="O203" s="19" t="n">
        <f aca="false">L203+K203/1000*M203</f>
        <v>58.361738</v>
      </c>
      <c r="Q203" s="21" t="str">
        <f aca="false">C203</f>
        <v>Croydon</v>
      </c>
      <c r="R203" s="21" t="str">
        <f aca="false">E203</f>
        <v>22</v>
      </c>
      <c r="S203" s="21" t="str">
        <f aca="false">CONCATENATE(Q203," ",R203)</f>
        <v>Croydon 22</v>
      </c>
      <c r="T203" s="22" t="n">
        <f aca="false">T202+N203</f>
        <v>47549.7999594</v>
      </c>
      <c r="U203" s="22" t="n">
        <f aca="false">O203</f>
        <v>58.361738</v>
      </c>
    </row>
    <row r="204" customFormat="false" ht="12.75" hidden="false" customHeight="false" outlineLevel="0" collapsed="false">
      <c r="A204" s="9" t="n">
        <v>2000</v>
      </c>
      <c r="B204" s="10" t="s">
        <v>35</v>
      </c>
      <c r="C204" s="10" t="s">
        <v>406</v>
      </c>
      <c r="D204" s="10" t="s">
        <v>407</v>
      </c>
      <c r="E204" s="10" t="s">
        <v>422</v>
      </c>
      <c r="F204" s="18" t="s">
        <v>34</v>
      </c>
      <c r="G204" s="18" t="s">
        <v>409</v>
      </c>
      <c r="H204" s="19" t="n">
        <v>60</v>
      </c>
      <c r="I204" s="20" t="n">
        <v>60</v>
      </c>
      <c r="J204" s="19" t="n">
        <v>100</v>
      </c>
      <c r="K204" s="19" t="n">
        <v>11967</v>
      </c>
      <c r="L204" s="19" t="n">
        <v>3.146</v>
      </c>
      <c r="M204" s="19" t="n">
        <v>4.614</v>
      </c>
      <c r="N204" s="19" t="n">
        <f aca="false">I204*J204/100</f>
        <v>60</v>
      </c>
      <c r="O204" s="19" t="n">
        <f aca="false">L204+K204/1000*M204</f>
        <v>58.361738</v>
      </c>
      <c r="Q204" s="21" t="str">
        <f aca="false">C204</f>
        <v>Croydon</v>
      </c>
      <c r="R204" s="21" t="str">
        <f aca="false">E204</f>
        <v>31</v>
      </c>
      <c r="S204" s="21" t="str">
        <f aca="false">CONCATENATE(Q204," ",R204)</f>
        <v>Croydon 31</v>
      </c>
      <c r="T204" s="22" t="n">
        <f aca="false">T203+N204</f>
        <v>47609.7999594</v>
      </c>
      <c r="U204" s="22" t="n">
        <f aca="false">O204</f>
        <v>58.361738</v>
      </c>
    </row>
    <row r="205" customFormat="false" ht="12.75" hidden="false" customHeight="false" outlineLevel="0" collapsed="false">
      <c r="A205" s="9" t="n">
        <v>2000</v>
      </c>
      <c r="B205" s="10" t="s">
        <v>35</v>
      </c>
      <c r="C205" s="10" t="s">
        <v>103</v>
      </c>
      <c r="D205" s="10" t="s">
        <v>104</v>
      </c>
      <c r="E205" s="10" t="s">
        <v>72</v>
      </c>
      <c r="F205" s="18" t="s">
        <v>39</v>
      </c>
      <c r="G205" s="18" t="s">
        <v>23</v>
      </c>
      <c r="H205" s="19" t="n">
        <v>107</v>
      </c>
      <c r="I205" s="20" t="n">
        <v>107</v>
      </c>
      <c r="J205" s="19" t="n">
        <v>100</v>
      </c>
      <c r="K205" s="19" t="n">
        <v>11401.55</v>
      </c>
      <c r="L205" s="19" t="n">
        <v>1.377</v>
      </c>
      <c r="M205" s="19" t="n">
        <v>5</v>
      </c>
      <c r="N205" s="19" t="n">
        <f aca="false">I205*J205/100</f>
        <v>107</v>
      </c>
      <c r="O205" s="19" t="n">
        <f aca="false">L205+K205/1000*M205</f>
        <v>58.38475</v>
      </c>
      <c r="Q205" s="21" t="str">
        <f aca="false">C205</f>
        <v>Sewaren</v>
      </c>
      <c r="R205" s="21" t="str">
        <f aca="false">E205</f>
        <v>1</v>
      </c>
      <c r="S205" s="21" t="str">
        <f aca="false">CONCATENATE(Q205," ",R205)</f>
        <v>Sewaren 1</v>
      </c>
      <c r="T205" s="22" t="n">
        <f aca="false">T204+N205</f>
        <v>47716.7999594</v>
      </c>
      <c r="U205" s="22" t="n">
        <f aca="false">O205</f>
        <v>58.38475</v>
      </c>
    </row>
    <row r="206" customFormat="false" ht="12.75" hidden="false" customHeight="false" outlineLevel="0" collapsed="false">
      <c r="A206" s="9" t="n">
        <v>2000</v>
      </c>
      <c r="B206" s="10" t="s">
        <v>18</v>
      </c>
      <c r="C206" s="10" t="s">
        <v>105</v>
      </c>
      <c r="D206" s="10" t="s">
        <v>106</v>
      </c>
      <c r="E206" s="10" t="s">
        <v>72</v>
      </c>
      <c r="F206" s="18" t="s">
        <v>34</v>
      </c>
      <c r="G206" s="18" t="s">
        <v>23</v>
      </c>
      <c r="H206" s="19" t="n">
        <v>194</v>
      </c>
      <c r="I206" s="20" t="n">
        <v>194</v>
      </c>
      <c r="J206" s="19" t="n">
        <v>100</v>
      </c>
      <c r="K206" s="19" t="n">
        <v>11405</v>
      </c>
      <c r="L206" s="19" t="n">
        <v>1.49</v>
      </c>
      <c r="M206" s="19" t="n">
        <v>5</v>
      </c>
      <c r="N206" s="19" t="n">
        <f aca="false">I206*J206/100</f>
        <v>194</v>
      </c>
      <c r="O206" s="19" t="n">
        <f aca="false">L206+K206/1000*M206</f>
        <v>58.515</v>
      </c>
      <c r="Q206" s="21" t="str">
        <f aca="false">C206</f>
        <v>Edison</v>
      </c>
      <c r="R206" s="21" t="str">
        <f aca="false">E206</f>
        <v>1</v>
      </c>
      <c r="S206" s="21" t="str">
        <f aca="false">CONCATENATE(Q206," ",R206)</f>
        <v>Edison 1</v>
      </c>
      <c r="T206" s="22" t="n">
        <f aca="false">T205+N206</f>
        <v>47910.7999594</v>
      </c>
      <c r="U206" s="22" t="n">
        <f aca="false">O206</f>
        <v>58.515</v>
      </c>
    </row>
    <row r="207" customFormat="false" ht="12.75" hidden="false" customHeight="false" outlineLevel="0" collapsed="false">
      <c r="A207" s="9" t="n">
        <v>2000</v>
      </c>
      <c r="B207" s="10" t="s">
        <v>18</v>
      </c>
      <c r="C207" s="10" t="s">
        <v>406</v>
      </c>
      <c r="D207" s="10" t="s">
        <v>407</v>
      </c>
      <c r="E207" s="10" t="s">
        <v>200</v>
      </c>
      <c r="F207" s="18" t="s">
        <v>34</v>
      </c>
      <c r="G207" s="18" t="s">
        <v>409</v>
      </c>
      <c r="H207" s="19" t="n">
        <v>60</v>
      </c>
      <c r="I207" s="20" t="n">
        <v>60</v>
      </c>
      <c r="J207" s="19" t="n">
        <v>100</v>
      </c>
      <c r="K207" s="19" t="n">
        <v>12019</v>
      </c>
      <c r="L207" s="19" t="n">
        <v>3.146</v>
      </c>
      <c r="M207" s="19" t="n">
        <v>4.614</v>
      </c>
      <c r="N207" s="19" t="n">
        <f aca="false">I207*J207/100</f>
        <v>60</v>
      </c>
      <c r="O207" s="19" t="n">
        <f aca="false">L207+K207/1000*M207</f>
        <v>58.601666</v>
      </c>
      <c r="Q207" s="21" t="str">
        <f aca="false">C207</f>
        <v>Croydon</v>
      </c>
      <c r="R207" s="21" t="str">
        <f aca="false">E207</f>
        <v>11</v>
      </c>
      <c r="S207" s="21" t="str">
        <f aca="false">CONCATENATE(Q207," ",R207)</f>
        <v>Croydon 11</v>
      </c>
      <c r="T207" s="22" t="n">
        <f aca="false">T206+N207</f>
        <v>47970.7999594</v>
      </c>
      <c r="U207" s="22" t="n">
        <f aca="false">O207</f>
        <v>58.601666</v>
      </c>
    </row>
    <row r="208" customFormat="false" ht="12.75" hidden="false" customHeight="false" outlineLevel="0" collapsed="false">
      <c r="A208" s="9" t="n">
        <v>2000</v>
      </c>
      <c r="B208" s="10" t="s">
        <v>18</v>
      </c>
      <c r="C208" s="10" t="s">
        <v>406</v>
      </c>
      <c r="D208" s="10" t="s">
        <v>407</v>
      </c>
      <c r="E208" s="10" t="s">
        <v>197</v>
      </c>
      <c r="F208" s="18" t="s">
        <v>34</v>
      </c>
      <c r="G208" s="18" t="s">
        <v>409</v>
      </c>
      <c r="H208" s="19" t="n">
        <v>60</v>
      </c>
      <c r="I208" s="20" t="n">
        <v>60</v>
      </c>
      <c r="J208" s="19" t="n">
        <v>100</v>
      </c>
      <c r="K208" s="19" t="n">
        <v>12019</v>
      </c>
      <c r="L208" s="19" t="n">
        <v>3.146</v>
      </c>
      <c r="M208" s="19" t="n">
        <v>4.614</v>
      </c>
      <c r="N208" s="19" t="n">
        <f aca="false">I208*J208/100</f>
        <v>60</v>
      </c>
      <c r="O208" s="19" t="n">
        <f aca="false">L208+K208/1000*M208</f>
        <v>58.601666</v>
      </c>
      <c r="Q208" s="21" t="str">
        <f aca="false">C208</f>
        <v>Croydon</v>
      </c>
      <c r="R208" s="21" t="str">
        <f aca="false">E208</f>
        <v>12</v>
      </c>
      <c r="S208" s="21" t="str">
        <f aca="false">CONCATENATE(Q208," ",R208)</f>
        <v>Croydon 12</v>
      </c>
      <c r="T208" s="22" t="n">
        <f aca="false">T207+N208</f>
        <v>48030.7999594</v>
      </c>
      <c r="U208" s="22" t="n">
        <f aca="false">O208</f>
        <v>58.601666</v>
      </c>
    </row>
    <row r="209" customFormat="false" ht="12.75" hidden="false" customHeight="false" outlineLevel="0" collapsed="false">
      <c r="A209" s="9" t="n">
        <v>2000</v>
      </c>
      <c r="B209" s="10" t="s">
        <v>18</v>
      </c>
      <c r="C209" s="10" t="s">
        <v>107</v>
      </c>
      <c r="D209" s="10" t="s">
        <v>108</v>
      </c>
      <c r="E209" s="10" t="s">
        <v>82</v>
      </c>
      <c r="F209" s="18" t="s">
        <v>39</v>
      </c>
      <c r="G209" s="18" t="s">
        <v>23</v>
      </c>
      <c r="H209" s="19" t="n">
        <v>117</v>
      </c>
      <c r="I209" s="20" t="n">
        <v>117</v>
      </c>
      <c r="J209" s="19" t="n">
        <v>100</v>
      </c>
      <c r="K209" s="19" t="n">
        <v>11498.02</v>
      </c>
      <c r="L209" s="19" t="n">
        <v>1.377</v>
      </c>
      <c r="M209" s="19" t="n">
        <v>5</v>
      </c>
      <c r="N209" s="19" t="n">
        <f aca="false">I209*J209/100</f>
        <v>117</v>
      </c>
      <c r="O209" s="19" t="n">
        <f aca="false">L209+K209/1000*M209</f>
        <v>58.8671</v>
      </c>
      <c r="Q209" s="21" t="str">
        <f aca="false">C209</f>
        <v>Sayreville</v>
      </c>
      <c r="R209" s="21" t="str">
        <f aca="false">E209</f>
        <v>5</v>
      </c>
      <c r="S209" s="21" t="str">
        <f aca="false">CONCATENATE(Q209," ",R209)</f>
        <v>Sayreville 5</v>
      </c>
      <c r="T209" s="22" t="n">
        <f aca="false">T208+N209</f>
        <v>48147.7999594</v>
      </c>
      <c r="U209" s="22" t="n">
        <f aca="false">O209</f>
        <v>58.8671</v>
      </c>
    </row>
    <row r="210" customFormat="false" ht="12.75" hidden="false" customHeight="false" outlineLevel="0" collapsed="false">
      <c r="A210" s="9" t="n">
        <v>2000</v>
      </c>
      <c r="B210" s="10" t="s">
        <v>35</v>
      </c>
      <c r="C210" s="10" t="s">
        <v>112</v>
      </c>
      <c r="D210" s="10" t="s">
        <v>113</v>
      </c>
      <c r="E210" s="10" t="s">
        <v>72</v>
      </c>
      <c r="F210" s="18" t="s">
        <v>34</v>
      </c>
      <c r="G210" s="18" t="s">
        <v>23</v>
      </c>
      <c r="H210" s="19" t="n">
        <v>93</v>
      </c>
      <c r="I210" s="20" t="n">
        <v>93</v>
      </c>
      <c r="J210" s="19" t="n">
        <v>100</v>
      </c>
      <c r="K210" s="19" t="n">
        <v>11032</v>
      </c>
      <c r="L210" s="19" t="n">
        <v>3.871</v>
      </c>
      <c r="M210" s="19" t="n">
        <v>5</v>
      </c>
      <c r="N210" s="19" t="n">
        <f aca="false">I210*J210/100</f>
        <v>93</v>
      </c>
      <c r="O210" s="19" t="n">
        <f aca="false">L210+K210/1000*M210</f>
        <v>59.031</v>
      </c>
      <c r="Q210" s="21" t="str">
        <f aca="false">C210</f>
        <v>Smeco CT</v>
      </c>
      <c r="R210" s="21" t="str">
        <f aca="false">E210</f>
        <v>1</v>
      </c>
      <c r="S210" s="21" t="str">
        <f aca="false">CONCATENATE(Q210," ",R210)</f>
        <v>Smeco CT 1</v>
      </c>
      <c r="T210" s="22" t="n">
        <f aca="false">T209+N210</f>
        <v>48240.7999594</v>
      </c>
      <c r="U210" s="22" t="n">
        <f aca="false">O210</f>
        <v>59.031</v>
      </c>
    </row>
    <row r="211" customFormat="false" ht="12.75" hidden="false" customHeight="false" outlineLevel="0" collapsed="false">
      <c r="A211" s="9" t="n">
        <v>2000</v>
      </c>
      <c r="B211" s="10" t="s">
        <v>35</v>
      </c>
      <c r="C211" s="10" t="s">
        <v>76</v>
      </c>
      <c r="D211" s="10" t="s">
        <v>77</v>
      </c>
      <c r="E211" s="10" t="s">
        <v>65</v>
      </c>
      <c r="F211" s="18" t="s">
        <v>34</v>
      </c>
      <c r="G211" s="18" t="s">
        <v>23</v>
      </c>
      <c r="H211" s="19" t="n">
        <v>99</v>
      </c>
      <c r="I211" s="20" t="n">
        <v>99</v>
      </c>
      <c r="J211" s="19" t="n">
        <v>100</v>
      </c>
      <c r="K211" s="19" t="n">
        <v>11682</v>
      </c>
      <c r="L211" s="19" t="n">
        <v>0.869</v>
      </c>
      <c r="M211" s="19" t="n">
        <v>5</v>
      </c>
      <c r="N211" s="19" t="n">
        <f aca="false">I211*J211/100</f>
        <v>99</v>
      </c>
      <c r="O211" s="19" t="n">
        <f aca="false">L211+K211/1000*M211</f>
        <v>59.279</v>
      </c>
      <c r="Q211" s="21" t="str">
        <f aca="false">C211</f>
        <v>Chalk Point</v>
      </c>
      <c r="R211" s="21" t="str">
        <f aca="false">E211</f>
        <v>GT3</v>
      </c>
      <c r="S211" s="21" t="str">
        <f aca="false">CONCATENATE(Q211," ",R211)</f>
        <v>Chalk Point GT3</v>
      </c>
      <c r="T211" s="22" t="n">
        <f aca="false">T210+N211</f>
        <v>48339.7999594</v>
      </c>
      <c r="U211" s="22" t="n">
        <f aca="false">O211</f>
        <v>59.279</v>
      </c>
    </row>
    <row r="212" customFormat="false" ht="12.75" hidden="false" customHeight="false" outlineLevel="0" collapsed="false">
      <c r="A212" s="9" t="n">
        <v>2000</v>
      </c>
      <c r="B212" s="10" t="s">
        <v>35</v>
      </c>
      <c r="C212" s="10" t="s">
        <v>76</v>
      </c>
      <c r="D212" s="10" t="s">
        <v>77</v>
      </c>
      <c r="E212" s="10" t="s">
        <v>109</v>
      </c>
      <c r="F212" s="18" t="s">
        <v>34</v>
      </c>
      <c r="G212" s="18" t="s">
        <v>23</v>
      </c>
      <c r="H212" s="19" t="n">
        <v>99</v>
      </c>
      <c r="I212" s="20" t="n">
        <v>99</v>
      </c>
      <c r="J212" s="19" t="n">
        <v>100</v>
      </c>
      <c r="K212" s="19" t="n">
        <v>11682</v>
      </c>
      <c r="L212" s="19" t="n">
        <v>0.869</v>
      </c>
      <c r="M212" s="19" t="n">
        <v>5</v>
      </c>
      <c r="N212" s="19" t="n">
        <f aca="false">I212*J212/100</f>
        <v>99</v>
      </c>
      <c r="O212" s="19" t="n">
        <f aca="false">L212+K212/1000*M212</f>
        <v>59.279</v>
      </c>
      <c r="Q212" s="21" t="str">
        <f aca="false">C212</f>
        <v>Chalk Point</v>
      </c>
      <c r="R212" s="21" t="str">
        <f aca="false">E212</f>
        <v>GT4</v>
      </c>
      <c r="S212" s="21" t="str">
        <f aca="false">CONCATENATE(Q212," ",R212)</f>
        <v>Chalk Point GT4</v>
      </c>
      <c r="T212" s="22" t="n">
        <f aca="false">T211+N212</f>
        <v>48438.7999594</v>
      </c>
      <c r="U212" s="22" t="n">
        <f aca="false">O212</f>
        <v>59.279</v>
      </c>
    </row>
    <row r="213" customFormat="false" ht="12.75" hidden="false" customHeight="false" outlineLevel="0" collapsed="false">
      <c r="A213" s="9" t="n">
        <v>2000</v>
      </c>
      <c r="B213" s="10" t="s">
        <v>18</v>
      </c>
      <c r="C213" s="10" t="s">
        <v>423</v>
      </c>
      <c r="D213" s="10" t="s">
        <v>424</v>
      </c>
      <c r="E213" s="10" t="s">
        <v>425</v>
      </c>
      <c r="F213" s="18" t="s">
        <v>34</v>
      </c>
      <c r="G213" s="18" t="s">
        <v>409</v>
      </c>
      <c r="H213" s="19" t="n">
        <v>66</v>
      </c>
      <c r="I213" s="20" t="n">
        <v>66</v>
      </c>
      <c r="J213" s="19" t="n">
        <v>100</v>
      </c>
      <c r="K213" s="19" t="n">
        <v>12019</v>
      </c>
      <c r="L213" s="19" t="n">
        <v>3.871</v>
      </c>
      <c r="M213" s="19" t="n">
        <v>4.614</v>
      </c>
      <c r="N213" s="19" t="n">
        <f aca="false">I213*J213/100</f>
        <v>66</v>
      </c>
      <c r="O213" s="19" t="n">
        <f aca="false">L213+K213/1000*M213</f>
        <v>59.326666</v>
      </c>
      <c r="Q213" s="21" t="str">
        <f aca="false">C213</f>
        <v>Richmond (PA)</v>
      </c>
      <c r="R213" s="21" t="str">
        <f aca="false">E213</f>
        <v>91</v>
      </c>
      <c r="S213" s="21" t="str">
        <f aca="false">CONCATENATE(Q213," ",R213)</f>
        <v>Richmond (PA) 91</v>
      </c>
      <c r="T213" s="22" t="n">
        <f aca="false">T212+N213</f>
        <v>48504.7999594</v>
      </c>
      <c r="U213" s="22" t="n">
        <f aca="false">O213</f>
        <v>59.326666</v>
      </c>
    </row>
    <row r="214" customFormat="false" ht="12.75" hidden="false" customHeight="false" outlineLevel="0" collapsed="false">
      <c r="A214" s="9" t="n">
        <v>2000</v>
      </c>
      <c r="B214" s="10" t="s">
        <v>18</v>
      </c>
      <c r="C214" s="10" t="s">
        <v>423</v>
      </c>
      <c r="D214" s="10" t="s">
        <v>424</v>
      </c>
      <c r="E214" s="10" t="s">
        <v>426</v>
      </c>
      <c r="F214" s="18" t="s">
        <v>34</v>
      </c>
      <c r="G214" s="18" t="s">
        <v>409</v>
      </c>
      <c r="H214" s="19" t="n">
        <v>66</v>
      </c>
      <c r="I214" s="20" t="n">
        <v>66</v>
      </c>
      <c r="J214" s="19" t="n">
        <v>100</v>
      </c>
      <c r="K214" s="19" t="n">
        <v>12019</v>
      </c>
      <c r="L214" s="19" t="n">
        <v>3.871</v>
      </c>
      <c r="M214" s="19" t="n">
        <v>4.614</v>
      </c>
      <c r="N214" s="19" t="n">
        <f aca="false">I214*J214/100</f>
        <v>66</v>
      </c>
      <c r="O214" s="19" t="n">
        <f aca="false">L214+K214/1000*M214</f>
        <v>59.326666</v>
      </c>
      <c r="Q214" s="21" t="str">
        <f aca="false">C214</f>
        <v>Richmond (PA)</v>
      </c>
      <c r="R214" s="21" t="str">
        <f aca="false">E214</f>
        <v>92</v>
      </c>
      <c r="S214" s="21" t="str">
        <f aca="false">CONCATENATE(Q214," ",R214)</f>
        <v>Richmond (PA) 92</v>
      </c>
      <c r="T214" s="22" t="n">
        <f aca="false">T213+N214</f>
        <v>48570.7999594</v>
      </c>
      <c r="U214" s="22" t="n">
        <f aca="false">O214</f>
        <v>59.326666</v>
      </c>
    </row>
    <row r="215" customFormat="false" ht="12.75" hidden="false" customHeight="false" outlineLevel="0" collapsed="false">
      <c r="A215" s="9" t="n">
        <v>2000</v>
      </c>
      <c r="B215" s="10" t="s">
        <v>30</v>
      </c>
      <c r="C215" s="10" t="s">
        <v>76</v>
      </c>
      <c r="D215" s="10" t="s">
        <v>77</v>
      </c>
      <c r="E215" s="10" t="s">
        <v>110</v>
      </c>
      <c r="F215" s="18" t="s">
        <v>39</v>
      </c>
      <c r="G215" s="18" t="s">
        <v>23</v>
      </c>
      <c r="H215" s="19" t="n">
        <v>612</v>
      </c>
      <c r="I215" s="20" t="n">
        <v>612</v>
      </c>
      <c r="J215" s="19" t="n">
        <v>100</v>
      </c>
      <c r="K215" s="19" t="n">
        <v>11723.91</v>
      </c>
      <c r="L215" s="19" t="n">
        <v>1.201</v>
      </c>
      <c r="M215" s="19" t="n">
        <v>5</v>
      </c>
      <c r="N215" s="19" t="n">
        <f aca="false">I215*J215/100</f>
        <v>612</v>
      </c>
      <c r="O215" s="19" t="n">
        <f aca="false">L215+K215/1000*M215</f>
        <v>59.82055</v>
      </c>
      <c r="Q215" s="21" t="str">
        <f aca="false">C215</f>
        <v>Chalk Point</v>
      </c>
      <c r="R215" s="21" t="str">
        <f aca="false">E215</f>
        <v>ST4</v>
      </c>
      <c r="S215" s="21" t="str">
        <f aca="false">CONCATENATE(Q215," ",R215)</f>
        <v>Chalk Point ST4</v>
      </c>
      <c r="T215" s="22" t="n">
        <f aca="false">T214+N215</f>
        <v>49182.7999594</v>
      </c>
      <c r="U215" s="22" t="n">
        <f aca="false">O215</f>
        <v>59.82055</v>
      </c>
    </row>
    <row r="216" customFormat="false" ht="12.75" hidden="false" customHeight="false" outlineLevel="0" collapsed="false">
      <c r="A216" s="9" t="n">
        <v>2000</v>
      </c>
      <c r="B216" s="10" t="s">
        <v>18</v>
      </c>
      <c r="C216" s="10" t="s">
        <v>427</v>
      </c>
      <c r="D216" s="10" t="s">
        <v>428</v>
      </c>
      <c r="E216" s="10" t="s">
        <v>128</v>
      </c>
      <c r="F216" s="18" t="s">
        <v>34</v>
      </c>
      <c r="G216" s="18" t="s">
        <v>409</v>
      </c>
      <c r="H216" s="19" t="n">
        <v>24</v>
      </c>
      <c r="I216" s="20" t="n">
        <v>24</v>
      </c>
      <c r="J216" s="19" t="n">
        <v>100</v>
      </c>
      <c r="K216" s="19" t="n">
        <v>12133</v>
      </c>
      <c r="L216" s="19" t="n">
        <v>3.871</v>
      </c>
      <c r="M216" s="19" t="n">
        <v>4.614</v>
      </c>
      <c r="N216" s="19" t="n">
        <f aca="false">I216*J216/100</f>
        <v>24</v>
      </c>
      <c r="O216" s="19" t="n">
        <f aca="false">L216+K216/1000*M216</f>
        <v>59.852662</v>
      </c>
      <c r="Q216" s="21" t="str">
        <f aca="false">C216</f>
        <v>National Park</v>
      </c>
      <c r="R216" s="21" t="str">
        <f aca="false">E216</f>
        <v>GT1</v>
      </c>
      <c r="S216" s="21" t="str">
        <f aca="false">CONCATENATE(Q216," ",R216)</f>
        <v>National Park GT1</v>
      </c>
      <c r="T216" s="22" t="n">
        <f aca="false">T215+N216</f>
        <v>49206.7999594</v>
      </c>
      <c r="U216" s="22" t="n">
        <f aca="false">O216</f>
        <v>59.852662</v>
      </c>
    </row>
    <row r="217" customFormat="false" ht="12.75" hidden="false" customHeight="false" outlineLevel="0" collapsed="false">
      <c r="A217" s="9" t="n">
        <v>2000</v>
      </c>
      <c r="B217" s="10" t="s">
        <v>18</v>
      </c>
      <c r="C217" s="10" t="s">
        <v>76</v>
      </c>
      <c r="D217" s="10" t="s">
        <v>77</v>
      </c>
      <c r="E217" s="10" t="s">
        <v>111</v>
      </c>
      <c r="F217" s="18" t="s">
        <v>39</v>
      </c>
      <c r="G217" s="18" t="s">
        <v>23</v>
      </c>
      <c r="H217" s="19" t="n">
        <v>612</v>
      </c>
      <c r="I217" s="20" t="n">
        <v>612</v>
      </c>
      <c r="J217" s="19" t="n">
        <v>100</v>
      </c>
      <c r="K217" s="19" t="n">
        <v>11754.16</v>
      </c>
      <c r="L217" s="19" t="n">
        <v>1.201</v>
      </c>
      <c r="M217" s="19" t="n">
        <v>5</v>
      </c>
      <c r="N217" s="19" t="n">
        <f aca="false">I217*J217/100</f>
        <v>612</v>
      </c>
      <c r="O217" s="19" t="n">
        <f aca="false">L217+K217/1000*M217</f>
        <v>59.9718</v>
      </c>
      <c r="Q217" s="21" t="str">
        <f aca="false">C217</f>
        <v>Chalk Point</v>
      </c>
      <c r="R217" s="21" t="str">
        <f aca="false">E217</f>
        <v>ST3</v>
      </c>
      <c r="S217" s="21" t="str">
        <f aca="false">CONCATENATE(Q217," ",R217)</f>
        <v>Chalk Point ST3</v>
      </c>
      <c r="T217" s="22" t="n">
        <f aca="false">T216+N217</f>
        <v>49818.7999594</v>
      </c>
      <c r="U217" s="22" t="n">
        <f aca="false">O217</f>
        <v>59.9718</v>
      </c>
    </row>
    <row r="218" customFormat="false" ht="12.75" hidden="false" customHeight="false" outlineLevel="0" collapsed="false">
      <c r="A218" s="9" t="n">
        <v>2000</v>
      </c>
      <c r="B218" s="10" t="s">
        <v>18</v>
      </c>
      <c r="C218" s="10" t="s">
        <v>76</v>
      </c>
      <c r="D218" s="10" t="s">
        <v>77</v>
      </c>
      <c r="E218" s="10" t="s">
        <v>128</v>
      </c>
      <c r="F218" s="18" t="s">
        <v>34</v>
      </c>
      <c r="G218" s="18" t="s">
        <v>409</v>
      </c>
      <c r="H218" s="19" t="n">
        <v>18</v>
      </c>
      <c r="I218" s="20" t="n">
        <v>18</v>
      </c>
      <c r="J218" s="19" t="n">
        <v>100</v>
      </c>
      <c r="K218" s="19" t="n">
        <v>12971</v>
      </c>
      <c r="L218" s="19" t="n">
        <v>0.869</v>
      </c>
      <c r="M218" s="19" t="n">
        <v>4.614</v>
      </c>
      <c r="N218" s="19" t="n">
        <f aca="false">I218*J218/100</f>
        <v>18</v>
      </c>
      <c r="O218" s="19" t="n">
        <f aca="false">L218+K218/1000*M218</f>
        <v>60.717194</v>
      </c>
      <c r="Q218" s="21" t="str">
        <f aca="false">C218</f>
        <v>Chalk Point</v>
      </c>
      <c r="R218" s="21" t="str">
        <f aca="false">E218</f>
        <v>GT1</v>
      </c>
      <c r="S218" s="21" t="str">
        <f aca="false">CONCATENATE(Q218," ",R218)</f>
        <v>Chalk Point GT1</v>
      </c>
      <c r="T218" s="22" t="n">
        <f aca="false">T217+N218</f>
        <v>49836.7999594</v>
      </c>
      <c r="U218" s="22" t="n">
        <f aca="false">O218</f>
        <v>60.717194</v>
      </c>
    </row>
    <row r="219" customFormat="false" ht="12.75" hidden="false" customHeight="false" outlineLevel="0" collapsed="false">
      <c r="A219" s="9" t="n">
        <v>2000</v>
      </c>
      <c r="B219" s="10" t="s">
        <v>18</v>
      </c>
      <c r="C219" s="10" t="s">
        <v>103</v>
      </c>
      <c r="D219" s="10" t="s">
        <v>104</v>
      </c>
      <c r="E219" s="10" t="s">
        <v>75</v>
      </c>
      <c r="F219" s="18" t="s">
        <v>39</v>
      </c>
      <c r="G219" s="18" t="s">
        <v>23</v>
      </c>
      <c r="H219" s="19" t="n">
        <v>120</v>
      </c>
      <c r="I219" s="20" t="n">
        <v>120</v>
      </c>
      <c r="J219" s="19" t="n">
        <v>100</v>
      </c>
      <c r="K219" s="19" t="n">
        <v>11913.06</v>
      </c>
      <c r="L219" s="19" t="n">
        <v>1.377</v>
      </c>
      <c r="M219" s="19" t="n">
        <v>5</v>
      </c>
      <c r="N219" s="19" t="n">
        <f aca="false">I219*J219/100</f>
        <v>120</v>
      </c>
      <c r="O219" s="19" t="n">
        <f aca="false">L219+K219/1000*M219</f>
        <v>60.9423</v>
      </c>
      <c r="Q219" s="21" t="str">
        <f aca="false">C219</f>
        <v>Sewaren</v>
      </c>
      <c r="R219" s="21" t="str">
        <f aca="false">E219</f>
        <v>2</v>
      </c>
      <c r="S219" s="21" t="str">
        <f aca="false">CONCATENATE(Q219," ",R219)</f>
        <v>Sewaren 2</v>
      </c>
      <c r="T219" s="22" t="n">
        <f aca="false">T218+N219</f>
        <v>49956.7999594</v>
      </c>
      <c r="U219" s="22" t="n">
        <f aca="false">O219</f>
        <v>60.9423</v>
      </c>
    </row>
    <row r="220" customFormat="false" ht="12.75" hidden="false" customHeight="false" outlineLevel="0" collapsed="false">
      <c r="A220" s="9" t="n">
        <v>2000</v>
      </c>
      <c r="B220" s="10" t="s">
        <v>18</v>
      </c>
      <c r="C220" s="10" t="s">
        <v>31</v>
      </c>
      <c r="D220" s="10" t="s">
        <v>32</v>
      </c>
      <c r="E220" s="10" t="s">
        <v>64</v>
      </c>
      <c r="F220" s="18" t="s">
        <v>34</v>
      </c>
      <c r="G220" s="18" t="s">
        <v>409</v>
      </c>
      <c r="H220" s="19" t="n">
        <v>61</v>
      </c>
      <c r="I220" s="20" t="n">
        <v>61</v>
      </c>
      <c r="J220" s="19" t="n">
        <v>100</v>
      </c>
      <c r="K220" s="19" t="n">
        <v>13008</v>
      </c>
      <c r="L220" s="19" t="n">
        <v>0.994</v>
      </c>
      <c r="M220" s="19" t="n">
        <v>4.614</v>
      </c>
      <c r="N220" s="19" t="n">
        <f aca="false">I220*J220/100</f>
        <v>61</v>
      </c>
      <c r="O220" s="19" t="n">
        <f aca="false">L220+K220/1000*M220</f>
        <v>61.012912</v>
      </c>
      <c r="Q220" s="21" t="str">
        <f aca="false">C220</f>
        <v>Perryman</v>
      </c>
      <c r="R220" s="21" t="str">
        <f aca="false">E220</f>
        <v>GT2</v>
      </c>
      <c r="S220" s="21" t="str">
        <f aca="false">CONCATENATE(Q220," ",R220)</f>
        <v>Perryman GT2</v>
      </c>
      <c r="T220" s="22" t="n">
        <f aca="false">T219+N220</f>
        <v>50017.7999594</v>
      </c>
      <c r="U220" s="22" t="n">
        <f aca="false">O220</f>
        <v>61.012912</v>
      </c>
    </row>
    <row r="221" customFormat="false" ht="12.75" hidden="false" customHeight="false" outlineLevel="0" collapsed="false">
      <c r="A221" s="9" t="n">
        <v>2000</v>
      </c>
      <c r="B221" s="10" t="s">
        <v>18</v>
      </c>
      <c r="C221" s="10" t="s">
        <v>103</v>
      </c>
      <c r="D221" s="10" t="s">
        <v>104</v>
      </c>
      <c r="E221" s="10" t="s">
        <v>96</v>
      </c>
      <c r="F221" s="18" t="s">
        <v>39</v>
      </c>
      <c r="G221" s="18" t="s">
        <v>23</v>
      </c>
      <c r="H221" s="19" t="n">
        <v>109</v>
      </c>
      <c r="I221" s="20" t="n">
        <v>109</v>
      </c>
      <c r="J221" s="19" t="n">
        <v>100</v>
      </c>
      <c r="K221" s="19" t="n">
        <v>12065.16</v>
      </c>
      <c r="L221" s="19" t="n">
        <v>1.377</v>
      </c>
      <c r="M221" s="19" t="n">
        <v>5</v>
      </c>
      <c r="N221" s="19" t="n">
        <f aca="false">I221*J221/100</f>
        <v>109</v>
      </c>
      <c r="O221" s="19" t="n">
        <f aca="false">L221+K221/1000*M221</f>
        <v>61.7028</v>
      </c>
      <c r="Q221" s="21" t="str">
        <f aca="false">C221</f>
        <v>Sewaren</v>
      </c>
      <c r="R221" s="21" t="str">
        <f aca="false">E221</f>
        <v>3</v>
      </c>
      <c r="S221" s="21" t="str">
        <f aca="false">CONCATENATE(Q221," ",R221)</f>
        <v>Sewaren 3</v>
      </c>
      <c r="T221" s="22" t="n">
        <f aca="false">T220+N221</f>
        <v>50126.7999594</v>
      </c>
      <c r="U221" s="22" t="n">
        <f aca="false">O221</f>
        <v>61.7028</v>
      </c>
    </row>
    <row r="222" customFormat="false" ht="12.75" hidden="false" customHeight="false" outlineLevel="0" collapsed="false">
      <c r="A222" s="9" t="n">
        <v>2000</v>
      </c>
      <c r="B222" s="10" t="s">
        <v>18</v>
      </c>
      <c r="C222" s="10" t="s">
        <v>31</v>
      </c>
      <c r="D222" s="10" t="s">
        <v>32</v>
      </c>
      <c r="E222" s="10" t="s">
        <v>109</v>
      </c>
      <c r="F222" s="18" t="s">
        <v>34</v>
      </c>
      <c r="G222" s="18" t="s">
        <v>409</v>
      </c>
      <c r="H222" s="19" t="n">
        <v>61</v>
      </c>
      <c r="I222" s="20" t="n">
        <v>61</v>
      </c>
      <c r="J222" s="19" t="n">
        <v>100</v>
      </c>
      <c r="K222" s="19" t="n">
        <v>13225</v>
      </c>
      <c r="L222" s="19" t="n">
        <v>0.994</v>
      </c>
      <c r="M222" s="19" t="n">
        <v>4.614</v>
      </c>
      <c r="N222" s="19" t="n">
        <f aca="false">I222*J222/100</f>
        <v>61</v>
      </c>
      <c r="O222" s="19" t="n">
        <f aca="false">L222+K222/1000*M222</f>
        <v>62.01415</v>
      </c>
      <c r="Q222" s="21" t="str">
        <f aca="false">C222</f>
        <v>Perryman</v>
      </c>
      <c r="R222" s="21" t="str">
        <f aca="false">E222</f>
        <v>GT4</v>
      </c>
      <c r="S222" s="21" t="str">
        <f aca="false">CONCATENATE(Q222," ",R222)</f>
        <v>Perryman GT4</v>
      </c>
      <c r="T222" s="22" t="n">
        <f aca="false">T221+N222</f>
        <v>50187.7999594</v>
      </c>
      <c r="U222" s="22" t="n">
        <f aca="false">O222</f>
        <v>62.01415</v>
      </c>
    </row>
    <row r="223" customFormat="false" ht="12.75" hidden="false" customHeight="false" outlineLevel="0" collapsed="false">
      <c r="A223" s="9" t="n">
        <v>2000</v>
      </c>
      <c r="B223" s="10" t="s">
        <v>18</v>
      </c>
      <c r="C223" s="10" t="s">
        <v>27</v>
      </c>
      <c r="D223" s="10" t="s">
        <v>28</v>
      </c>
      <c r="E223" s="10" t="s">
        <v>429</v>
      </c>
      <c r="F223" s="18" t="s">
        <v>34</v>
      </c>
      <c r="G223" s="18" t="s">
        <v>409</v>
      </c>
      <c r="H223" s="19" t="n">
        <v>183</v>
      </c>
      <c r="I223" s="20" t="n">
        <v>183</v>
      </c>
      <c r="J223" s="19" t="n">
        <v>100</v>
      </c>
      <c r="K223" s="19" t="n">
        <v>13118</v>
      </c>
      <c r="L223" s="19" t="n">
        <v>1.49</v>
      </c>
      <c r="M223" s="19" t="n">
        <v>4.614</v>
      </c>
      <c r="N223" s="19" t="n">
        <f aca="false">I223*J223/100</f>
        <v>183</v>
      </c>
      <c r="O223" s="19" t="n">
        <f aca="false">L223+K223/1000*M223</f>
        <v>62.016452</v>
      </c>
      <c r="Q223" s="21" t="str">
        <f aca="false">C223</f>
        <v>Gilbert</v>
      </c>
      <c r="R223" s="21" t="str">
        <f aca="false">E223</f>
        <v>C9</v>
      </c>
      <c r="S223" s="21" t="str">
        <f aca="false">CONCATENATE(Q223," ",R223)</f>
        <v>Gilbert C9</v>
      </c>
      <c r="T223" s="22" t="n">
        <f aca="false">T222+N223</f>
        <v>50370.7999594</v>
      </c>
      <c r="U223" s="22" t="n">
        <f aca="false">O223</f>
        <v>62.016452</v>
      </c>
    </row>
    <row r="224" customFormat="false" ht="12.75" hidden="false" customHeight="false" outlineLevel="0" collapsed="false">
      <c r="A224" s="9" t="n">
        <v>2000</v>
      </c>
      <c r="B224" s="10" t="s">
        <v>18</v>
      </c>
      <c r="C224" s="10" t="s">
        <v>416</v>
      </c>
      <c r="D224" s="10" t="s">
        <v>417</v>
      </c>
      <c r="E224" s="10" t="s">
        <v>72</v>
      </c>
      <c r="F224" s="18" t="s">
        <v>39</v>
      </c>
      <c r="G224" s="18" t="s">
        <v>395</v>
      </c>
      <c r="H224" s="19" t="n">
        <v>17</v>
      </c>
      <c r="I224" s="20" t="n">
        <v>17</v>
      </c>
      <c r="J224" s="19" t="n">
        <v>100</v>
      </c>
      <c r="K224" s="19" t="n">
        <v>16236</v>
      </c>
      <c r="L224" s="19" t="n">
        <v>1.377</v>
      </c>
      <c r="M224" s="19" t="n">
        <v>3.75</v>
      </c>
      <c r="N224" s="19" t="n">
        <f aca="false">I224*J224/100</f>
        <v>17</v>
      </c>
      <c r="O224" s="19" t="n">
        <f aca="false">L224+K224/1000*M224</f>
        <v>62.262</v>
      </c>
      <c r="Q224" s="21" t="str">
        <f aca="false">C224</f>
        <v>McKee Run</v>
      </c>
      <c r="R224" s="21" t="str">
        <f aca="false">E224</f>
        <v>1</v>
      </c>
      <c r="S224" s="21" t="str">
        <f aca="false">CONCATENATE(Q224," ",R224)</f>
        <v>McKee Run 1</v>
      </c>
      <c r="T224" s="22" t="n">
        <f aca="false">T223+N224</f>
        <v>50387.7999594</v>
      </c>
      <c r="U224" s="22" t="n">
        <f aca="false">O224</f>
        <v>62.262</v>
      </c>
    </row>
    <row r="225" customFormat="false" ht="12.75" hidden="false" customHeight="false" outlineLevel="0" collapsed="false">
      <c r="A225" s="9" t="n">
        <v>2000</v>
      </c>
      <c r="B225" s="10" t="s">
        <v>18</v>
      </c>
      <c r="C225" s="10" t="s">
        <v>416</v>
      </c>
      <c r="D225" s="10" t="s">
        <v>417</v>
      </c>
      <c r="E225" s="10" t="s">
        <v>75</v>
      </c>
      <c r="F225" s="18" t="s">
        <v>39</v>
      </c>
      <c r="G225" s="18" t="s">
        <v>395</v>
      </c>
      <c r="H225" s="19" t="n">
        <v>17</v>
      </c>
      <c r="I225" s="20" t="n">
        <v>17</v>
      </c>
      <c r="J225" s="19" t="n">
        <v>100</v>
      </c>
      <c r="K225" s="19" t="n">
        <v>16236</v>
      </c>
      <c r="L225" s="19" t="n">
        <v>1.377</v>
      </c>
      <c r="M225" s="19" t="n">
        <v>3.75</v>
      </c>
      <c r="N225" s="19" t="n">
        <f aca="false">I225*J225/100</f>
        <v>17</v>
      </c>
      <c r="O225" s="19" t="n">
        <f aca="false">L225+K225/1000*M225</f>
        <v>62.262</v>
      </c>
      <c r="Q225" s="21" t="str">
        <f aca="false">C225</f>
        <v>McKee Run</v>
      </c>
      <c r="R225" s="21" t="str">
        <f aca="false">E225</f>
        <v>2</v>
      </c>
      <c r="S225" s="21" t="str">
        <f aca="false">CONCATENATE(Q225," ",R225)</f>
        <v>McKee Run 2</v>
      </c>
      <c r="T225" s="22" t="n">
        <f aca="false">T224+N225</f>
        <v>50404.7999594</v>
      </c>
      <c r="U225" s="22" t="n">
        <f aca="false">O225</f>
        <v>62.262</v>
      </c>
    </row>
    <row r="226" customFormat="false" ht="12.75" hidden="false" customHeight="false" outlineLevel="0" collapsed="false">
      <c r="A226" s="9" t="n">
        <v>2000</v>
      </c>
      <c r="B226" s="10" t="s">
        <v>18</v>
      </c>
      <c r="C226" s="10" t="s">
        <v>430</v>
      </c>
      <c r="D226" s="10" t="s">
        <v>431</v>
      </c>
      <c r="E226" s="10" t="s">
        <v>140</v>
      </c>
      <c r="F226" s="18" t="s">
        <v>34</v>
      </c>
      <c r="G226" s="18" t="s">
        <v>409</v>
      </c>
      <c r="H226" s="19" t="n">
        <v>76</v>
      </c>
      <c r="I226" s="20" t="n">
        <v>76</v>
      </c>
      <c r="J226" s="19" t="n">
        <v>100</v>
      </c>
      <c r="K226" s="19" t="n">
        <v>12286</v>
      </c>
      <c r="L226" s="19" t="n">
        <v>5.651</v>
      </c>
      <c r="M226" s="19" t="n">
        <v>4.614</v>
      </c>
      <c r="N226" s="19" t="n">
        <f aca="false">I226*J226/100</f>
        <v>76</v>
      </c>
      <c r="O226" s="19" t="n">
        <f aca="false">L226+K226/1000*M226</f>
        <v>62.338604</v>
      </c>
      <c r="Q226" s="21" t="str">
        <f aca="false">C226</f>
        <v>Wayne (PA)</v>
      </c>
      <c r="R226" s="21" t="str">
        <f aca="false">E226</f>
        <v>A</v>
      </c>
      <c r="S226" s="21" t="str">
        <f aca="false">CONCATENATE(Q226," ",R226)</f>
        <v>Wayne (PA) A</v>
      </c>
      <c r="T226" s="22" t="n">
        <f aca="false">T225+N226</f>
        <v>50480.7999594</v>
      </c>
      <c r="U226" s="22" t="n">
        <f aca="false">O226</f>
        <v>62.338604</v>
      </c>
    </row>
    <row r="227" customFormat="false" ht="12.75" hidden="false" customHeight="false" outlineLevel="0" collapsed="false">
      <c r="A227" s="9" t="n">
        <v>2000</v>
      </c>
      <c r="B227" s="10" t="s">
        <v>18</v>
      </c>
      <c r="C227" s="10" t="s">
        <v>432</v>
      </c>
      <c r="D227" s="10" t="s">
        <v>433</v>
      </c>
      <c r="E227" s="10" t="s">
        <v>72</v>
      </c>
      <c r="F227" s="18" t="s">
        <v>34</v>
      </c>
      <c r="G227" s="18" t="s">
        <v>409</v>
      </c>
      <c r="H227" s="19" t="n">
        <v>23</v>
      </c>
      <c r="I227" s="20" t="n">
        <v>23</v>
      </c>
      <c r="J227" s="19" t="n">
        <v>100</v>
      </c>
      <c r="K227" s="19" t="n">
        <v>12700</v>
      </c>
      <c r="L227" s="19" t="n">
        <v>3.871</v>
      </c>
      <c r="M227" s="19" t="n">
        <v>4.614</v>
      </c>
      <c r="N227" s="19" t="n">
        <f aca="false">I227*J227/100</f>
        <v>23</v>
      </c>
      <c r="O227" s="19" t="n">
        <f aca="false">L227+K227/1000*M227</f>
        <v>62.4688</v>
      </c>
      <c r="Q227" s="21" t="str">
        <f aca="false">C227</f>
        <v>Middle</v>
      </c>
      <c r="R227" s="21" t="str">
        <f aca="false">E227</f>
        <v>1</v>
      </c>
      <c r="S227" s="21" t="str">
        <f aca="false">CONCATENATE(Q227," ",R227)</f>
        <v>Middle 1</v>
      </c>
      <c r="T227" s="22" t="n">
        <f aca="false">T226+N227</f>
        <v>50503.7999594</v>
      </c>
      <c r="U227" s="22" t="n">
        <f aca="false">O227</f>
        <v>62.4688</v>
      </c>
    </row>
    <row r="228" customFormat="false" ht="12.75" hidden="false" customHeight="false" outlineLevel="0" collapsed="false">
      <c r="A228" s="9" t="n">
        <v>2000</v>
      </c>
      <c r="B228" s="10" t="s">
        <v>35</v>
      </c>
      <c r="C228" s="10" t="s">
        <v>47</v>
      </c>
      <c r="D228" s="10" t="s">
        <v>48</v>
      </c>
      <c r="E228" s="10" t="s">
        <v>213</v>
      </c>
      <c r="F228" s="18" t="s">
        <v>34</v>
      </c>
      <c r="G228" s="18" t="s">
        <v>409</v>
      </c>
      <c r="H228" s="19" t="n">
        <v>25</v>
      </c>
      <c r="I228" s="20" t="n">
        <v>25</v>
      </c>
      <c r="J228" s="19" t="n">
        <v>100</v>
      </c>
      <c r="K228" s="19" t="n">
        <v>12701</v>
      </c>
      <c r="L228" s="19" t="n">
        <v>3.871</v>
      </c>
      <c r="M228" s="19" t="n">
        <v>4.614</v>
      </c>
      <c r="N228" s="19" t="n">
        <f aca="false">I228*J228/100</f>
        <v>25</v>
      </c>
      <c r="O228" s="19" t="n">
        <f aca="false">L228+K228/1000*M228</f>
        <v>62.473414</v>
      </c>
      <c r="Q228" s="21" t="str">
        <f aca="false">C228</f>
        <v>Riverside (MD)</v>
      </c>
      <c r="R228" s="21" t="str">
        <f aca="false">E228</f>
        <v>8</v>
      </c>
      <c r="S228" s="21" t="str">
        <f aca="false">CONCATENATE(Q228," ",R228)</f>
        <v>Riverside (MD) 8</v>
      </c>
      <c r="T228" s="22" t="n">
        <f aca="false">T227+N228</f>
        <v>50528.7999594</v>
      </c>
      <c r="U228" s="22" t="n">
        <f aca="false">O228</f>
        <v>62.473414</v>
      </c>
    </row>
    <row r="229" customFormat="false" ht="12.75" hidden="false" customHeight="false" outlineLevel="0" collapsed="false">
      <c r="A229" s="9" t="n">
        <v>2000</v>
      </c>
      <c r="B229" s="10" t="s">
        <v>35</v>
      </c>
      <c r="C229" s="10" t="s">
        <v>31</v>
      </c>
      <c r="D229" s="10" t="s">
        <v>32</v>
      </c>
      <c r="E229" s="10" t="s">
        <v>114</v>
      </c>
      <c r="F229" s="18" t="s">
        <v>34</v>
      </c>
      <c r="G229" s="18" t="s">
        <v>23</v>
      </c>
      <c r="H229" s="19" t="n">
        <v>174.5</v>
      </c>
      <c r="I229" s="20" t="n">
        <v>174.5</v>
      </c>
      <c r="J229" s="19" t="n">
        <v>100</v>
      </c>
      <c r="K229" s="19" t="n">
        <v>12392</v>
      </c>
      <c r="L229" s="19" t="n">
        <v>0.994</v>
      </c>
      <c r="M229" s="19" t="n">
        <v>5</v>
      </c>
      <c r="N229" s="19" t="n">
        <f aca="false">I229*J229/100</f>
        <v>174.5</v>
      </c>
      <c r="O229" s="19" t="n">
        <f aca="false">L229+K229/1000*M229</f>
        <v>62.954</v>
      </c>
      <c r="Q229" s="21" t="str">
        <f aca="false">C229</f>
        <v>Perryman</v>
      </c>
      <c r="R229" s="21" t="str">
        <f aca="false">E229</f>
        <v>52</v>
      </c>
      <c r="S229" s="21" t="str">
        <f aca="false">CONCATENATE(Q229," ",R229)</f>
        <v>Perryman 52</v>
      </c>
      <c r="T229" s="22" t="n">
        <f aca="false">T228+N229</f>
        <v>50703.2999594</v>
      </c>
      <c r="U229" s="22" t="n">
        <f aca="false">O229</f>
        <v>62.954</v>
      </c>
    </row>
    <row r="230" customFormat="false" ht="12.75" hidden="false" customHeight="false" outlineLevel="0" collapsed="false">
      <c r="A230" s="9" t="n">
        <v>2000</v>
      </c>
      <c r="B230" s="10" t="s">
        <v>35</v>
      </c>
      <c r="C230" s="10" t="s">
        <v>434</v>
      </c>
      <c r="D230" s="10" t="s">
        <v>435</v>
      </c>
      <c r="E230" s="10" t="s">
        <v>52</v>
      </c>
      <c r="F230" s="18" t="s">
        <v>39</v>
      </c>
      <c r="G230" s="18" t="s">
        <v>409</v>
      </c>
      <c r="H230" s="19" t="n">
        <v>24.3</v>
      </c>
      <c r="I230" s="20" t="n">
        <v>24.3</v>
      </c>
      <c r="J230" s="19" t="n">
        <v>100</v>
      </c>
      <c r="K230" s="19" t="n">
        <v>13358</v>
      </c>
      <c r="L230" s="19" t="n">
        <v>1.377</v>
      </c>
      <c r="M230" s="19" t="n">
        <v>4.614</v>
      </c>
      <c r="N230" s="19" t="n">
        <f aca="false">I230*J230/100</f>
        <v>24.3</v>
      </c>
      <c r="O230" s="19" t="n">
        <f aca="false">L230+K230/1000*M230</f>
        <v>63.010812</v>
      </c>
      <c r="Q230" s="21" t="str">
        <f aca="false">C230</f>
        <v>Indiana University of Pennsylv</v>
      </c>
      <c r="R230" s="21" t="str">
        <f aca="false">E230</f>
        <v>IPP</v>
      </c>
      <c r="S230" s="21" t="str">
        <f aca="false">CONCATENATE(Q230," ",R230)</f>
        <v>Indiana University of Pennsylv IPP</v>
      </c>
      <c r="T230" s="22" t="n">
        <f aca="false">T229+N230</f>
        <v>50727.5999594</v>
      </c>
      <c r="U230" s="22" t="n">
        <f aca="false">O230</f>
        <v>63.010812</v>
      </c>
    </row>
    <row r="231" customFormat="false" ht="12.75" hidden="false" customHeight="false" outlineLevel="0" collapsed="false">
      <c r="A231" s="9" t="n">
        <v>2000</v>
      </c>
      <c r="B231" s="10" t="s">
        <v>35</v>
      </c>
      <c r="C231" s="10" t="s">
        <v>115</v>
      </c>
      <c r="D231" s="10" t="s">
        <v>116</v>
      </c>
      <c r="E231" s="10" t="s">
        <v>96</v>
      </c>
      <c r="F231" s="18" t="s">
        <v>34</v>
      </c>
      <c r="G231" s="18" t="s">
        <v>23</v>
      </c>
      <c r="H231" s="19" t="n">
        <v>79</v>
      </c>
      <c r="I231" s="20" t="n">
        <v>79</v>
      </c>
      <c r="J231" s="19" t="n">
        <v>100</v>
      </c>
      <c r="K231" s="19" t="n">
        <v>12286</v>
      </c>
      <c r="L231" s="19" t="n">
        <v>1.584</v>
      </c>
      <c r="M231" s="19" t="n">
        <v>5</v>
      </c>
      <c r="N231" s="19" t="n">
        <f aca="false">I231*J231/100</f>
        <v>79</v>
      </c>
      <c r="O231" s="19" t="n">
        <f aca="false">L231+K231/1000*M231</f>
        <v>63.014</v>
      </c>
      <c r="Q231" s="21" t="str">
        <f aca="false">C231</f>
        <v>Warren (PA)</v>
      </c>
      <c r="R231" s="21" t="str">
        <f aca="false">E231</f>
        <v>3</v>
      </c>
      <c r="S231" s="21" t="str">
        <f aca="false">CONCATENATE(Q231," ",R231)</f>
        <v>Warren (PA) 3</v>
      </c>
      <c r="T231" s="22" t="n">
        <f aca="false">T230+N231</f>
        <v>50806.5999594</v>
      </c>
      <c r="U231" s="22" t="n">
        <f aca="false">O231</f>
        <v>63.014</v>
      </c>
    </row>
    <row r="232" customFormat="false" ht="12.75" hidden="false" customHeight="false" outlineLevel="0" collapsed="false">
      <c r="A232" s="9" t="n">
        <v>2000</v>
      </c>
      <c r="B232" s="10" t="s">
        <v>35</v>
      </c>
      <c r="C232" s="10" t="s">
        <v>31</v>
      </c>
      <c r="D232" s="10" t="s">
        <v>32</v>
      </c>
      <c r="E232" s="10" t="s">
        <v>65</v>
      </c>
      <c r="F232" s="18" t="s">
        <v>34</v>
      </c>
      <c r="G232" s="18" t="s">
        <v>409</v>
      </c>
      <c r="H232" s="19" t="n">
        <v>61</v>
      </c>
      <c r="I232" s="20" t="n">
        <v>61</v>
      </c>
      <c r="J232" s="19" t="n">
        <v>100</v>
      </c>
      <c r="K232" s="19" t="n">
        <v>13442</v>
      </c>
      <c r="L232" s="19" t="n">
        <v>0.994</v>
      </c>
      <c r="M232" s="19" t="n">
        <v>4.614</v>
      </c>
      <c r="N232" s="19" t="n">
        <f aca="false">I232*J232/100</f>
        <v>61</v>
      </c>
      <c r="O232" s="19" t="n">
        <f aca="false">L232+K232/1000*M232</f>
        <v>63.015388</v>
      </c>
      <c r="Q232" s="21" t="str">
        <f aca="false">C232</f>
        <v>Perryman</v>
      </c>
      <c r="R232" s="21" t="str">
        <f aca="false">E232</f>
        <v>GT3</v>
      </c>
      <c r="S232" s="21" t="str">
        <f aca="false">CONCATENATE(Q232," ",R232)</f>
        <v>Perryman GT3</v>
      </c>
      <c r="T232" s="22" t="n">
        <f aca="false">T231+N232</f>
        <v>50867.5999594</v>
      </c>
      <c r="U232" s="22" t="n">
        <f aca="false">O232</f>
        <v>63.015388</v>
      </c>
    </row>
    <row r="233" customFormat="false" ht="12.75" hidden="false" customHeight="false" outlineLevel="0" collapsed="false">
      <c r="A233" s="9" t="n">
        <v>2000</v>
      </c>
      <c r="B233" s="10" t="s">
        <v>35</v>
      </c>
      <c r="C233" s="10" t="s">
        <v>31</v>
      </c>
      <c r="D233" s="10" t="s">
        <v>32</v>
      </c>
      <c r="E233" s="10" t="s">
        <v>128</v>
      </c>
      <c r="F233" s="18" t="s">
        <v>34</v>
      </c>
      <c r="G233" s="18" t="s">
        <v>409</v>
      </c>
      <c r="H233" s="19" t="n">
        <v>61</v>
      </c>
      <c r="I233" s="20" t="n">
        <v>61</v>
      </c>
      <c r="J233" s="19" t="n">
        <v>100</v>
      </c>
      <c r="K233" s="19" t="n">
        <v>13483</v>
      </c>
      <c r="L233" s="19" t="n">
        <v>0.994</v>
      </c>
      <c r="M233" s="19" t="n">
        <v>4.614</v>
      </c>
      <c r="N233" s="19" t="n">
        <f aca="false">I233*J233/100</f>
        <v>61</v>
      </c>
      <c r="O233" s="19" t="n">
        <f aca="false">L233+K233/1000*M233</f>
        <v>63.204562</v>
      </c>
      <c r="Q233" s="21" t="str">
        <f aca="false">C233</f>
        <v>Perryman</v>
      </c>
      <c r="R233" s="21" t="str">
        <f aca="false">E233</f>
        <v>GT1</v>
      </c>
      <c r="S233" s="21" t="str">
        <f aca="false">CONCATENATE(Q233," ",R233)</f>
        <v>Perryman GT1</v>
      </c>
      <c r="T233" s="22" t="n">
        <f aca="false">T232+N233</f>
        <v>50928.5999594</v>
      </c>
      <c r="U233" s="22" t="n">
        <f aca="false">O233</f>
        <v>63.204562</v>
      </c>
    </row>
    <row r="234" customFormat="false" ht="12.75" hidden="false" customHeight="false" outlineLevel="0" collapsed="false">
      <c r="A234" s="9" t="n">
        <v>2000</v>
      </c>
      <c r="B234" s="10" t="s">
        <v>18</v>
      </c>
      <c r="C234" s="10" t="s">
        <v>47</v>
      </c>
      <c r="D234" s="10" t="s">
        <v>48</v>
      </c>
      <c r="E234" s="10" t="s">
        <v>210</v>
      </c>
      <c r="F234" s="18" t="s">
        <v>34</v>
      </c>
      <c r="G234" s="18" t="s">
        <v>409</v>
      </c>
      <c r="H234" s="19" t="n">
        <v>25</v>
      </c>
      <c r="I234" s="20" t="n">
        <v>25</v>
      </c>
      <c r="J234" s="19" t="n">
        <v>100</v>
      </c>
      <c r="K234" s="19" t="n">
        <v>13049</v>
      </c>
      <c r="L234" s="19" t="n">
        <v>3.871</v>
      </c>
      <c r="M234" s="19" t="n">
        <v>4.614</v>
      </c>
      <c r="N234" s="19" t="n">
        <f aca="false">I234*J234/100</f>
        <v>25</v>
      </c>
      <c r="O234" s="19" t="n">
        <f aca="false">L234+K234/1000*M234</f>
        <v>64.079086</v>
      </c>
      <c r="Q234" s="21" t="str">
        <f aca="false">C234</f>
        <v>Riverside (MD)</v>
      </c>
      <c r="R234" s="21" t="str">
        <f aca="false">E234</f>
        <v>GT7</v>
      </c>
      <c r="S234" s="21" t="str">
        <f aca="false">CONCATENATE(Q234," ",R234)</f>
        <v>Riverside (MD) GT7</v>
      </c>
      <c r="T234" s="22" t="n">
        <f aca="false">T233+N234</f>
        <v>50953.5999594</v>
      </c>
      <c r="U234" s="22" t="n">
        <f aca="false">O234</f>
        <v>64.079086</v>
      </c>
    </row>
    <row r="235" customFormat="false" ht="12.75" hidden="false" customHeight="false" outlineLevel="0" collapsed="false">
      <c r="A235" s="9" t="n">
        <v>2000</v>
      </c>
      <c r="B235" s="10" t="s">
        <v>18</v>
      </c>
      <c r="C235" s="10" t="s">
        <v>117</v>
      </c>
      <c r="D235" s="10" t="s">
        <v>118</v>
      </c>
      <c r="E235" s="10" t="s">
        <v>75</v>
      </c>
      <c r="F235" s="18" t="s">
        <v>39</v>
      </c>
      <c r="G235" s="18" t="s">
        <v>23</v>
      </c>
      <c r="H235" s="19" t="n">
        <v>211</v>
      </c>
      <c r="I235" s="20" t="n">
        <v>211</v>
      </c>
      <c r="J235" s="19" t="n">
        <v>100</v>
      </c>
      <c r="K235" s="19" t="n">
        <v>12477.53</v>
      </c>
      <c r="L235" s="19" t="n">
        <v>2.277</v>
      </c>
      <c r="M235" s="19" t="n">
        <v>5</v>
      </c>
      <c r="N235" s="19" t="n">
        <f aca="false">I235*J235/100</f>
        <v>211</v>
      </c>
      <c r="O235" s="19" t="n">
        <f aca="false">L235+K235/1000*M235</f>
        <v>64.66465</v>
      </c>
      <c r="Q235" s="21" t="str">
        <f aca="false">C235</f>
        <v>Cromby</v>
      </c>
      <c r="R235" s="21" t="str">
        <f aca="false">E235</f>
        <v>2</v>
      </c>
      <c r="S235" s="21" t="str">
        <f aca="false">CONCATENATE(Q235," ",R235)</f>
        <v>Cromby 2</v>
      </c>
      <c r="T235" s="22" t="n">
        <f aca="false">T234+N235</f>
        <v>51164.5999594</v>
      </c>
      <c r="U235" s="22" t="n">
        <f aca="false">O235</f>
        <v>64.66465</v>
      </c>
    </row>
    <row r="236" customFormat="false" ht="12.75" hidden="false" customHeight="false" outlineLevel="0" collapsed="false">
      <c r="A236" s="9" t="n">
        <v>2000</v>
      </c>
      <c r="B236" s="10" t="s">
        <v>18</v>
      </c>
      <c r="C236" s="10" t="s">
        <v>432</v>
      </c>
      <c r="D236" s="10" t="s">
        <v>433</v>
      </c>
      <c r="E236" s="10" t="s">
        <v>75</v>
      </c>
      <c r="F236" s="18" t="s">
        <v>34</v>
      </c>
      <c r="G236" s="18" t="s">
        <v>409</v>
      </c>
      <c r="H236" s="19" t="n">
        <v>23</v>
      </c>
      <c r="I236" s="20" t="n">
        <v>23</v>
      </c>
      <c r="J236" s="19" t="n">
        <v>100</v>
      </c>
      <c r="K236" s="19" t="n">
        <v>13200</v>
      </c>
      <c r="L236" s="19" t="n">
        <v>3.871</v>
      </c>
      <c r="M236" s="19" t="n">
        <v>4.614</v>
      </c>
      <c r="N236" s="19" t="n">
        <f aca="false">I236*J236/100</f>
        <v>23</v>
      </c>
      <c r="O236" s="19" t="n">
        <f aca="false">L236+K236/1000*M236</f>
        <v>64.7758</v>
      </c>
      <c r="Q236" s="21" t="str">
        <f aca="false">C236</f>
        <v>Middle</v>
      </c>
      <c r="R236" s="21" t="str">
        <f aca="false">E236</f>
        <v>2</v>
      </c>
      <c r="S236" s="21" t="str">
        <f aca="false">CONCATENATE(Q236," ",R236)</f>
        <v>Middle 2</v>
      </c>
      <c r="T236" s="22" t="n">
        <f aca="false">T235+N236</f>
        <v>51187.5999594</v>
      </c>
      <c r="U236" s="22" t="n">
        <f aca="false">O236</f>
        <v>64.7758</v>
      </c>
    </row>
    <row r="237" customFormat="false" ht="12.75" hidden="false" customHeight="false" outlineLevel="0" collapsed="false">
      <c r="A237" s="9" t="n">
        <v>2000</v>
      </c>
      <c r="B237" s="10" t="s">
        <v>18</v>
      </c>
      <c r="C237" s="10" t="s">
        <v>126</v>
      </c>
      <c r="D237" s="10" t="s">
        <v>127</v>
      </c>
      <c r="E237" s="10" t="s">
        <v>128</v>
      </c>
      <c r="F237" s="18" t="s">
        <v>34</v>
      </c>
      <c r="G237" s="18" t="s">
        <v>23</v>
      </c>
      <c r="H237" s="19" t="n">
        <v>96</v>
      </c>
      <c r="I237" s="20" t="n">
        <v>96</v>
      </c>
      <c r="J237" s="19" t="n">
        <v>100</v>
      </c>
      <c r="K237" s="19" t="n">
        <v>12600</v>
      </c>
      <c r="L237" s="19" t="n">
        <v>1.894</v>
      </c>
      <c r="M237" s="19" t="n">
        <v>5</v>
      </c>
      <c r="N237" s="19" t="n">
        <f aca="false">I237*J237/100</f>
        <v>96</v>
      </c>
      <c r="O237" s="19" t="n">
        <f aca="false">L237+K237/1000*M237</f>
        <v>64.894</v>
      </c>
      <c r="Q237" s="21" t="str">
        <f aca="false">C237</f>
        <v>Cumberland (NJ)</v>
      </c>
      <c r="R237" s="21" t="str">
        <f aca="false">E237</f>
        <v>GT1</v>
      </c>
      <c r="S237" s="21" t="str">
        <f aca="false">CONCATENATE(Q237," ",R237)</f>
        <v>Cumberland (NJ) GT1</v>
      </c>
      <c r="T237" s="22" t="n">
        <f aca="false">T236+N237</f>
        <v>51283.5999594</v>
      </c>
      <c r="U237" s="22" t="n">
        <f aca="false">O237</f>
        <v>64.894</v>
      </c>
    </row>
    <row r="238" customFormat="false" ht="12.75" hidden="false" customHeight="false" outlineLevel="0" collapsed="false">
      <c r="A238" s="9" t="n">
        <v>2000</v>
      </c>
      <c r="B238" s="10" t="s">
        <v>18</v>
      </c>
      <c r="C238" s="10" t="s">
        <v>436</v>
      </c>
      <c r="D238" s="10" t="s">
        <v>437</v>
      </c>
      <c r="E238" s="10" t="s">
        <v>141</v>
      </c>
      <c r="F238" s="18" t="s">
        <v>34</v>
      </c>
      <c r="G238" s="18" t="s">
        <v>409</v>
      </c>
      <c r="H238" s="19" t="n">
        <v>24</v>
      </c>
      <c r="I238" s="20" t="n">
        <v>24</v>
      </c>
      <c r="J238" s="19" t="n">
        <v>100</v>
      </c>
      <c r="K238" s="19" t="n">
        <v>13300</v>
      </c>
      <c r="L238" s="19" t="n">
        <v>3.871</v>
      </c>
      <c r="M238" s="19" t="n">
        <v>4.614</v>
      </c>
      <c r="N238" s="19" t="n">
        <f aca="false">I238*J238/100</f>
        <v>24</v>
      </c>
      <c r="O238" s="19" t="n">
        <f aca="false">L238+K238/1000*M238</f>
        <v>65.2372</v>
      </c>
      <c r="Q238" s="21" t="str">
        <f aca="false">C238</f>
        <v>Missouri Avenue</v>
      </c>
      <c r="R238" s="21" t="str">
        <f aca="false">E238</f>
        <v>B</v>
      </c>
      <c r="S238" s="21" t="str">
        <f aca="false">CONCATENATE(Q238," ",R238)</f>
        <v>Missouri Avenue B</v>
      </c>
      <c r="T238" s="22" t="n">
        <f aca="false">T237+N238</f>
        <v>51307.5999594</v>
      </c>
      <c r="U238" s="22" t="n">
        <f aca="false">O238</f>
        <v>65.2372</v>
      </c>
    </row>
    <row r="239" customFormat="false" ht="12.75" hidden="false" customHeight="false" outlineLevel="0" collapsed="false">
      <c r="A239" s="9" t="n">
        <v>2000</v>
      </c>
      <c r="B239" s="10" t="s">
        <v>18</v>
      </c>
      <c r="C239" s="10" t="s">
        <v>436</v>
      </c>
      <c r="D239" s="10" t="s">
        <v>437</v>
      </c>
      <c r="E239" s="10" t="s">
        <v>438</v>
      </c>
      <c r="F239" s="18" t="s">
        <v>34</v>
      </c>
      <c r="G239" s="18" t="s">
        <v>409</v>
      </c>
      <c r="H239" s="19" t="n">
        <v>24</v>
      </c>
      <c r="I239" s="20" t="n">
        <v>24</v>
      </c>
      <c r="J239" s="19" t="n">
        <v>100</v>
      </c>
      <c r="K239" s="19" t="n">
        <v>13300</v>
      </c>
      <c r="L239" s="19" t="n">
        <v>3.871</v>
      </c>
      <c r="M239" s="19" t="n">
        <v>4.614</v>
      </c>
      <c r="N239" s="19" t="n">
        <f aca="false">I239*J239/100</f>
        <v>24</v>
      </c>
      <c r="O239" s="19" t="n">
        <f aca="false">L239+K239/1000*M239</f>
        <v>65.2372</v>
      </c>
      <c r="Q239" s="21" t="str">
        <f aca="false">C239</f>
        <v>Missouri Avenue</v>
      </c>
      <c r="R239" s="21" t="str">
        <f aca="false">E239</f>
        <v>C</v>
      </c>
      <c r="S239" s="21" t="str">
        <f aca="false">CONCATENATE(Q239," ",R239)</f>
        <v>Missouri Avenue C</v>
      </c>
      <c r="T239" s="22" t="n">
        <f aca="false">T238+N239</f>
        <v>51331.5999594</v>
      </c>
      <c r="U239" s="22" t="n">
        <f aca="false">O239</f>
        <v>65.2372</v>
      </c>
    </row>
    <row r="240" customFormat="false" ht="12.75" hidden="false" customHeight="false" outlineLevel="0" collapsed="false">
      <c r="A240" s="9" t="n">
        <v>2000</v>
      </c>
      <c r="B240" s="10" t="s">
        <v>18</v>
      </c>
      <c r="C240" s="10" t="s">
        <v>399</v>
      </c>
      <c r="D240" s="10" t="s">
        <v>400</v>
      </c>
      <c r="E240" s="10" t="s">
        <v>99</v>
      </c>
      <c r="F240" s="18" t="s">
        <v>34</v>
      </c>
      <c r="G240" s="18" t="s">
        <v>409</v>
      </c>
      <c r="H240" s="19" t="n">
        <v>20</v>
      </c>
      <c r="I240" s="20" t="n">
        <v>20</v>
      </c>
      <c r="J240" s="19" t="n">
        <v>100</v>
      </c>
      <c r="K240" s="19" t="n">
        <v>13313</v>
      </c>
      <c r="L240" s="19" t="n">
        <v>3.871</v>
      </c>
      <c r="M240" s="19" t="n">
        <v>4.614</v>
      </c>
      <c r="N240" s="19" t="n">
        <f aca="false">I240*J240/100</f>
        <v>20</v>
      </c>
      <c r="O240" s="19" t="n">
        <f aca="false">L240+K240/1000*M240</f>
        <v>65.297182</v>
      </c>
      <c r="Q240" s="21" t="str">
        <f aca="false">C240</f>
        <v>Delaware</v>
      </c>
      <c r="R240" s="21" t="str">
        <f aca="false">E240</f>
        <v>9</v>
      </c>
      <c r="S240" s="21" t="str">
        <f aca="false">CONCATENATE(Q240," ",R240)</f>
        <v>Delaware 9</v>
      </c>
      <c r="T240" s="22" t="n">
        <f aca="false">T239+N240</f>
        <v>51351.5999594</v>
      </c>
      <c r="U240" s="22" t="n">
        <f aca="false">O240</f>
        <v>65.297182</v>
      </c>
    </row>
    <row r="241" customFormat="false" ht="12.75" hidden="false" customHeight="false" outlineLevel="0" collapsed="false">
      <c r="A241" s="9" t="n">
        <v>2000</v>
      </c>
      <c r="B241" s="10" t="s">
        <v>30</v>
      </c>
      <c r="C241" s="10" t="s">
        <v>439</v>
      </c>
      <c r="D241" s="10" t="s">
        <v>440</v>
      </c>
      <c r="E241" s="10" t="s">
        <v>72</v>
      </c>
      <c r="F241" s="18" t="s">
        <v>34</v>
      </c>
      <c r="G241" s="18" t="s">
        <v>409</v>
      </c>
      <c r="H241" s="19" t="n">
        <v>20</v>
      </c>
      <c r="I241" s="20" t="n">
        <v>20</v>
      </c>
      <c r="J241" s="19" t="n">
        <v>100</v>
      </c>
      <c r="K241" s="19" t="n">
        <v>13313</v>
      </c>
      <c r="L241" s="19" t="n">
        <v>3.871</v>
      </c>
      <c r="M241" s="19" t="n">
        <v>4.614</v>
      </c>
      <c r="N241" s="19" t="n">
        <f aca="false">I241*J241/100</f>
        <v>20</v>
      </c>
      <c r="O241" s="19" t="n">
        <f aca="false">L241+K241/1000*M241</f>
        <v>65.297182</v>
      </c>
      <c r="Q241" s="21" t="str">
        <f aca="false">C241</f>
        <v>Falls (PA)</v>
      </c>
      <c r="R241" s="21" t="str">
        <f aca="false">E241</f>
        <v>1</v>
      </c>
      <c r="S241" s="21" t="str">
        <f aca="false">CONCATENATE(Q241," ",R241)</f>
        <v>Falls (PA) 1</v>
      </c>
      <c r="T241" s="22" t="n">
        <f aca="false">T240+N241</f>
        <v>51371.5999594</v>
      </c>
      <c r="U241" s="22" t="n">
        <f aca="false">O241</f>
        <v>65.297182</v>
      </c>
    </row>
    <row r="242" customFormat="false" ht="12.75" hidden="false" customHeight="false" outlineLevel="0" collapsed="false">
      <c r="A242" s="9" t="n">
        <v>2000</v>
      </c>
      <c r="B242" s="10" t="s">
        <v>18</v>
      </c>
      <c r="C242" s="10" t="s">
        <v>439</v>
      </c>
      <c r="D242" s="10" t="s">
        <v>440</v>
      </c>
      <c r="E242" s="10" t="s">
        <v>75</v>
      </c>
      <c r="F242" s="18" t="s">
        <v>34</v>
      </c>
      <c r="G242" s="18" t="s">
        <v>409</v>
      </c>
      <c r="H242" s="19" t="n">
        <v>20</v>
      </c>
      <c r="I242" s="20" t="n">
        <v>20</v>
      </c>
      <c r="J242" s="19" t="n">
        <v>100</v>
      </c>
      <c r="K242" s="19" t="n">
        <v>13313</v>
      </c>
      <c r="L242" s="19" t="n">
        <v>3.871</v>
      </c>
      <c r="M242" s="19" t="n">
        <v>4.614</v>
      </c>
      <c r="N242" s="19" t="n">
        <f aca="false">I242*J242/100</f>
        <v>20</v>
      </c>
      <c r="O242" s="19" t="n">
        <f aca="false">L242+K242/1000*M242</f>
        <v>65.297182</v>
      </c>
      <c r="Q242" s="21" t="str">
        <f aca="false">C242</f>
        <v>Falls (PA)</v>
      </c>
      <c r="R242" s="21" t="str">
        <f aca="false">E242</f>
        <v>2</v>
      </c>
      <c r="S242" s="21" t="str">
        <f aca="false">CONCATENATE(Q242," ",R242)</f>
        <v>Falls (PA) 2</v>
      </c>
      <c r="T242" s="22" t="n">
        <f aca="false">T241+N242</f>
        <v>51391.5999594</v>
      </c>
      <c r="U242" s="22" t="n">
        <f aca="false">O242</f>
        <v>65.297182</v>
      </c>
    </row>
    <row r="243" customFormat="false" ht="12.75" hidden="false" customHeight="false" outlineLevel="0" collapsed="false">
      <c r="A243" s="9" t="n">
        <v>2000</v>
      </c>
      <c r="B243" s="10" t="s">
        <v>18</v>
      </c>
      <c r="C243" s="10" t="s">
        <v>439</v>
      </c>
      <c r="D243" s="10" t="s">
        <v>440</v>
      </c>
      <c r="E243" s="10" t="s">
        <v>96</v>
      </c>
      <c r="F243" s="18" t="s">
        <v>34</v>
      </c>
      <c r="G243" s="18" t="s">
        <v>409</v>
      </c>
      <c r="H243" s="19" t="n">
        <v>20</v>
      </c>
      <c r="I243" s="20" t="n">
        <v>20</v>
      </c>
      <c r="J243" s="19" t="n">
        <v>100</v>
      </c>
      <c r="K243" s="19" t="n">
        <v>13313</v>
      </c>
      <c r="L243" s="19" t="n">
        <v>3.871</v>
      </c>
      <c r="M243" s="19" t="n">
        <v>4.614</v>
      </c>
      <c r="N243" s="19" t="n">
        <f aca="false">I243*J243/100</f>
        <v>20</v>
      </c>
      <c r="O243" s="19" t="n">
        <f aca="false">L243+K243/1000*M243</f>
        <v>65.297182</v>
      </c>
      <c r="Q243" s="21" t="str">
        <f aca="false">C243</f>
        <v>Falls (PA)</v>
      </c>
      <c r="R243" s="21" t="str">
        <f aca="false">E243</f>
        <v>3</v>
      </c>
      <c r="S243" s="21" t="str">
        <f aca="false">CONCATENATE(Q243," ",R243)</f>
        <v>Falls (PA) 3</v>
      </c>
      <c r="T243" s="22" t="n">
        <f aca="false">T242+N243</f>
        <v>51411.5999594</v>
      </c>
      <c r="U243" s="22" t="n">
        <f aca="false">O243</f>
        <v>65.297182</v>
      </c>
    </row>
    <row r="244" customFormat="false" ht="12.75" hidden="false" customHeight="false" outlineLevel="0" collapsed="false">
      <c r="A244" s="9" t="n">
        <v>2000</v>
      </c>
      <c r="B244" s="10" t="s">
        <v>18</v>
      </c>
      <c r="C244" s="10" t="s">
        <v>441</v>
      </c>
      <c r="D244" s="10" t="s">
        <v>442</v>
      </c>
      <c r="E244" s="10" t="s">
        <v>72</v>
      </c>
      <c r="F244" s="18" t="s">
        <v>34</v>
      </c>
      <c r="G244" s="18" t="s">
        <v>409</v>
      </c>
      <c r="H244" s="19" t="n">
        <v>20</v>
      </c>
      <c r="I244" s="20" t="n">
        <v>20</v>
      </c>
      <c r="J244" s="19" t="n">
        <v>100</v>
      </c>
      <c r="K244" s="19" t="n">
        <v>13313</v>
      </c>
      <c r="L244" s="19" t="n">
        <v>3.871</v>
      </c>
      <c r="M244" s="19" t="n">
        <v>4.614</v>
      </c>
      <c r="N244" s="19" t="n">
        <f aca="false">I244*J244/100</f>
        <v>20</v>
      </c>
      <c r="O244" s="19" t="n">
        <f aca="false">L244+K244/1000*M244</f>
        <v>65.297182</v>
      </c>
      <c r="Q244" s="21" t="str">
        <f aca="false">C244</f>
        <v>Moser</v>
      </c>
      <c r="R244" s="21" t="str">
        <f aca="false">E244</f>
        <v>1</v>
      </c>
      <c r="S244" s="21" t="str">
        <f aca="false">CONCATENATE(Q244," ",R244)</f>
        <v>Moser 1</v>
      </c>
      <c r="T244" s="22" t="n">
        <f aca="false">T243+N244</f>
        <v>51431.5999594</v>
      </c>
      <c r="U244" s="22" t="n">
        <f aca="false">O244</f>
        <v>65.297182</v>
      </c>
    </row>
    <row r="245" customFormat="false" ht="12.75" hidden="false" customHeight="false" outlineLevel="0" collapsed="false">
      <c r="A245" s="9" t="n">
        <v>2000</v>
      </c>
      <c r="B245" s="10" t="s">
        <v>18</v>
      </c>
      <c r="C245" s="10" t="s">
        <v>441</v>
      </c>
      <c r="D245" s="10" t="s">
        <v>442</v>
      </c>
      <c r="E245" s="10" t="s">
        <v>75</v>
      </c>
      <c r="F245" s="18" t="s">
        <v>34</v>
      </c>
      <c r="G245" s="18" t="s">
        <v>409</v>
      </c>
      <c r="H245" s="19" t="n">
        <v>20</v>
      </c>
      <c r="I245" s="20" t="n">
        <v>20</v>
      </c>
      <c r="J245" s="19" t="n">
        <v>100</v>
      </c>
      <c r="K245" s="19" t="n">
        <v>13313</v>
      </c>
      <c r="L245" s="19" t="n">
        <v>3.871</v>
      </c>
      <c r="M245" s="19" t="n">
        <v>4.614</v>
      </c>
      <c r="N245" s="19" t="n">
        <f aca="false">I245*J245/100</f>
        <v>20</v>
      </c>
      <c r="O245" s="19" t="n">
        <f aca="false">L245+K245/1000*M245</f>
        <v>65.297182</v>
      </c>
      <c r="Q245" s="21" t="str">
        <f aca="false">C245</f>
        <v>Moser</v>
      </c>
      <c r="R245" s="21" t="str">
        <f aca="false">E245</f>
        <v>2</v>
      </c>
      <c r="S245" s="21" t="str">
        <f aca="false">CONCATENATE(Q245," ",R245)</f>
        <v>Moser 2</v>
      </c>
      <c r="T245" s="22" t="n">
        <f aca="false">T244+N245</f>
        <v>51451.5999594</v>
      </c>
      <c r="U245" s="22" t="n">
        <f aca="false">O245</f>
        <v>65.297182</v>
      </c>
    </row>
    <row r="246" customFormat="false" ht="12.75" hidden="false" customHeight="false" outlineLevel="0" collapsed="false">
      <c r="A246" s="9" t="n">
        <v>2000</v>
      </c>
      <c r="B246" s="10" t="s">
        <v>30</v>
      </c>
      <c r="C246" s="10" t="s">
        <v>441</v>
      </c>
      <c r="D246" s="10" t="s">
        <v>442</v>
      </c>
      <c r="E246" s="10" t="s">
        <v>96</v>
      </c>
      <c r="F246" s="18" t="s">
        <v>34</v>
      </c>
      <c r="G246" s="18" t="s">
        <v>409</v>
      </c>
      <c r="H246" s="19" t="n">
        <v>20</v>
      </c>
      <c r="I246" s="20" t="n">
        <v>20</v>
      </c>
      <c r="J246" s="19" t="n">
        <v>100</v>
      </c>
      <c r="K246" s="19" t="n">
        <v>13313</v>
      </c>
      <c r="L246" s="19" t="n">
        <v>3.871</v>
      </c>
      <c r="M246" s="19" t="n">
        <v>4.614</v>
      </c>
      <c r="N246" s="19" t="n">
        <f aca="false">I246*J246/100</f>
        <v>20</v>
      </c>
      <c r="O246" s="19" t="n">
        <f aca="false">L246+K246/1000*M246</f>
        <v>65.297182</v>
      </c>
      <c r="Q246" s="21" t="str">
        <f aca="false">C246</f>
        <v>Moser</v>
      </c>
      <c r="R246" s="21" t="str">
        <f aca="false">E246</f>
        <v>3</v>
      </c>
      <c r="S246" s="21" t="str">
        <f aca="false">CONCATENATE(Q246," ",R246)</f>
        <v>Moser 3</v>
      </c>
      <c r="T246" s="22" t="n">
        <f aca="false">T245+N246</f>
        <v>51471.5999594</v>
      </c>
      <c r="U246" s="22" t="n">
        <f aca="false">O246</f>
        <v>65.297182</v>
      </c>
    </row>
    <row r="247" customFormat="false" ht="12.75" hidden="false" customHeight="false" outlineLevel="0" collapsed="false">
      <c r="A247" s="9" t="n">
        <v>2000</v>
      </c>
      <c r="B247" s="10" t="s">
        <v>18</v>
      </c>
      <c r="C247" s="10" t="s">
        <v>404</v>
      </c>
      <c r="D247" s="10" t="s">
        <v>405</v>
      </c>
      <c r="E247" s="10" t="s">
        <v>200</v>
      </c>
      <c r="F247" s="18" t="s">
        <v>34</v>
      </c>
      <c r="G247" s="18" t="s">
        <v>409</v>
      </c>
      <c r="H247" s="19" t="n">
        <v>20</v>
      </c>
      <c r="I247" s="20" t="n">
        <v>20</v>
      </c>
      <c r="J247" s="19" t="n">
        <v>100</v>
      </c>
      <c r="K247" s="19" t="n">
        <v>13313</v>
      </c>
      <c r="L247" s="19" t="n">
        <v>3.871</v>
      </c>
      <c r="M247" s="19" t="n">
        <v>4.614</v>
      </c>
      <c r="N247" s="19" t="n">
        <f aca="false">I247*J247/100</f>
        <v>20</v>
      </c>
      <c r="O247" s="19" t="n">
        <f aca="false">L247+K247/1000*M247</f>
        <v>65.297182</v>
      </c>
      <c r="Q247" s="21" t="str">
        <f aca="false">C247</f>
        <v>Schuylkill</v>
      </c>
      <c r="R247" s="21" t="str">
        <f aca="false">E247</f>
        <v>11</v>
      </c>
      <c r="S247" s="21" t="str">
        <f aca="false">CONCATENATE(Q247," ",R247)</f>
        <v>Schuylkill 11</v>
      </c>
      <c r="T247" s="22" t="n">
        <f aca="false">T246+N247</f>
        <v>51491.5999594</v>
      </c>
      <c r="U247" s="22" t="n">
        <f aca="false">O247</f>
        <v>65.297182</v>
      </c>
    </row>
    <row r="248" customFormat="false" ht="12.75" hidden="false" customHeight="false" outlineLevel="0" collapsed="false">
      <c r="A248" s="9" t="n">
        <v>2000</v>
      </c>
      <c r="B248" s="10" t="s">
        <v>18</v>
      </c>
      <c r="C248" s="10" t="s">
        <v>27</v>
      </c>
      <c r="D248" s="10" t="s">
        <v>28</v>
      </c>
      <c r="E248" s="10" t="s">
        <v>131</v>
      </c>
      <c r="F248" s="18" t="s">
        <v>34</v>
      </c>
      <c r="G248" s="18" t="s">
        <v>23</v>
      </c>
      <c r="H248" s="19" t="n">
        <v>183.4</v>
      </c>
      <c r="I248" s="20" t="n">
        <v>183.4</v>
      </c>
      <c r="J248" s="19" t="n">
        <v>100</v>
      </c>
      <c r="K248" s="19" t="n">
        <v>12392</v>
      </c>
      <c r="L248" s="19" t="n">
        <v>3.519</v>
      </c>
      <c r="M248" s="19" t="n">
        <v>5</v>
      </c>
      <c r="N248" s="19" t="n">
        <f aca="false">I248*J248/100</f>
        <v>183.4</v>
      </c>
      <c r="O248" s="19" t="n">
        <f aca="false">L248+K248/1000*M248</f>
        <v>65.479</v>
      </c>
      <c r="Q248" s="21" t="str">
        <f aca="false">C248</f>
        <v>Gilbert</v>
      </c>
      <c r="R248" s="21" t="str">
        <f aca="false">E248</f>
        <v>10</v>
      </c>
      <c r="S248" s="21" t="str">
        <f aca="false">CONCATENATE(Q248," ",R248)</f>
        <v>Gilbert 10</v>
      </c>
      <c r="T248" s="22" t="n">
        <f aca="false">T247+N248</f>
        <v>51674.9999594</v>
      </c>
      <c r="U248" s="22" t="n">
        <f aca="false">O248</f>
        <v>65.479</v>
      </c>
    </row>
    <row r="249" customFormat="false" ht="12.75" hidden="false" customHeight="false" outlineLevel="0" collapsed="false">
      <c r="A249" s="9" t="n">
        <v>2000</v>
      </c>
      <c r="B249" s="10" t="s">
        <v>18</v>
      </c>
      <c r="C249" s="10" t="s">
        <v>132</v>
      </c>
      <c r="D249" s="10" t="s">
        <v>133</v>
      </c>
      <c r="E249" s="10" t="s">
        <v>121</v>
      </c>
      <c r="F249" s="18" t="s">
        <v>34</v>
      </c>
      <c r="G249" s="18" t="s">
        <v>23</v>
      </c>
      <c r="H249" s="19" t="n">
        <v>40.6</v>
      </c>
      <c r="I249" s="20" t="n">
        <v>40.6</v>
      </c>
      <c r="J249" s="19" t="n">
        <v>100</v>
      </c>
      <c r="K249" s="19" t="n">
        <v>12392</v>
      </c>
      <c r="L249" s="19" t="n">
        <v>3.871</v>
      </c>
      <c r="M249" s="19" t="n">
        <v>5</v>
      </c>
      <c r="N249" s="19" t="n">
        <f aca="false">I249*J249/100</f>
        <v>40.6</v>
      </c>
      <c r="O249" s="19" t="n">
        <f aca="false">L249+K249/1000*M249</f>
        <v>65.831</v>
      </c>
      <c r="Q249" s="21" t="str">
        <f aca="false">C249</f>
        <v>Mehoopany</v>
      </c>
      <c r="R249" s="21" t="str">
        <f aca="false">E249</f>
        <v>ALL</v>
      </c>
      <c r="S249" s="21" t="str">
        <f aca="false">CONCATENATE(Q249," ",R249)</f>
        <v>Mehoopany ALL</v>
      </c>
      <c r="T249" s="22" t="n">
        <f aca="false">T248+N249</f>
        <v>51715.5999594</v>
      </c>
      <c r="U249" s="22" t="n">
        <f aca="false">O249</f>
        <v>65.831</v>
      </c>
    </row>
    <row r="250" customFormat="false" ht="12.75" hidden="false" customHeight="false" outlineLevel="0" collapsed="false">
      <c r="A250" s="9" t="n">
        <v>2000</v>
      </c>
      <c r="B250" s="10" t="s">
        <v>18</v>
      </c>
      <c r="C250" s="10" t="s">
        <v>134</v>
      </c>
      <c r="D250" s="10" t="s">
        <v>135</v>
      </c>
      <c r="E250" s="10" t="s">
        <v>52</v>
      </c>
      <c r="F250" s="18" t="s">
        <v>34</v>
      </c>
      <c r="G250" s="18" t="s">
        <v>23</v>
      </c>
      <c r="H250" s="19" t="n">
        <v>17.4</v>
      </c>
      <c r="I250" s="20" t="n">
        <v>17.4</v>
      </c>
      <c r="J250" s="19" t="n">
        <v>100</v>
      </c>
      <c r="K250" s="19" t="n">
        <v>12392</v>
      </c>
      <c r="L250" s="19" t="n">
        <v>3.871</v>
      </c>
      <c r="M250" s="19" t="n">
        <v>5</v>
      </c>
      <c r="N250" s="19" t="n">
        <f aca="false">I250*J250/100</f>
        <v>17.4</v>
      </c>
      <c r="O250" s="19" t="n">
        <f aca="false">L250+K250/1000*M250</f>
        <v>65.831</v>
      </c>
      <c r="Q250" s="21" t="str">
        <f aca="false">C250</f>
        <v>Ringgold</v>
      </c>
      <c r="R250" s="21" t="str">
        <f aca="false">E250</f>
        <v>IPP</v>
      </c>
      <c r="S250" s="21" t="str">
        <f aca="false">CONCATENATE(Q250," ",R250)</f>
        <v>Ringgold IPP</v>
      </c>
      <c r="T250" s="22" t="n">
        <f aca="false">T249+N250</f>
        <v>51732.9999594</v>
      </c>
      <c r="U250" s="22" t="n">
        <f aca="false">O250</f>
        <v>65.831</v>
      </c>
    </row>
    <row r="251" customFormat="false" ht="12.75" hidden="false" customHeight="false" outlineLevel="0" collapsed="false">
      <c r="A251" s="9" t="n">
        <v>2000</v>
      </c>
      <c r="B251" s="10" t="s">
        <v>18</v>
      </c>
      <c r="C251" s="10" t="s">
        <v>43</v>
      </c>
      <c r="D251" s="10" t="s">
        <v>44</v>
      </c>
      <c r="E251" s="10" t="s">
        <v>49</v>
      </c>
      <c r="F251" s="18" t="s">
        <v>34</v>
      </c>
      <c r="G251" s="18" t="s">
        <v>23</v>
      </c>
      <c r="H251" s="19" t="n">
        <v>92.1</v>
      </c>
      <c r="I251" s="20" t="n">
        <v>92.1</v>
      </c>
      <c r="J251" s="19" t="n">
        <v>100</v>
      </c>
      <c r="K251" s="19" t="n">
        <v>12392</v>
      </c>
      <c r="L251" s="19" t="n">
        <v>3.871</v>
      </c>
      <c r="M251" s="19" t="n">
        <v>5</v>
      </c>
      <c r="N251" s="19" t="n">
        <f aca="false">I251*J251/100</f>
        <v>92.1</v>
      </c>
      <c r="O251" s="19" t="n">
        <f aca="false">L251+K251/1000*M251</f>
        <v>65.831</v>
      </c>
      <c r="Q251" s="21" t="str">
        <f aca="false">C251</f>
        <v>Linden Cogen Plant</v>
      </c>
      <c r="R251" s="21" t="str">
        <f aca="false">E251</f>
        <v>4</v>
      </c>
      <c r="S251" s="21" t="str">
        <f aca="false">CONCATENATE(Q251," ",R251)</f>
        <v>Linden Cogen Plant 4</v>
      </c>
      <c r="T251" s="22" t="n">
        <f aca="false">T250+N251</f>
        <v>51825.0999594</v>
      </c>
      <c r="U251" s="22" t="n">
        <f aca="false">O251</f>
        <v>65.831</v>
      </c>
    </row>
    <row r="252" customFormat="false" ht="12.75" hidden="false" customHeight="false" outlineLevel="0" collapsed="false">
      <c r="A252" s="9" t="n">
        <v>2000</v>
      </c>
      <c r="B252" s="10" t="s">
        <v>18</v>
      </c>
      <c r="C252" s="10" t="s">
        <v>43</v>
      </c>
      <c r="D252" s="10" t="s">
        <v>44</v>
      </c>
      <c r="E252" s="10" t="s">
        <v>82</v>
      </c>
      <c r="F252" s="18" t="s">
        <v>34</v>
      </c>
      <c r="G252" s="18" t="s">
        <v>23</v>
      </c>
      <c r="H252" s="19" t="n">
        <v>92.1</v>
      </c>
      <c r="I252" s="20" t="n">
        <v>92.1</v>
      </c>
      <c r="J252" s="19" t="n">
        <v>100</v>
      </c>
      <c r="K252" s="19" t="n">
        <v>12392</v>
      </c>
      <c r="L252" s="19" t="n">
        <v>3.871</v>
      </c>
      <c r="M252" s="19" t="n">
        <v>5</v>
      </c>
      <c r="N252" s="19" t="n">
        <f aca="false">I252*J252/100</f>
        <v>92.1</v>
      </c>
      <c r="O252" s="19" t="n">
        <f aca="false">L252+K252/1000*M252</f>
        <v>65.831</v>
      </c>
      <c r="Q252" s="21" t="str">
        <f aca="false">C252</f>
        <v>Linden Cogen Plant</v>
      </c>
      <c r="R252" s="21" t="str">
        <f aca="false">E252</f>
        <v>5</v>
      </c>
      <c r="S252" s="21" t="str">
        <f aca="false">CONCATENATE(Q252," ",R252)</f>
        <v>Linden Cogen Plant 5</v>
      </c>
      <c r="T252" s="22" t="n">
        <f aca="false">T251+N252</f>
        <v>51917.1999594</v>
      </c>
      <c r="U252" s="22" t="n">
        <f aca="false">O252</f>
        <v>65.831</v>
      </c>
    </row>
    <row r="253" customFormat="false" ht="12.75" hidden="false" customHeight="false" outlineLevel="0" collapsed="false">
      <c r="A253" s="9" t="n">
        <v>2000</v>
      </c>
      <c r="B253" s="10" t="s">
        <v>18</v>
      </c>
      <c r="C253" s="10" t="s">
        <v>76</v>
      </c>
      <c r="D253" s="10" t="s">
        <v>77</v>
      </c>
      <c r="E253" s="10" t="s">
        <v>64</v>
      </c>
      <c r="F253" s="18" t="s">
        <v>34</v>
      </c>
      <c r="G253" s="18" t="s">
        <v>409</v>
      </c>
      <c r="H253" s="19" t="n">
        <v>35</v>
      </c>
      <c r="I253" s="20" t="n">
        <v>35</v>
      </c>
      <c r="J253" s="19" t="n">
        <v>100</v>
      </c>
      <c r="K253" s="19" t="n">
        <v>14095</v>
      </c>
      <c r="L253" s="19" t="n">
        <v>0.869</v>
      </c>
      <c r="M253" s="19" t="n">
        <v>4.614</v>
      </c>
      <c r="N253" s="19" t="n">
        <f aca="false">I253*J253/100</f>
        <v>35</v>
      </c>
      <c r="O253" s="19" t="n">
        <f aca="false">L253+K253/1000*M253</f>
        <v>65.90333</v>
      </c>
      <c r="Q253" s="21" t="str">
        <f aca="false">C253</f>
        <v>Chalk Point</v>
      </c>
      <c r="R253" s="21" t="str">
        <f aca="false">E253</f>
        <v>GT2</v>
      </c>
      <c r="S253" s="21" t="str">
        <f aca="false">CONCATENATE(Q253," ",R253)</f>
        <v>Chalk Point GT2</v>
      </c>
      <c r="T253" s="22" t="n">
        <f aca="false">T252+N253</f>
        <v>51952.1999594</v>
      </c>
      <c r="U253" s="22" t="n">
        <f aca="false">O253</f>
        <v>65.90333</v>
      </c>
    </row>
    <row r="254" customFormat="false" ht="12.75" hidden="false" customHeight="false" outlineLevel="0" collapsed="false">
      <c r="A254" s="9" t="n">
        <v>2000</v>
      </c>
      <c r="B254" s="10" t="s">
        <v>30</v>
      </c>
      <c r="C254" s="10" t="s">
        <v>129</v>
      </c>
      <c r="D254" s="10" t="s">
        <v>130</v>
      </c>
      <c r="E254" s="10" t="s">
        <v>72</v>
      </c>
      <c r="F254" s="18" t="s">
        <v>39</v>
      </c>
      <c r="G254" s="18" t="s">
        <v>23</v>
      </c>
      <c r="H254" s="19" t="n">
        <v>405</v>
      </c>
      <c r="I254" s="20" t="n">
        <v>405</v>
      </c>
      <c r="J254" s="19" t="n">
        <v>100</v>
      </c>
      <c r="K254" s="19" t="n">
        <v>12812.36</v>
      </c>
      <c r="L254" s="19" t="n">
        <v>1.863</v>
      </c>
      <c r="M254" s="19" t="n">
        <v>5</v>
      </c>
      <c r="N254" s="19" t="n">
        <f aca="false">I254*J254/100</f>
        <v>405</v>
      </c>
      <c r="O254" s="19" t="n">
        <f aca="false">L254+K254/1000*M254</f>
        <v>65.9248</v>
      </c>
      <c r="Q254" s="21" t="str">
        <f aca="false">C254</f>
        <v>Hudson</v>
      </c>
      <c r="R254" s="21" t="str">
        <f aca="false">E254</f>
        <v>1</v>
      </c>
      <c r="S254" s="21" t="str">
        <f aca="false">CONCATENATE(Q254," ",R254)</f>
        <v>Hudson 1</v>
      </c>
      <c r="T254" s="22" t="n">
        <f aca="false">T253+N254</f>
        <v>52357.1999594</v>
      </c>
      <c r="U254" s="22" t="n">
        <f aca="false">O254</f>
        <v>65.9248</v>
      </c>
    </row>
    <row r="255" customFormat="false" ht="12.75" hidden="false" customHeight="false" outlineLevel="0" collapsed="false">
      <c r="A255" s="9" t="n">
        <v>2000</v>
      </c>
      <c r="B255" s="10" t="s">
        <v>18</v>
      </c>
      <c r="C255" s="10" t="s">
        <v>443</v>
      </c>
      <c r="D255" s="10" t="s">
        <v>444</v>
      </c>
      <c r="E255" s="10" t="s">
        <v>128</v>
      </c>
      <c r="F255" s="18" t="s">
        <v>34</v>
      </c>
      <c r="G255" s="18" t="s">
        <v>409</v>
      </c>
      <c r="H255" s="19" t="n">
        <v>18</v>
      </c>
      <c r="I255" s="20" t="n">
        <v>18</v>
      </c>
      <c r="J255" s="19" t="n">
        <v>100</v>
      </c>
      <c r="K255" s="19" t="n">
        <v>13500</v>
      </c>
      <c r="L255" s="19" t="n">
        <v>3.871</v>
      </c>
      <c r="M255" s="19" t="n">
        <v>4.614</v>
      </c>
      <c r="N255" s="19" t="n">
        <f aca="false">I255*J255/100</f>
        <v>18</v>
      </c>
      <c r="O255" s="19" t="n">
        <f aca="false">L255+K255/1000*M255</f>
        <v>66.16</v>
      </c>
      <c r="Q255" s="21" t="str">
        <f aca="false">C255</f>
        <v>Lock Haven</v>
      </c>
      <c r="R255" s="21" t="str">
        <f aca="false">E255</f>
        <v>GT1</v>
      </c>
      <c r="S255" s="21" t="str">
        <f aca="false">CONCATENATE(Q255," ",R255)</f>
        <v>Lock Haven GT1</v>
      </c>
      <c r="T255" s="22" t="n">
        <f aca="false">T254+N255</f>
        <v>52375.1999594</v>
      </c>
      <c r="U255" s="22" t="n">
        <f aca="false">O255</f>
        <v>66.16</v>
      </c>
    </row>
    <row r="256" customFormat="false" ht="12.75" hidden="false" customHeight="false" outlineLevel="0" collapsed="false">
      <c r="A256" s="9" t="n">
        <v>2000</v>
      </c>
      <c r="B256" s="10" t="s">
        <v>18</v>
      </c>
      <c r="C256" s="10" t="s">
        <v>445</v>
      </c>
      <c r="D256" s="10" t="s">
        <v>446</v>
      </c>
      <c r="E256" s="10" t="s">
        <v>447</v>
      </c>
      <c r="F256" s="18" t="s">
        <v>34</v>
      </c>
      <c r="G256" s="18" t="s">
        <v>409</v>
      </c>
      <c r="H256" s="19" t="n">
        <v>18</v>
      </c>
      <c r="I256" s="20" t="n">
        <v>18</v>
      </c>
      <c r="J256" s="19" t="n">
        <v>100</v>
      </c>
      <c r="K256" s="19" t="n">
        <v>13500</v>
      </c>
      <c r="L256" s="19" t="n">
        <v>3.871</v>
      </c>
      <c r="M256" s="19" t="n">
        <v>4.614</v>
      </c>
      <c r="N256" s="19" t="n">
        <f aca="false">I256*J256/100</f>
        <v>18</v>
      </c>
      <c r="O256" s="19" t="n">
        <f aca="false">L256+K256/1000*M256</f>
        <v>66.16</v>
      </c>
      <c r="Q256" s="21" t="str">
        <f aca="false">C256</f>
        <v>West Shore</v>
      </c>
      <c r="R256" s="21" t="str">
        <f aca="false">E256</f>
        <v>CT1</v>
      </c>
      <c r="S256" s="21" t="str">
        <f aca="false">CONCATENATE(Q256," ",R256)</f>
        <v>West Shore CT1</v>
      </c>
      <c r="T256" s="22" t="n">
        <f aca="false">T255+N256</f>
        <v>52393.1999594</v>
      </c>
      <c r="U256" s="22" t="n">
        <f aca="false">O256</f>
        <v>66.16</v>
      </c>
    </row>
    <row r="257" customFormat="false" ht="12.75" hidden="false" customHeight="false" outlineLevel="0" collapsed="false">
      <c r="A257" s="9" t="n">
        <v>2000</v>
      </c>
      <c r="B257" s="10" t="s">
        <v>18</v>
      </c>
      <c r="C257" s="10" t="s">
        <v>445</v>
      </c>
      <c r="D257" s="10" t="s">
        <v>446</v>
      </c>
      <c r="E257" s="10" t="s">
        <v>448</v>
      </c>
      <c r="F257" s="18" t="s">
        <v>34</v>
      </c>
      <c r="G257" s="18" t="s">
        <v>409</v>
      </c>
      <c r="H257" s="19" t="n">
        <v>18</v>
      </c>
      <c r="I257" s="20" t="n">
        <v>18</v>
      </c>
      <c r="J257" s="19" t="n">
        <v>100</v>
      </c>
      <c r="K257" s="19" t="n">
        <v>13500</v>
      </c>
      <c r="L257" s="19" t="n">
        <v>3.871</v>
      </c>
      <c r="M257" s="19" t="n">
        <v>4.614</v>
      </c>
      <c r="N257" s="19" t="n">
        <f aca="false">I257*J257/100</f>
        <v>18</v>
      </c>
      <c r="O257" s="19" t="n">
        <f aca="false">L257+K257/1000*M257</f>
        <v>66.16</v>
      </c>
      <c r="Q257" s="21" t="str">
        <f aca="false">C257</f>
        <v>West Shore</v>
      </c>
      <c r="R257" s="21" t="str">
        <f aca="false">E257</f>
        <v>CT2</v>
      </c>
      <c r="S257" s="21" t="str">
        <f aca="false">CONCATENATE(Q257," ",R257)</f>
        <v>West Shore CT2</v>
      </c>
      <c r="T257" s="22" t="n">
        <f aca="false">T256+N257</f>
        <v>52411.1999594</v>
      </c>
      <c r="U257" s="22" t="n">
        <f aca="false">O257</f>
        <v>66.16</v>
      </c>
    </row>
    <row r="258" customFormat="false" ht="12.75" hidden="false" customHeight="false" outlineLevel="0" collapsed="false">
      <c r="A258" s="9" t="n">
        <v>2000</v>
      </c>
      <c r="B258" s="10" t="s">
        <v>18</v>
      </c>
      <c r="C258" s="10" t="s">
        <v>449</v>
      </c>
      <c r="D258" s="10" t="s">
        <v>450</v>
      </c>
      <c r="E258" s="10" t="s">
        <v>75</v>
      </c>
      <c r="F258" s="18" t="s">
        <v>34</v>
      </c>
      <c r="G258" s="18" t="s">
        <v>409</v>
      </c>
      <c r="H258" s="19" t="n">
        <v>26</v>
      </c>
      <c r="I258" s="20" t="n">
        <v>26</v>
      </c>
      <c r="J258" s="19" t="n">
        <v>100</v>
      </c>
      <c r="K258" s="19" t="n">
        <v>13500</v>
      </c>
      <c r="L258" s="19" t="n">
        <v>3.871</v>
      </c>
      <c r="M258" s="19" t="n">
        <v>4.614</v>
      </c>
      <c r="N258" s="19" t="n">
        <f aca="false">I258*J258/100</f>
        <v>26</v>
      </c>
      <c r="O258" s="19" t="n">
        <f aca="false">L258+K258/1000*M258</f>
        <v>66.16</v>
      </c>
      <c r="Q258" s="21" t="str">
        <f aca="false">C258</f>
        <v>Cedar (ACEC)</v>
      </c>
      <c r="R258" s="21" t="str">
        <f aca="false">E258</f>
        <v>2</v>
      </c>
      <c r="S258" s="21" t="str">
        <f aca="false">CONCATENATE(Q258," ",R258)</f>
        <v>Cedar (ACEC) 2</v>
      </c>
      <c r="T258" s="22" t="n">
        <f aca="false">T257+N258</f>
        <v>52437.1999594</v>
      </c>
      <c r="U258" s="22" t="n">
        <f aca="false">O258</f>
        <v>66.16</v>
      </c>
    </row>
    <row r="259" customFormat="false" ht="12.75" hidden="false" customHeight="false" outlineLevel="0" collapsed="false">
      <c r="A259" s="9" t="n">
        <v>2000</v>
      </c>
      <c r="B259" s="10" t="s">
        <v>18</v>
      </c>
      <c r="C259" s="10" t="s">
        <v>436</v>
      </c>
      <c r="D259" s="10" t="s">
        <v>437</v>
      </c>
      <c r="E259" s="10" t="s">
        <v>451</v>
      </c>
      <c r="F259" s="18" t="s">
        <v>34</v>
      </c>
      <c r="G259" s="18" t="s">
        <v>409</v>
      </c>
      <c r="H259" s="19" t="n">
        <v>24</v>
      </c>
      <c r="I259" s="20" t="n">
        <v>24</v>
      </c>
      <c r="J259" s="19" t="n">
        <v>100</v>
      </c>
      <c r="K259" s="19" t="n">
        <v>13500</v>
      </c>
      <c r="L259" s="19" t="n">
        <v>3.871</v>
      </c>
      <c r="M259" s="19" t="n">
        <v>4.614</v>
      </c>
      <c r="N259" s="19" t="n">
        <f aca="false">I259*J259/100</f>
        <v>24</v>
      </c>
      <c r="O259" s="19" t="n">
        <f aca="false">L259+K259/1000*M259</f>
        <v>66.16</v>
      </c>
      <c r="Q259" s="21" t="str">
        <f aca="false">C259</f>
        <v>Missouri Avenue</v>
      </c>
      <c r="R259" s="21" t="str">
        <f aca="false">E259</f>
        <v>D</v>
      </c>
      <c r="S259" s="21" t="str">
        <f aca="false">CONCATENATE(Q259," ",R259)</f>
        <v>Missouri Avenue D</v>
      </c>
      <c r="T259" s="22" t="n">
        <f aca="false">T258+N259</f>
        <v>52461.1999594</v>
      </c>
      <c r="U259" s="22" t="n">
        <f aca="false">O259</f>
        <v>66.16</v>
      </c>
    </row>
    <row r="260" customFormat="false" ht="12.75" hidden="false" customHeight="false" outlineLevel="0" collapsed="false">
      <c r="A260" s="9" t="n">
        <v>2000</v>
      </c>
      <c r="B260" s="10" t="s">
        <v>18</v>
      </c>
      <c r="C260" s="10" t="s">
        <v>452</v>
      </c>
      <c r="D260" s="10" t="s">
        <v>453</v>
      </c>
      <c r="E260" s="10" t="s">
        <v>131</v>
      </c>
      <c r="F260" s="18" t="s">
        <v>34</v>
      </c>
      <c r="G260" s="18" t="s">
        <v>409</v>
      </c>
      <c r="H260" s="19" t="n">
        <v>33</v>
      </c>
      <c r="I260" s="20" t="n">
        <v>33</v>
      </c>
      <c r="J260" s="19" t="n">
        <v>100</v>
      </c>
      <c r="K260" s="19" t="n">
        <v>13319</v>
      </c>
      <c r="L260" s="19" t="n">
        <v>4.885</v>
      </c>
      <c r="M260" s="19" t="n">
        <v>4.614</v>
      </c>
      <c r="N260" s="19" t="n">
        <f aca="false">I260*J260/100</f>
        <v>33</v>
      </c>
      <c r="O260" s="19" t="n">
        <f aca="false">L260+K260/1000*M260</f>
        <v>66.338866</v>
      </c>
      <c r="Q260" s="21" t="str">
        <f aca="false">C260</f>
        <v>Tasley</v>
      </c>
      <c r="R260" s="21" t="str">
        <f aca="false">E260</f>
        <v>10</v>
      </c>
      <c r="S260" s="21" t="str">
        <f aca="false">CONCATENATE(Q260," ",R260)</f>
        <v>Tasley 10</v>
      </c>
      <c r="T260" s="22" t="n">
        <f aca="false">T259+N260</f>
        <v>52494.1999594</v>
      </c>
      <c r="U260" s="22" t="n">
        <f aca="false">O260</f>
        <v>66.338866</v>
      </c>
    </row>
    <row r="261" customFormat="false" ht="12.75" hidden="false" customHeight="false" outlineLevel="0" collapsed="false">
      <c r="A261" s="9" t="n">
        <v>2000</v>
      </c>
      <c r="B261" s="10" t="s">
        <v>35</v>
      </c>
      <c r="C261" s="10" t="s">
        <v>454</v>
      </c>
      <c r="D261" s="10" t="s">
        <v>455</v>
      </c>
      <c r="E261" s="10" t="s">
        <v>213</v>
      </c>
      <c r="F261" s="18" t="s">
        <v>34</v>
      </c>
      <c r="G261" s="18" t="s">
        <v>409</v>
      </c>
      <c r="H261" s="19" t="n">
        <v>18</v>
      </c>
      <c r="I261" s="20" t="n">
        <v>18</v>
      </c>
      <c r="J261" s="19" t="n">
        <v>100</v>
      </c>
      <c r="K261" s="19" t="n">
        <v>13552</v>
      </c>
      <c r="L261" s="19" t="n">
        <v>3.871</v>
      </c>
      <c r="M261" s="19" t="n">
        <v>4.614</v>
      </c>
      <c r="N261" s="19" t="n">
        <f aca="false">I261*J261/100</f>
        <v>18</v>
      </c>
      <c r="O261" s="19" t="n">
        <f aca="false">L261+K261/1000*M261</f>
        <v>66.399928</v>
      </c>
      <c r="Q261" s="21" t="str">
        <f aca="false">C261</f>
        <v>Chester</v>
      </c>
      <c r="R261" s="21" t="str">
        <f aca="false">E261</f>
        <v>8</v>
      </c>
      <c r="S261" s="21" t="str">
        <f aca="false">CONCATENATE(Q261," ",R261)</f>
        <v>Chester 8</v>
      </c>
      <c r="T261" s="22" t="n">
        <f aca="false">T260+N261</f>
        <v>52512.1999594</v>
      </c>
      <c r="U261" s="22" t="n">
        <f aca="false">O261</f>
        <v>66.399928</v>
      </c>
    </row>
    <row r="262" customFormat="false" ht="12.75" hidden="false" customHeight="false" outlineLevel="0" collapsed="false">
      <c r="A262" s="9" t="n">
        <v>2000</v>
      </c>
      <c r="B262" s="10" t="s">
        <v>35</v>
      </c>
      <c r="C262" s="10" t="s">
        <v>454</v>
      </c>
      <c r="D262" s="10" t="s">
        <v>455</v>
      </c>
      <c r="E262" s="10" t="s">
        <v>99</v>
      </c>
      <c r="F262" s="18" t="s">
        <v>34</v>
      </c>
      <c r="G262" s="18" t="s">
        <v>409</v>
      </c>
      <c r="H262" s="19" t="n">
        <v>18</v>
      </c>
      <c r="I262" s="20" t="n">
        <v>18</v>
      </c>
      <c r="J262" s="19" t="n">
        <v>100</v>
      </c>
      <c r="K262" s="19" t="n">
        <v>13552</v>
      </c>
      <c r="L262" s="19" t="n">
        <v>3.871</v>
      </c>
      <c r="M262" s="19" t="n">
        <v>4.614</v>
      </c>
      <c r="N262" s="19" t="n">
        <f aca="false">I262*J262/100</f>
        <v>18</v>
      </c>
      <c r="O262" s="19" t="n">
        <f aca="false">L262+K262/1000*M262</f>
        <v>66.399928</v>
      </c>
      <c r="Q262" s="21" t="str">
        <f aca="false">C262</f>
        <v>Chester</v>
      </c>
      <c r="R262" s="21" t="str">
        <f aca="false">E262</f>
        <v>9</v>
      </c>
      <c r="S262" s="21" t="str">
        <f aca="false">CONCATENATE(Q262," ",R262)</f>
        <v>Chester 9</v>
      </c>
      <c r="T262" s="22" t="n">
        <f aca="false">T261+N262</f>
        <v>52530.1999594</v>
      </c>
      <c r="U262" s="22" t="n">
        <f aca="false">O262</f>
        <v>66.399928</v>
      </c>
    </row>
    <row r="263" customFormat="false" ht="12.75" hidden="false" customHeight="false" outlineLevel="0" collapsed="false">
      <c r="A263" s="9" t="n">
        <v>2000</v>
      </c>
      <c r="B263" s="10" t="s">
        <v>18</v>
      </c>
      <c r="C263" s="10" t="s">
        <v>399</v>
      </c>
      <c r="D263" s="10" t="s">
        <v>400</v>
      </c>
      <c r="E263" s="10" t="s">
        <v>131</v>
      </c>
      <c r="F263" s="18" t="s">
        <v>34</v>
      </c>
      <c r="G263" s="18" t="s">
        <v>409</v>
      </c>
      <c r="H263" s="19" t="n">
        <v>18</v>
      </c>
      <c r="I263" s="20" t="n">
        <v>18</v>
      </c>
      <c r="J263" s="19" t="n">
        <v>100</v>
      </c>
      <c r="K263" s="19" t="n">
        <v>13552</v>
      </c>
      <c r="L263" s="19" t="n">
        <v>3.871</v>
      </c>
      <c r="M263" s="19" t="n">
        <v>4.614</v>
      </c>
      <c r="N263" s="19" t="n">
        <f aca="false">I263*J263/100</f>
        <v>18</v>
      </c>
      <c r="O263" s="19" t="n">
        <f aca="false">L263+K263/1000*M263</f>
        <v>66.399928</v>
      </c>
      <c r="Q263" s="21" t="str">
        <f aca="false">C263</f>
        <v>Delaware</v>
      </c>
      <c r="R263" s="21" t="str">
        <f aca="false">E263</f>
        <v>10</v>
      </c>
      <c r="S263" s="21" t="str">
        <f aca="false">CONCATENATE(Q263," ",R263)</f>
        <v>Delaware 10</v>
      </c>
      <c r="T263" s="22" t="n">
        <f aca="false">T262+N263</f>
        <v>52548.1999594</v>
      </c>
      <c r="U263" s="22" t="n">
        <f aca="false">O263</f>
        <v>66.399928</v>
      </c>
    </row>
    <row r="264" customFormat="false" ht="12.75" hidden="false" customHeight="false" outlineLevel="0" collapsed="false">
      <c r="A264" s="9" t="n">
        <v>2000</v>
      </c>
      <c r="B264" s="10" t="s">
        <v>35</v>
      </c>
      <c r="C264" s="10" t="s">
        <v>399</v>
      </c>
      <c r="D264" s="10" t="s">
        <v>400</v>
      </c>
      <c r="E264" s="10" t="s">
        <v>200</v>
      </c>
      <c r="F264" s="18" t="s">
        <v>34</v>
      </c>
      <c r="G264" s="18" t="s">
        <v>409</v>
      </c>
      <c r="H264" s="19" t="n">
        <v>18</v>
      </c>
      <c r="I264" s="20" t="n">
        <v>18</v>
      </c>
      <c r="J264" s="19" t="n">
        <v>100</v>
      </c>
      <c r="K264" s="19" t="n">
        <v>13552</v>
      </c>
      <c r="L264" s="19" t="n">
        <v>3.871</v>
      </c>
      <c r="M264" s="19" t="n">
        <v>4.614</v>
      </c>
      <c r="N264" s="19" t="n">
        <f aca="false">I264*J264/100</f>
        <v>18</v>
      </c>
      <c r="O264" s="19" t="n">
        <f aca="false">L264+K264/1000*M264</f>
        <v>66.399928</v>
      </c>
      <c r="Q264" s="21" t="str">
        <f aca="false">C264</f>
        <v>Delaware</v>
      </c>
      <c r="R264" s="21" t="str">
        <f aca="false">E264</f>
        <v>11</v>
      </c>
      <c r="S264" s="21" t="str">
        <f aca="false">CONCATENATE(Q264," ",R264)</f>
        <v>Delaware 11</v>
      </c>
      <c r="T264" s="22" t="n">
        <f aca="false">T263+N264</f>
        <v>52566.1999594</v>
      </c>
      <c r="U264" s="22" t="n">
        <f aca="false">O264</f>
        <v>66.399928</v>
      </c>
    </row>
    <row r="265" customFormat="false" ht="12.75" hidden="false" customHeight="false" outlineLevel="0" collapsed="false">
      <c r="A265" s="9" t="n">
        <v>2000</v>
      </c>
      <c r="B265" s="10" t="s">
        <v>18</v>
      </c>
      <c r="C265" s="10" t="s">
        <v>399</v>
      </c>
      <c r="D265" s="10" t="s">
        <v>400</v>
      </c>
      <c r="E265" s="10" t="s">
        <v>197</v>
      </c>
      <c r="F265" s="18" t="s">
        <v>34</v>
      </c>
      <c r="G265" s="18" t="s">
        <v>409</v>
      </c>
      <c r="H265" s="19" t="n">
        <v>18</v>
      </c>
      <c r="I265" s="20" t="n">
        <v>18</v>
      </c>
      <c r="J265" s="19" t="n">
        <v>100</v>
      </c>
      <c r="K265" s="19" t="n">
        <v>13552</v>
      </c>
      <c r="L265" s="19" t="n">
        <v>3.871</v>
      </c>
      <c r="M265" s="19" t="n">
        <v>4.614</v>
      </c>
      <c r="N265" s="19" t="n">
        <f aca="false">I265*J265/100</f>
        <v>18</v>
      </c>
      <c r="O265" s="19" t="n">
        <f aca="false">L265+K265/1000*M265</f>
        <v>66.399928</v>
      </c>
      <c r="Q265" s="21" t="str">
        <f aca="false">C265</f>
        <v>Delaware</v>
      </c>
      <c r="R265" s="21" t="str">
        <f aca="false">E265</f>
        <v>12</v>
      </c>
      <c r="S265" s="21" t="str">
        <f aca="false">CONCATENATE(Q265," ",R265)</f>
        <v>Delaware 12</v>
      </c>
      <c r="T265" s="22" t="n">
        <f aca="false">T264+N265</f>
        <v>52584.1999594</v>
      </c>
      <c r="U265" s="22" t="n">
        <f aca="false">O265</f>
        <v>66.399928</v>
      </c>
    </row>
    <row r="266" customFormat="false" ht="12.75" hidden="false" customHeight="false" outlineLevel="0" collapsed="false">
      <c r="A266" s="9" t="n">
        <v>2000</v>
      </c>
      <c r="B266" s="10" t="s">
        <v>18</v>
      </c>
      <c r="C266" s="10" t="s">
        <v>404</v>
      </c>
      <c r="D266" s="10" t="s">
        <v>405</v>
      </c>
      <c r="E266" s="10" t="s">
        <v>131</v>
      </c>
      <c r="F266" s="18" t="s">
        <v>34</v>
      </c>
      <c r="G266" s="18" t="s">
        <v>409</v>
      </c>
      <c r="H266" s="19" t="n">
        <v>18</v>
      </c>
      <c r="I266" s="20" t="n">
        <v>18</v>
      </c>
      <c r="J266" s="19" t="n">
        <v>100</v>
      </c>
      <c r="K266" s="19" t="n">
        <v>13552</v>
      </c>
      <c r="L266" s="19" t="n">
        <v>3.871</v>
      </c>
      <c r="M266" s="19" t="n">
        <v>4.614</v>
      </c>
      <c r="N266" s="19" t="n">
        <f aca="false">I266*J266/100</f>
        <v>18</v>
      </c>
      <c r="O266" s="19" t="n">
        <f aca="false">L266+K266/1000*M266</f>
        <v>66.399928</v>
      </c>
      <c r="Q266" s="21" t="str">
        <f aca="false">C266</f>
        <v>Schuylkill</v>
      </c>
      <c r="R266" s="21" t="str">
        <f aca="false">E266</f>
        <v>10</v>
      </c>
      <c r="S266" s="21" t="str">
        <f aca="false">CONCATENATE(Q266," ",R266)</f>
        <v>Schuylkill 10</v>
      </c>
      <c r="T266" s="22" t="n">
        <f aca="false">T265+N266</f>
        <v>52602.1999594</v>
      </c>
      <c r="U266" s="22" t="n">
        <f aca="false">O266</f>
        <v>66.399928</v>
      </c>
    </row>
    <row r="267" customFormat="false" ht="12.75" hidden="false" customHeight="false" outlineLevel="0" collapsed="false">
      <c r="A267" s="9" t="n">
        <v>2000</v>
      </c>
      <c r="B267" s="10" t="s">
        <v>18</v>
      </c>
      <c r="C267" s="10" t="s">
        <v>456</v>
      </c>
      <c r="D267" s="10" t="s">
        <v>457</v>
      </c>
      <c r="E267" s="10" t="s">
        <v>96</v>
      </c>
      <c r="F267" s="18" t="s">
        <v>34</v>
      </c>
      <c r="G267" s="18" t="s">
        <v>409</v>
      </c>
      <c r="H267" s="19" t="n">
        <v>18</v>
      </c>
      <c r="I267" s="20" t="n">
        <v>18</v>
      </c>
      <c r="J267" s="19" t="n">
        <v>100</v>
      </c>
      <c r="K267" s="19" t="n">
        <v>13552</v>
      </c>
      <c r="L267" s="19" t="n">
        <v>3.871</v>
      </c>
      <c r="M267" s="19" t="n">
        <v>4.614</v>
      </c>
      <c r="N267" s="19" t="n">
        <f aca="false">I267*J267/100</f>
        <v>18</v>
      </c>
      <c r="O267" s="19" t="n">
        <f aca="false">L267+K267/1000*M267</f>
        <v>66.399928</v>
      </c>
      <c r="Q267" s="21" t="str">
        <f aca="false">C267</f>
        <v>Southwark</v>
      </c>
      <c r="R267" s="21" t="str">
        <f aca="false">E267</f>
        <v>3</v>
      </c>
      <c r="S267" s="21" t="str">
        <f aca="false">CONCATENATE(Q267," ",R267)</f>
        <v>Southwark 3</v>
      </c>
      <c r="T267" s="22" t="n">
        <f aca="false">T266+N267</f>
        <v>52620.1999594</v>
      </c>
      <c r="U267" s="22" t="n">
        <f aca="false">O267</f>
        <v>66.399928</v>
      </c>
    </row>
    <row r="268" customFormat="false" ht="12.75" hidden="false" customHeight="false" outlineLevel="0" collapsed="false">
      <c r="A268" s="9" t="n">
        <v>2000</v>
      </c>
      <c r="B268" s="10" t="s">
        <v>30</v>
      </c>
      <c r="C268" s="10" t="s">
        <v>456</v>
      </c>
      <c r="D268" s="10" t="s">
        <v>457</v>
      </c>
      <c r="E268" s="10" t="s">
        <v>49</v>
      </c>
      <c r="F268" s="18" t="s">
        <v>34</v>
      </c>
      <c r="G268" s="18" t="s">
        <v>409</v>
      </c>
      <c r="H268" s="19" t="n">
        <v>18</v>
      </c>
      <c r="I268" s="20" t="n">
        <v>18</v>
      </c>
      <c r="J268" s="19" t="n">
        <v>100</v>
      </c>
      <c r="K268" s="19" t="n">
        <v>13552</v>
      </c>
      <c r="L268" s="19" t="n">
        <v>3.871</v>
      </c>
      <c r="M268" s="19" t="n">
        <v>4.614</v>
      </c>
      <c r="N268" s="19" t="n">
        <f aca="false">I268*J268/100</f>
        <v>18</v>
      </c>
      <c r="O268" s="19" t="n">
        <f aca="false">L268+K268/1000*M268</f>
        <v>66.399928</v>
      </c>
      <c r="Q268" s="21" t="str">
        <f aca="false">C268</f>
        <v>Southwark</v>
      </c>
      <c r="R268" s="21" t="str">
        <f aca="false">E268</f>
        <v>4</v>
      </c>
      <c r="S268" s="21" t="str">
        <f aca="false">CONCATENATE(Q268," ",R268)</f>
        <v>Southwark 4</v>
      </c>
      <c r="T268" s="22" t="n">
        <f aca="false">T267+N268</f>
        <v>52638.1999594</v>
      </c>
      <c r="U268" s="22" t="n">
        <f aca="false">O268</f>
        <v>66.399928</v>
      </c>
    </row>
    <row r="269" customFormat="false" ht="12.75" hidden="false" customHeight="false" outlineLevel="0" collapsed="false">
      <c r="A269" s="9" t="n">
        <v>2000</v>
      </c>
      <c r="B269" s="10" t="s">
        <v>30</v>
      </c>
      <c r="C269" s="10" t="s">
        <v>456</v>
      </c>
      <c r="D269" s="10" t="s">
        <v>457</v>
      </c>
      <c r="E269" s="10" t="s">
        <v>82</v>
      </c>
      <c r="F269" s="18" t="s">
        <v>34</v>
      </c>
      <c r="G269" s="18" t="s">
        <v>409</v>
      </c>
      <c r="H269" s="19" t="n">
        <v>18</v>
      </c>
      <c r="I269" s="20" t="n">
        <v>18</v>
      </c>
      <c r="J269" s="19" t="n">
        <v>100</v>
      </c>
      <c r="K269" s="19" t="n">
        <v>13552</v>
      </c>
      <c r="L269" s="19" t="n">
        <v>3.871</v>
      </c>
      <c r="M269" s="19" t="n">
        <v>4.614</v>
      </c>
      <c r="N269" s="19" t="n">
        <f aca="false">I269*J269/100</f>
        <v>18</v>
      </c>
      <c r="O269" s="19" t="n">
        <f aca="false">L269+K269/1000*M269</f>
        <v>66.399928</v>
      </c>
      <c r="Q269" s="21" t="str">
        <f aca="false">C269</f>
        <v>Southwark</v>
      </c>
      <c r="R269" s="21" t="str">
        <f aca="false">E269</f>
        <v>5</v>
      </c>
      <c r="S269" s="21" t="str">
        <f aca="false">CONCATENATE(Q269," ",R269)</f>
        <v>Southwark 5</v>
      </c>
      <c r="T269" s="22" t="n">
        <f aca="false">T268+N269</f>
        <v>52656.1999594</v>
      </c>
      <c r="U269" s="22" t="n">
        <f aca="false">O269</f>
        <v>66.399928</v>
      </c>
    </row>
    <row r="270" customFormat="false" ht="12.75" hidden="false" customHeight="false" outlineLevel="0" collapsed="false">
      <c r="A270" s="9" t="n">
        <v>2000</v>
      </c>
      <c r="B270" s="10" t="s">
        <v>30</v>
      </c>
      <c r="C270" s="10" t="s">
        <v>456</v>
      </c>
      <c r="D270" s="10" t="s">
        <v>457</v>
      </c>
      <c r="E270" s="10" t="s">
        <v>26</v>
      </c>
      <c r="F270" s="18" t="s">
        <v>34</v>
      </c>
      <c r="G270" s="18" t="s">
        <v>409</v>
      </c>
      <c r="H270" s="19" t="n">
        <v>18</v>
      </c>
      <c r="I270" s="20" t="n">
        <v>18</v>
      </c>
      <c r="J270" s="19" t="n">
        <v>100</v>
      </c>
      <c r="K270" s="19" t="n">
        <v>13552</v>
      </c>
      <c r="L270" s="19" t="n">
        <v>3.871</v>
      </c>
      <c r="M270" s="19" t="n">
        <v>4.614</v>
      </c>
      <c r="N270" s="19" t="n">
        <f aca="false">I270*J270/100</f>
        <v>18</v>
      </c>
      <c r="O270" s="19" t="n">
        <f aca="false">L270+K270/1000*M270</f>
        <v>66.399928</v>
      </c>
      <c r="Q270" s="21" t="str">
        <f aca="false">C270</f>
        <v>Southwark</v>
      </c>
      <c r="R270" s="21" t="str">
        <f aca="false">E270</f>
        <v>6</v>
      </c>
      <c r="S270" s="21" t="str">
        <f aca="false">CONCATENATE(Q270," ",R270)</f>
        <v>Southwark 6</v>
      </c>
      <c r="T270" s="22" t="n">
        <f aca="false">T269+N270</f>
        <v>52674.1999594</v>
      </c>
      <c r="U270" s="22" t="n">
        <f aca="false">O270</f>
        <v>66.399928</v>
      </c>
    </row>
    <row r="271" customFormat="false" ht="12.75" hidden="false" customHeight="false" outlineLevel="0" collapsed="false">
      <c r="A271" s="9" t="n">
        <v>2000</v>
      </c>
      <c r="B271" s="10" t="s">
        <v>30</v>
      </c>
      <c r="C271" s="10" t="s">
        <v>389</v>
      </c>
      <c r="D271" s="10" t="s">
        <v>390</v>
      </c>
      <c r="E271" s="10" t="s">
        <v>448</v>
      </c>
      <c r="F271" s="18" t="s">
        <v>34</v>
      </c>
      <c r="G271" s="18" t="s">
        <v>409</v>
      </c>
      <c r="H271" s="19" t="n">
        <v>24</v>
      </c>
      <c r="I271" s="20" t="n">
        <v>24</v>
      </c>
      <c r="J271" s="19" t="n">
        <v>100</v>
      </c>
      <c r="K271" s="19" t="n">
        <v>13580</v>
      </c>
      <c r="L271" s="19" t="n">
        <v>3.871</v>
      </c>
      <c r="M271" s="19" t="n">
        <v>4.614</v>
      </c>
      <c r="N271" s="19" t="n">
        <f aca="false">I271*J271/100</f>
        <v>24</v>
      </c>
      <c r="O271" s="19" t="n">
        <f aca="false">L271+K271/1000*M271</f>
        <v>66.52912</v>
      </c>
      <c r="Q271" s="21" t="str">
        <f aca="false">C271</f>
        <v>Martins Creek</v>
      </c>
      <c r="R271" s="21" t="str">
        <f aca="false">E271</f>
        <v>CT2</v>
      </c>
      <c r="S271" s="21" t="str">
        <f aca="false">CONCATENATE(Q271," ",R271)</f>
        <v>Martins Creek CT2</v>
      </c>
      <c r="T271" s="22" t="n">
        <f aca="false">T270+N271</f>
        <v>52698.1999594</v>
      </c>
      <c r="U271" s="22" t="n">
        <f aca="false">O271</f>
        <v>66.52912</v>
      </c>
    </row>
    <row r="272" customFormat="false" ht="12.75" hidden="false" customHeight="false" outlineLevel="0" collapsed="false">
      <c r="A272" s="9" t="n">
        <v>2000</v>
      </c>
      <c r="B272" s="10" t="s">
        <v>30</v>
      </c>
      <c r="C272" s="10" t="s">
        <v>330</v>
      </c>
      <c r="D272" s="10" t="s">
        <v>331</v>
      </c>
      <c r="E272" s="10" t="s">
        <v>128</v>
      </c>
      <c r="F272" s="18" t="s">
        <v>34</v>
      </c>
      <c r="G272" s="18" t="s">
        <v>409</v>
      </c>
      <c r="H272" s="19" t="n">
        <v>20</v>
      </c>
      <c r="I272" s="20" t="n">
        <v>20</v>
      </c>
      <c r="J272" s="19" t="n">
        <v>100</v>
      </c>
      <c r="K272" s="19" t="n">
        <v>14080</v>
      </c>
      <c r="L272" s="19" t="n">
        <v>1.584</v>
      </c>
      <c r="M272" s="19" t="n">
        <v>4.614</v>
      </c>
      <c r="N272" s="19" t="n">
        <f aca="false">I272*J272/100</f>
        <v>20</v>
      </c>
      <c r="O272" s="19" t="n">
        <f aca="false">L272+K272/1000*M272</f>
        <v>66.54912</v>
      </c>
      <c r="Q272" s="21" t="str">
        <f aca="false">C272</f>
        <v>Morgantown</v>
      </c>
      <c r="R272" s="21" t="str">
        <f aca="false">E272</f>
        <v>GT1</v>
      </c>
      <c r="S272" s="21" t="str">
        <f aca="false">CONCATENATE(Q272," ",R272)</f>
        <v>Morgantown GT1</v>
      </c>
      <c r="T272" s="22" t="n">
        <f aca="false">T271+N272</f>
        <v>52718.1999594</v>
      </c>
      <c r="U272" s="22" t="n">
        <f aca="false">O272</f>
        <v>66.54912</v>
      </c>
    </row>
    <row r="273" customFormat="false" ht="12.75" hidden="false" customHeight="false" outlineLevel="0" collapsed="false">
      <c r="A273" s="9" t="n">
        <v>2000</v>
      </c>
      <c r="B273" s="10" t="s">
        <v>30</v>
      </c>
      <c r="C273" s="10" t="s">
        <v>330</v>
      </c>
      <c r="D273" s="10" t="s">
        <v>331</v>
      </c>
      <c r="E273" s="10" t="s">
        <v>64</v>
      </c>
      <c r="F273" s="18" t="s">
        <v>34</v>
      </c>
      <c r="G273" s="18" t="s">
        <v>409</v>
      </c>
      <c r="H273" s="19" t="n">
        <v>20</v>
      </c>
      <c r="I273" s="20" t="n">
        <v>20</v>
      </c>
      <c r="J273" s="19" t="n">
        <v>100</v>
      </c>
      <c r="K273" s="19" t="n">
        <v>14080</v>
      </c>
      <c r="L273" s="19" t="n">
        <v>1.584</v>
      </c>
      <c r="M273" s="19" t="n">
        <v>4.614</v>
      </c>
      <c r="N273" s="19" t="n">
        <f aca="false">I273*J273/100</f>
        <v>20</v>
      </c>
      <c r="O273" s="19" t="n">
        <f aca="false">L273+K273/1000*M273</f>
        <v>66.54912</v>
      </c>
      <c r="Q273" s="21" t="str">
        <f aca="false">C273</f>
        <v>Morgantown</v>
      </c>
      <c r="R273" s="21" t="str">
        <f aca="false">E273</f>
        <v>GT2</v>
      </c>
      <c r="S273" s="21" t="str">
        <f aca="false">CONCATENATE(Q273," ",R273)</f>
        <v>Morgantown GT2</v>
      </c>
      <c r="T273" s="22" t="n">
        <f aca="false">T272+N273</f>
        <v>52738.1999594</v>
      </c>
      <c r="U273" s="22" t="n">
        <f aca="false">O273</f>
        <v>66.54912</v>
      </c>
    </row>
    <row r="274" customFormat="false" ht="12.75" hidden="false" customHeight="false" outlineLevel="0" collapsed="false">
      <c r="A274" s="9" t="n">
        <v>2000</v>
      </c>
      <c r="B274" s="10" t="s">
        <v>30</v>
      </c>
      <c r="C274" s="10" t="s">
        <v>47</v>
      </c>
      <c r="D274" s="10" t="s">
        <v>48</v>
      </c>
      <c r="E274" s="10" t="s">
        <v>79</v>
      </c>
      <c r="F274" s="18" t="s">
        <v>34</v>
      </c>
      <c r="G274" s="18" t="s">
        <v>23</v>
      </c>
      <c r="H274" s="19" t="n">
        <v>133</v>
      </c>
      <c r="I274" s="20" t="n">
        <v>133</v>
      </c>
      <c r="J274" s="19" t="n">
        <v>100</v>
      </c>
      <c r="K274" s="19" t="n">
        <v>12536</v>
      </c>
      <c r="L274" s="19" t="n">
        <v>3.871</v>
      </c>
      <c r="M274" s="19" t="n">
        <v>5</v>
      </c>
      <c r="N274" s="19" t="n">
        <f aca="false">I274*J274/100</f>
        <v>133</v>
      </c>
      <c r="O274" s="19" t="n">
        <f aca="false">L274+K274/1000*M274</f>
        <v>66.551</v>
      </c>
      <c r="Q274" s="21" t="str">
        <f aca="false">C274</f>
        <v>Riverside (MD)</v>
      </c>
      <c r="R274" s="21" t="str">
        <f aca="false">E274</f>
        <v>GT6</v>
      </c>
      <c r="S274" s="21" t="str">
        <f aca="false">CONCATENATE(Q274," ",R274)</f>
        <v>Riverside (MD) GT6</v>
      </c>
      <c r="T274" s="22" t="n">
        <f aca="false">T273+N274</f>
        <v>52871.1999594</v>
      </c>
      <c r="U274" s="22" t="n">
        <f aca="false">O274</f>
        <v>66.551</v>
      </c>
    </row>
    <row r="275" customFormat="false" ht="12.75" hidden="false" customHeight="false" outlineLevel="0" collapsed="false">
      <c r="A275" s="9" t="n">
        <v>2000</v>
      </c>
      <c r="B275" s="10" t="s">
        <v>30</v>
      </c>
      <c r="C275" s="10" t="s">
        <v>449</v>
      </c>
      <c r="D275" s="10" t="s">
        <v>450</v>
      </c>
      <c r="E275" s="10" t="s">
        <v>72</v>
      </c>
      <c r="F275" s="18" t="s">
        <v>34</v>
      </c>
      <c r="G275" s="18" t="s">
        <v>409</v>
      </c>
      <c r="H275" s="19" t="n">
        <v>52</v>
      </c>
      <c r="I275" s="20" t="n">
        <v>52</v>
      </c>
      <c r="J275" s="19" t="n">
        <v>100</v>
      </c>
      <c r="K275" s="19" t="n">
        <v>13700</v>
      </c>
      <c r="L275" s="19" t="n">
        <v>3.871</v>
      </c>
      <c r="M275" s="19" t="n">
        <v>4.614</v>
      </c>
      <c r="N275" s="19" t="n">
        <f aca="false">I275*J275/100</f>
        <v>52</v>
      </c>
      <c r="O275" s="19" t="n">
        <f aca="false">L275+K275/1000*M275</f>
        <v>67.0828</v>
      </c>
      <c r="Q275" s="21" t="str">
        <f aca="false">C275</f>
        <v>Cedar (ACEC)</v>
      </c>
      <c r="R275" s="21" t="str">
        <f aca="false">E275</f>
        <v>1</v>
      </c>
      <c r="S275" s="21" t="str">
        <f aca="false">CONCATENATE(Q275," ",R275)</f>
        <v>Cedar (ACEC) 1</v>
      </c>
      <c r="T275" s="22" t="n">
        <f aca="false">T274+N275</f>
        <v>52923.1999594</v>
      </c>
      <c r="U275" s="22" t="n">
        <f aca="false">O275</f>
        <v>67.0828</v>
      </c>
    </row>
    <row r="276" customFormat="false" ht="12.75" hidden="false" customHeight="false" outlineLevel="0" collapsed="false">
      <c r="A276" s="9" t="n">
        <v>2000</v>
      </c>
      <c r="B276" s="10" t="s">
        <v>30</v>
      </c>
      <c r="C276" s="10" t="s">
        <v>136</v>
      </c>
      <c r="D276" s="10" t="s">
        <v>137</v>
      </c>
      <c r="E276" s="10" t="s">
        <v>72</v>
      </c>
      <c r="F276" s="18" t="s">
        <v>34</v>
      </c>
      <c r="G276" s="18" t="s">
        <v>23</v>
      </c>
      <c r="H276" s="19" t="n">
        <v>96</v>
      </c>
      <c r="I276" s="20" t="n">
        <v>96</v>
      </c>
      <c r="J276" s="19" t="n">
        <v>100</v>
      </c>
      <c r="K276" s="19" t="n">
        <v>13200</v>
      </c>
      <c r="L276" s="19" t="n">
        <v>1.138</v>
      </c>
      <c r="M276" s="19" t="n">
        <v>5</v>
      </c>
      <c r="N276" s="19" t="n">
        <f aca="false">I276*J276/100</f>
        <v>96</v>
      </c>
      <c r="O276" s="19" t="n">
        <f aca="false">L276+K276/1000*M276</f>
        <v>67.138</v>
      </c>
      <c r="Q276" s="21" t="str">
        <f aca="false">C276</f>
        <v>Sherman Avenue</v>
      </c>
      <c r="R276" s="21" t="str">
        <f aca="false">E276</f>
        <v>1</v>
      </c>
      <c r="S276" s="21" t="str">
        <f aca="false">CONCATENATE(Q276," ",R276)</f>
        <v>Sherman Avenue 1</v>
      </c>
      <c r="T276" s="22" t="n">
        <f aca="false">T275+N276</f>
        <v>53019.1999594</v>
      </c>
      <c r="U276" s="22" t="n">
        <f aca="false">O276</f>
        <v>67.138</v>
      </c>
    </row>
    <row r="277" customFormat="false" ht="12.75" hidden="false" customHeight="false" outlineLevel="0" collapsed="false">
      <c r="A277" s="9" t="n">
        <v>2000</v>
      </c>
      <c r="B277" s="10" t="s">
        <v>30</v>
      </c>
      <c r="C277" s="10" t="s">
        <v>40</v>
      </c>
      <c r="D277" s="10" t="s">
        <v>41</v>
      </c>
      <c r="E277" s="10" t="s">
        <v>213</v>
      </c>
      <c r="F277" s="18" t="s">
        <v>34</v>
      </c>
      <c r="G277" s="18" t="s">
        <v>409</v>
      </c>
      <c r="H277" s="19" t="n">
        <v>24</v>
      </c>
      <c r="I277" s="20" t="n">
        <v>24</v>
      </c>
      <c r="J277" s="19" t="n">
        <v>100</v>
      </c>
      <c r="K277" s="19" t="n">
        <v>13721</v>
      </c>
      <c r="L277" s="19" t="n">
        <v>3.871</v>
      </c>
      <c r="M277" s="19" t="n">
        <v>4.614</v>
      </c>
      <c r="N277" s="19" t="n">
        <f aca="false">I277*J277/100</f>
        <v>24</v>
      </c>
      <c r="O277" s="19" t="n">
        <f aca="false">L277+K277/1000*M277</f>
        <v>67.179694</v>
      </c>
      <c r="Q277" s="21" t="str">
        <f aca="false">C277</f>
        <v>Burlington (PSEG)</v>
      </c>
      <c r="R277" s="21" t="str">
        <f aca="false">E277</f>
        <v>8</v>
      </c>
      <c r="S277" s="21" t="str">
        <f aca="false">CONCATENATE(Q277," ",R277)</f>
        <v>Burlington (PSEG) 8</v>
      </c>
      <c r="T277" s="22" t="n">
        <f aca="false">T276+N277</f>
        <v>53043.1999594</v>
      </c>
      <c r="U277" s="22" t="n">
        <f aca="false">O277</f>
        <v>67.179694</v>
      </c>
    </row>
    <row r="278" customFormat="false" ht="12.75" hidden="false" customHeight="false" outlineLevel="0" collapsed="false">
      <c r="A278" s="9" t="n">
        <v>2000</v>
      </c>
      <c r="B278" s="10" t="s">
        <v>30</v>
      </c>
      <c r="C278" s="10" t="s">
        <v>100</v>
      </c>
      <c r="D278" s="10" t="s">
        <v>101</v>
      </c>
      <c r="E278" s="10" t="s">
        <v>99</v>
      </c>
      <c r="F278" s="18" t="s">
        <v>34</v>
      </c>
      <c r="G278" s="18" t="s">
        <v>409</v>
      </c>
      <c r="H278" s="19" t="n">
        <v>258</v>
      </c>
      <c r="I278" s="20" t="n">
        <v>258</v>
      </c>
      <c r="J278" s="19" t="n">
        <v>100</v>
      </c>
      <c r="K278" s="19" t="n">
        <v>14269</v>
      </c>
      <c r="L278" s="19" t="n">
        <v>1.635</v>
      </c>
      <c r="M278" s="19" t="n">
        <v>4.614</v>
      </c>
      <c r="N278" s="19" t="n">
        <f aca="false">I278*J278/100</f>
        <v>258</v>
      </c>
      <c r="O278" s="19" t="n">
        <f aca="false">L278+K278/1000*M278</f>
        <v>67.472166</v>
      </c>
      <c r="Q278" s="21" t="str">
        <f aca="false">C278</f>
        <v>Linden</v>
      </c>
      <c r="R278" s="21" t="str">
        <f aca="false">E278</f>
        <v>9</v>
      </c>
      <c r="S278" s="21" t="str">
        <f aca="false">CONCATENATE(Q278," ",R278)</f>
        <v>Linden 9</v>
      </c>
      <c r="T278" s="22" t="n">
        <f aca="false">T277+N278</f>
        <v>53301.1999594</v>
      </c>
      <c r="U278" s="22" t="n">
        <f aca="false">O278</f>
        <v>67.472166</v>
      </c>
    </row>
    <row r="279" customFormat="false" ht="12.75" hidden="false" customHeight="false" outlineLevel="0" collapsed="false">
      <c r="A279" s="9" t="n">
        <v>2000</v>
      </c>
      <c r="B279" s="10" t="s">
        <v>30</v>
      </c>
      <c r="C279" s="10" t="s">
        <v>458</v>
      </c>
      <c r="D279" s="10" t="s">
        <v>459</v>
      </c>
      <c r="E279" s="10" t="s">
        <v>447</v>
      </c>
      <c r="F279" s="18" t="s">
        <v>34</v>
      </c>
      <c r="G279" s="18" t="s">
        <v>409</v>
      </c>
      <c r="H279" s="19" t="n">
        <v>18</v>
      </c>
      <c r="I279" s="20" t="n">
        <v>18</v>
      </c>
      <c r="J279" s="19" t="n">
        <v>100</v>
      </c>
      <c r="K279" s="19" t="n">
        <v>13500</v>
      </c>
      <c r="L279" s="19" t="n">
        <v>5.268</v>
      </c>
      <c r="M279" s="19" t="n">
        <v>4.614</v>
      </c>
      <c r="N279" s="19" t="n">
        <f aca="false">I279*J279/100</f>
        <v>18</v>
      </c>
      <c r="O279" s="19" t="n">
        <f aca="false">L279+K279/1000*M279</f>
        <v>67.557</v>
      </c>
      <c r="Q279" s="21" t="str">
        <f aca="false">C279</f>
        <v>Fishbach</v>
      </c>
      <c r="R279" s="21" t="str">
        <f aca="false">E279</f>
        <v>CT1</v>
      </c>
      <c r="S279" s="21" t="str">
        <f aca="false">CONCATENATE(Q279," ",R279)</f>
        <v>Fishbach CT1</v>
      </c>
      <c r="T279" s="22" t="n">
        <f aca="false">T278+N279</f>
        <v>53319.1999594</v>
      </c>
      <c r="U279" s="22" t="n">
        <f aca="false">O279</f>
        <v>67.557</v>
      </c>
    </row>
    <row r="280" customFormat="false" ht="12.75" hidden="false" customHeight="false" outlineLevel="0" collapsed="false">
      <c r="A280" s="9" t="n">
        <v>2000</v>
      </c>
      <c r="B280" s="10" t="s">
        <v>30</v>
      </c>
      <c r="C280" s="10" t="s">
        <v>458</v>
      </c>
      <c r="D280" s="10" t="s">
        <v>459</v>
      </c>
      <c r="E280" s="10" t="s">
        <v>448</v>
      </c>
      <c r="F280" s="18" t="s">
        <v>34</v>
      </c>
      <c r="G280" s="18" t="s">
        <v>409</v>
      </c>
      <c r="H280" s="19" t="n">
        <v>18</v>
      </c>
      <c r="I280" s="20" t="n">
        <v>18</v>
      </c>
      <c r="J280" s="19" t="n">
        <v>100</v>
      </c>
      <c r="K280" s="19" t="n">
        <v>13500</v>
      </c>
      <c r="L280" s="19" t="n">
        <v>5.268</v>
      </c>
      <c r="M280" s="19" t="n">
        <v>4.614</v>
      </c>
      <c r="N280" s="19" t="n">
        <f aca="false">I280*J280/100</f>
        <v>18</v>
      </c>
      <c r="O280" s="19" t="n">
        <f aca="false">L280+K280/1000*M280</f>
        <v>67.557</v>
      </c>
      <c r="Q280" s="21" t="str">
        <f aca="false">C280</f>
        <v>Fishbach</v>
      </c>
      <c r="R280" s="21" t="str">
        <f aca="false">E280</f>
        <v>CT2</v>
      </c>
      <c r="S280" s="21" t="str">
        <f aca="false">CONCATENATE(Q280," ",R280)</f>
        <v>Fishbach CT2</v>
      </c>
      <c r="T280" s="22" t="n">
        <f aca="false">T279+N280</f>
        <v>53337.1999594</v>
      </c>
      <c r="U280" s="22" t="n">
        <f aca="false">O280</f>
        <v>67.557</v>
      </c>
    </row>
    <row r="281" customFormat="false" ht="12.75" hidden="false" customHeight="false" outlineLevel="0" collapsed="false">
      <c r="A281" s="9" t="n">
        <v>2000</v>
      </c>
      <c r="B281" s="10" t="s">
        <v>18</v>
      </c>
      <c r="C281" s="10" t="s">
        <v>103</v>
      </c>
      <c r="D281" s="10" t="s">
        <v>104</v>
      </c>
      <c r="E281" s="10" t="s">
        <v>49</v>
      </c>
      <c r="F281" s="18" t="s">
        <v>39</v>
      </c>
      <c r="G281" s="18" t="s">
        <v>23</v>
      </c>
      <c r="H281" s="19" t="n">
        <v>127</v>
      </c>
      <c r="I281" s="20" t="n">
        <v>127</v>
      </c>
      <c r="J281" s="19" t="n">
        <v>100</v>
      </c>
      <c r="K281" s="19" t="n">
        <v>13246.31</v>
      </c>
      <c r="L281" s="19" t="n">
        <v>1.377</v>
      </c>
      <c r="M281" s="19" t="n">
        <v>5</v>
      </c>
      <c r="N281" s="19" t="n">
        <f aca="false">I281*J281/100</f>
        <v>127</v>
      </c>
      <c r="O281" s="19" t="n">
        <f aca="false">L281+K281/1000*M281</f>
        <v>67.60855</v>
      </c>
      <c r="Q281" s="21" t="str">
        <f aca="false">C281</f>
        <v>Sewaren</v>
      </c>
      <c r="R281" s="21" t="str">
        <f aca="false">E281</f>
        <v>4</v>
      </c>
      <c r="S281" s="21" t="str">
        <f aca="false">CONCATENATE(Q281," ",R281)</f>
        <v>Sewaren 4</v>
      </c>
      <c r="T281" s="22" t="n">
        <f aca="false">T280+N281</f>
        <v>53464.1999594</v>
      </c>
      <c r="U281" s="22" t="n">
        <f aca="false">O281</f>
        <v>67.60855</v>
      </c>
    </row>
    <row r="282" customFormat="false" ht="12.75" hidden="false" customHeight="false" outlineLevel="0" collapsed="false">
      <c r="A282" s="9" t="n">
        <v>2000</v>
      </c>
      <c r="B282" s="10" t="s">
        <v>18</v>
      </c>
      <c r="C282" s="10" t="s">
        <v>389</v>
      </c>
      <c r="D282" s="10" t="s">
        <v>390</v>
      </c>
      <c r="E282" s="10" t="s">
        <v>447</v>
      </c>
      <c r="F282" s="18" t="s">
        <v>34</v>
      </c>
      <c r="G282" s="18" t="s">
        <v>409</v>
      </c>
      <c r="H282" s="19" t="n">
        <v>24</v>
      </c>
      <c r="I282" s="20" t="n">
        <v>24</v>
      </c>
      <c r="J282" s="19" t="n">
        <v>100</v>
      </c>
      <c r="K282" s="19" t="n">
        <v>13850</v>
      </c>
      <c r="L282" s="19" t="n">
        <v>3.871</v>
      </c>
      <c r="M282" s="19" t="n">
        <v>4.614</v>
      </c>
      <c r="N282" s="19" t="n">
        <f aca="false">I282*J282/100</f>
        <v>24</v>
      </c>
      <c r="O282" s="19" t="n">
        <f aca="false">L282+K282/1000*M282</f>
        <v>67.7749</v>
      </c>
      <c r="Q282" s="21" t="str">
        <f aca="false">C282</f>
        <v>Martins Creek</v>
      </c>
      <c r="R282" s="21" t="str">
        <f aca="false">E282</f>
        <v>CT1</v>
      </c>
      <c r="S282" s="21" t="str">
        <f aca="false">CONCATENATE(Q282," ",R282)</f>
        <v>Martins Creek CT1</v>
      </c>
      <c r="T282" s="22" t="n">
        <f aca="false">T281+N282</f>
        <v>53488.1999594</v>
      </c>
      <c r="U282" s="22" t="n">
        <f aca="false">O282</f>
        <v>67.7749</v>
      </c>
    </row>
    <row r="283" customFormat="false" ht="12.75" hidden="false" customHeight="false" outlineLevel="0" collapsed="false">
      <c r="A283" s="9" t="n">
        <v>2000</v>
      </c>
      <c r="B283" s="10" t="s">
        <v>18</v>
      </c>
      <c r="C283" s="10" t="s">
        <v>389</v>
      </c>
      <c r="D283" s="10" t="s">
        <v>390</v>
      </c>
      <c r="E283" s="10" t="s">
        <v>460</v>
      </c>
      <c r="F283" s="18" t="s">
        <v>34</v>
      </c>
      <c r="G283" s="18" t="s">
        <v>409</v>
      </c>
      <c r="H283" s="19" t="n">
        <v>24</v>
      </c>
      <c r="I283" s="20" t="n">
        <v>24</v>
      </c>
      <c r="J283" s="19" t="n">
        <v>100</v>
      </c>
      <c r="K283" s="19" t="n">
        <v>13850</v>
      </c>
      <c r="L283" s="19" t="n">
        <v>3.871</v>
      </c>
      <c r="M283" s="19" t="n">
        <v>4.614</v>
      </c>
      <c r="N283" s="19" t="n">
        <f aca="false">I283*J283/100</f>
        <v>24</v>
      </c>
      <c r="O283" s="19" t="n">
        <f aca="false">L283+K283/1000*M283</f>
        <v>67.7749</v>
      </c>
      <c r="Q283" s="21" t="str">
        <f aca="false">C283</f>
        <v>Martins Creek</v>
      </c>
      <c r="R283" s="21" t="str">
        <f aca="false">E283</f>
        <v>CT3</v>
      </c>
      <c r="S283" s="21" t="str">
        <f aca="false">CONCATENATE(Q283," ",R283)</f>
        <v>Martins Creek CT3</v>
      </c>
      <c r="T283" s="22" t="n">
        <f aca="false">T282+N283</f>
        <v>53512.1999594</v>
      </c>
      <c r="U283" s="22" t="n">
        <f aca="false">O283</f>
        <v>67.7749</v>
      </c>
    </row>
    <row r="284" customFormat="false" ht="12.75" hidden="false" customHeight="false" outlineLevel="0" collapsed="false">
      <c r="A284" s="9" t="n">
        <v>2000</v>
      </c>
      <c r="B284" s="10" t="s">
        <v>18</v>
      </c>
      <c r="C284" s="10" t="s">
        <v>389</v>
      </c>
      <c r="D284" s="10" t="s">
        <v>390</v>
      </c>
      <c r="E284" s="10" t="s">
        <v>461</v>
      </c>
      <c r="F284" s="18" t="s">
        <v>34</v>
      </c>
      <c r="G284" s="18" t="s">
        <v>409</v>
      </c>
      <c r="H284" s="19" t="n">
        <v>24</v>
      </c>
      <c r="I284" s="20" t="n">
        <v>24</v>
      </c>
      <c r="J284" s="19" t="n">
        <v>100</v>
      </c>
      <c r="K284" s="19" t="n">
        <v>13850</v>
      </c>
      <c r="L284" s="19" t="n">
        <v>3.871</v>
      </c>
      <c r="M284" s="19" t="n">
        <v>4.614</v>
      </c>
      <c r="N284" s="19" t="n">
        <f aca="false">I284*J284/100</f>
        <v>24</v>
      </c>
      <c r="O284" s="19" t="n">
        <f aca="false">L284+K284/1000*M284</f>
        <v>67.7749</v>
      </c>
      <c r="Q284" s="21" t="str">
        <f aca="false">C284</f>
        <v>Martins Creek</v>
      </c>
      <c r="R284" s="21" t="str">
        <f aca="false">E284</f>
        <v>CT4</v>
      </c>
      <c r="S284" s="21" t="str">
        <f aca="false">CONCATENATE(Q284," ",R284)</f>
        <v>Martins Creek CT4</v>
      </c>
      <c r="T284" s="22" t="n">
        <f aca="false">T283+N284</f>
        <v>53536.1999594</v>
      </c>
      <c r="U284" s="22" t="n">
        <f aca="false">O284</f>
        <v>67.7749</v>
      </c>
    </row>
    <row r="285" customFormat="false" ht="12.75" hidden="false" customHeight="false" outlineLevel="0" collapsed="false">
      <c r="A285" s="9" t="n">
        <v>2000</v>
      </c>
      <c r="B285" s="10" t="s">
        <v>18</v>
      </c>
      <c r="C285" s="10" t="s">
        <v>218</v>
      </c>
      <c r="D285" s="10" t="s">
        <v>219</v>
      </c>
      <c r="E285" s="10" t="s">
        <v>197</v>
      </c>
      <c r="F285" s="18" t="s">
        <v>34</v>
      </c>
      <c r="G285" s="18" t="s">
        <v>409</v>
      </c>
      <c r="H285" s="19" t="n">
        <v>258</v>
      </c>
      <c r="I285" s="20" t="n">
        <v>258</v>
      </c>
      <c r="J285" s="19" t="n">
        <v>100</v>
      </c>
      <c r="K285" s="19" t="n">
        <v>14421</v>
      </c>
      <c r="L285" s="19" t="n">
        <v>1.49</v>
      </c>
      <c r="M285" s="19" t="n">
        <v>4.614</v>
      </c>
      <c r="N285" s="19" t="n">
        <f aca="false">I285*J285/100</f>
        <v>258</v>
      </c>
      <c r="O285" s="19" t="n">
        <f aca="false">L285+K285/1000*M285</f>
        <v>68.028494</v>
      </c>
      <c r="Q285" s="21" t="str">
        <f aca="false">C285</f>
        <v>Kearny (NJ)</v>
      </c>
      <c r="R285" s="21" t="str">
        <f aca="false">E285</f>
        <v>12</v>
      </c>
      <c r="S285" s="21" t="str">
        <f aca="false">CONCATENATE(Q285," ",R285)</f>
        <v>Kearny (NJ) 12</v>
      </c>
      <c r="T285" s="22" t="n">
        <f aca="false">T284+N285</f>
        <v>53794.1999594</v>
      </c>
      <c r="U285" s="22" t="n">
        <f aca="false">O285</f>
        <v>68.028494</v>
      </c>
    </row>
    <row r="286" customFormat="false" ht="12.75" hidden="false" customHeight="false" outlineLevel="0" collapsed="false">
      <c r="A286" s="9" t="n">
        <v>2000</v>
      </c>
      <c r="B286" s="10" t="s">
        <v>18</v>
      </c>
      <c r="C286" s="10" t="s">
        <v>119</v>
      </c>
      <c r="D286" s="10" t="s">
        <v>120</v>
      </c>
      <c r="E286" s="10" t="s">
        <v>121</v>
      </c>
      <c r="F286" s="18" t="s">
        <v>39</v>
      </c>
      <c r="G286" s="18" t="s">
        <v>23</v>
      </c>
      <c r="H286" s="19" t="n">
        <v>120</v>
      </c>
      <c r="I286" s="20" t="n">
        <v>120</v>
      </c>
      <c r="J286" s="19" t="n">
        <v>100</v>
      </c>
      <c r="K286" s="19" t="n">
        <v>13358</v>
      </c>
      <c r="L286" s="19" t="n">
        <v>1.377</v>
      </c>
      <c r="M286" s="19" t="n">
        <v>5</v>
      </c>
      <c r="N286" s="19" t="n">
        <f aca="false">I286*J286/100</f>
        <v>120</v>
      </c>
      <c r="O286" s="19" t="n">
        <f aca="false">L286+K286/1000*M286</f>
        <v>68.167</v>
      </c>
      <c r="Q286" s="21" t="str">
        <f aca="false">C286</f>
        <v>Beechwood Energy Resources</v>
      </c>
      <c r="R286" s="21" t="str">
        <f aca="false">E286</f>
        <v>ALL</v>
      </c>
      <c r="S286" s="21" t="str">
        <f aca="false">CONCATENATE(Q286," ",R286)</f>
        <v>Beechwood Energy Resources ALL</v>
      </c>
      <c r="T286" s="22" t="n">
        <f aca="false">T285+N286</f>
        <v>53914.1999594</v>
      </c>
      <c r="U286" s="22" t="n">
        <f aca="false">O286</f>
        <v>68.167</v>
      </c>
    </row>
    <row r="287" customFormat="false" ht="12.75" hidden="false" customHeight="false" outlineLevel="0" collapsed="false">
      <c r="A287" s="9" t="n">
        <v>2000</v>
      </c>
      <c r="B287" s="10" t="s">
        <v>18</v>
      </c>
      <c r="C287" s="10" t="s">
        <v>122</v>
      </c>
      <c r="D287" s="10" t="s">
        <v>123</v>
      </c>
      <c r="E287" s="10" t="s">
        <v>121</v>
      </c>
      <c r="F287" s="18" t="s">
        <v>39</v>
      </c>
      <c r="G287" s="18" t="s">
        <v>23</v>
      </c>
      <c r="H287" s="19" t="n">
        <v>30</v>
      </c>
      <c r="I287" s="20" t="n">
        <v>30</v>
      </c>
      <c r="J287" s="19" t="n">
        <v>100</v>
      </c>
      <c r="K287" s="19" t="n">
        <v>13358</v>
      </c>
      <c r="L287" s="19" t="n">
        <v>1.377</v>
      </c>
      <c r="M287" s="19" t="n">
        <v>5</v>
      </c>
      <c r="N287" s="19" t="n">
        <f aca="false">I287*J287/100</f>
        <v>30</v>
      </c>
      <c r="O287" s="19" t="n">
        <f aca="false">L287+K287/1000*M287</f>
        <v>68.167</v>
      </c>
      <c r="Q287" s="21" t="str">
        <f aca="false">C287</f>
        <v>Bethlehem Facility</v>
      </c>
      <c r="R287" s="21" t="str">
        <f aca="false">E287</f>
        <v>ALL</v>
      </c>
      <c r="S287" s="21" t="str">
        <f aca="false">CONCATENATE(Q287," ",R287)</f>
        <v>Bethlehem Facility ALL</v>
      </c>
      <c r="T287" s="22" t="n">
        <f aca="false">T286+N287</f>
        <v>53944.1999594</v>
      </c>
      <c r="U287" s="22" t="n">
        <f aca="false">O287</f>
        <v>68.167</v>
      </c>
    </row>
    <row r="288" customFormat="false" ht="12.75" hidden="false" customHeight="false" outlineLevel="0" collapsed="false">
      <c r="A288" s="9" t="n">
        <v>2000</v>
      </c>
      <c r="B288" s="10" t="s">
        <v>18</v>
      </c>
      <c r="C288" s="10" t="s">
        <v>124</v>
      </c>
      <c r="D288" s="10" t="s">
        <v>125</v>
      </c>
      <c r="E288" s="10" t="s">
        <v>121</v>
      </c>
      <c r="F288" s="18" t="s">
        <v>39</v>
      </c>
      <c r="G288" s="18" t="s">
        <v>23</v>
      </c>
      <c r="H288" s="19" t="n">
        <v>45</v>
      </c>
      <c r="I288" s="20" t="n">
        <v>45</v>
      </c>
      <c r="J288" s="19" t="n">
        <v>100</v>
      </c>
      <c r="K288" s="19" t="n">
        <v>13358</v>
      </c>
      <c r="L288" s="19" t="n">
        <v>1.377</v>
      </c>
      <c r="M288" s="19" t="n">
        <v>5</v>
      </c>
      <c r="N288" s="19" t="n">
        <f aca="false">I288*J288/100</f>
        <v>45</v>
      </c>
      <c r="O288" s="19" t="n">
        <f aca="false">L288+K288/1000*M288</f>
        <v>68.167</v>
      </c>
      <c r="Q288" s="21" t="str">
        <f aca="false">C288</f>
        <v>Foster Wheeler Penn Resources</v>
      </c>
      <c r="R288" s="21" t="str">
        <f aca="false">E288</f>
        <v>ALL</v>
      </c>
      <c r="S288" s="21" t="str">
        <f aca="false">CONCATENATE(Q288," ",R288)</f>
        <v>Foster Wheeler Penn Resources ALL</v>
      </c>
      <c r="T288" s="22" t="n">
        <f aca="false">T287+N288</f>
        <v>53989.1999594</v>
      </c>
      <c r="U288" s="22" t="n">
        <f aca="false">O288</f>
        <v>68.167</v>
      </c>
    </row>
    <row r="289" customFormat="false" ht="12.75" hidden="false" customHeight="false" outlineLevel="0" collapsed="false">
      <c r="A289" s="9" t="n">
        <v>2000</v>
      </c>
      <c r="B289" s="10" t="s">
        <v>18</v>
      </c>
      <c r="C289" s="10" t="s">
        <v>138</v>
      </c>
      <c r="D289" s="10" t="s">
        <v>139</v>
      </c>
      <c r="E289" s="10" t="s">
        <v>140</v>
      </c>
      <c r="F289" s="18" t="s">
        <v>39</v>
      </c>
      <c r="G289" s="18" t="s">
        <v>23</v>
      </c>
      <c r="H289" s="19" t="n">
        <v>30</v>
      </c>
      <c r="I289" s="20" t="n">
        <v>30</v>
      </c>
      <c r="J289" s="19" t="n">
        <v>100</v>
      </c>
      <c r="K289" s="19" t="n">
        <v>13358</v>
      </c>
      <c r="L289" s="19" t="n">
        <v>1.377</v>
      </c>
      <c r="M289" s="19" t="n">
        <v>5</v>
      </c>
      <c r="N289" s="19" t="n">
        <f aca="false">I289*J289/100</f>
        <v>30</v>
      </c>
      <c r="O289" s="19" t="n">
        <f aca="false">L289+K289/1000*M289</f>
        <v>68.167</v>
      </c>
      <c r="Q289" s="21" t="str">
        <f aca="false">C289</f>
        <v>Fairless Works (Trenton)</v>
      </c>
      <c r="R289" s="21" t="str">
        <f aca="false">E289</f>
        <v>A</v>
      </c>
      <c r="S289" s="21" t="str">
        <f aca="false">CONCATENATE(Q289," ",R289)</f>
        <v>Fairless Works (Trenton) A</v>
      </c>
      <c r="T289" s="22" t="n">
        <f aca="false">T288+N289</f>
        <v>54019.1999594</v>
      </c>
      <c r="U289" s="22" t="n">
        <f aca="false">O289</f>
        <v>68.167</v>
      </c>
    </row>
    <row r="290" customFormat="false" ht="12.75" hidden="false" customHeight="false" outlineLevel="0" collapsed="false">
      <c r="A290" s="9" t="n">
        <v>2000</v>
      </c>
      <c r="B290" s="10" t="s">
        <v>18</v>
      </c>
      <c r="C290" s="10" t="s">
        <v>138</v>
      </c>
      <c r="D290" s="10" t="s">
        <v>139</v>
      </c>
      <c r="E290" s="10" t="s">
        <v>141</v>
      </c>
      <c r="F290" s="18" t="s">
        <v>39</v>
      </c>
      <c r="G290" s="18" t="s">
        <v>23</v>
      </c>
      <c r="H290" s="19" t="n">
        <v>30</v>
      </c>
      <c r="I290" s="20" t="n">
        <v>30</v>
      </c>
      <c r="J290" s="19" t="n">
        <v>100</v>
      </c>
      <c r="K290" s="19" t="n">
        <v>13358</v>
      </c>
      <c r="L290" s="19" t="n">
        <v>1.377</v>
      </c>
      <c r="M290" s="19" t="n">
        <v>5</v>
      </c>
      <c r="N290" s="19" t="n">
        <f aca="false">I290*J290/100</f>
        <v>30</v>
      </c>
      <c r="O290" s="19" t="n">
        <f aca="false">L290+K290/1000*M290</f>
        <v>68.167</v>
      </c>
      <c r="Q290" s="21" t="str">
        <f aca="false">C290</f>
        <v>Fairless Works (Trenton)</v>
      </c>
      <c r="R290" s="21" t="str">
        <f aca="false">E290</f>
        <v>B</v>
      </c>
      <c r="S290" s="21" t="str">
        <f aca="false">CONCATENATE(Q290," ",R290)</f>
        <v>Fairless Works (Trenton) B</v>
      </c>
      <c r="T290" s="22" t="n">
        <f aca="false">T289+N290</f>
        <v>54049.1999594</v>
      </c>
      <c r="U290" s="22" t="n">
        <f aca="false">O290</f>
        <v>68.167</v>
      </c>
    </row>
    <row r="291" customFormat="false" ht="12.75" hidden="false" customHeight="false" outlineLevel="0" collapsed="false">
      <c r="A291" s="9" t="n">
        <v>2000</v>
      </c>
      <c r="B291" s="10" t="s">
        <v>18</v>
      </c>
      <c r="C291" s="10" t="s">
        <v>142</v>
      </c>
      <c r="D291" s="10" t="s">
        <v>143</v>
      </c>
      <c r="E291" s="10" t="s">
        <v>121</v>
      </c>
      <c r="F291" s="18" t="s">
        <v>39</v>
      </c>
      <c r="G291" s="18" t="s">
        <v>23</v>
      </c>
      <c r="H291" s="19" t="n">
        <v>29</v>
      </c>
      <c r="I291" s="20" t="n">
        <v>29</v>
      </c>
      <c r="J291" s="19" t="n">
        <v>100</v>
      </c>
      <c r="K291" s="19" t="n">
        <v>13358</v>
      </c>
      <c r="L291" s="19" t="n">
        <v>1.377</v>
      </c>
      <c r="M291" s="19" t="n">
        <v>5</v>
      </c>
      <c r="N291" s="19" t="n">
        <f aca="false">I291*J291/100</f>
        <v>29</v>
      </c>
      <c r="O291" s="19" t="n">
        <f aca="false">L291+K291/1000*M291</f>
        <v>68.167</v>
      </c>
      <c r="Q291" s="21" t="str">
        <f aca="false">C291</f>
        <v>West Point Facility</v>
      </c>
      <c r="R291" s="21" t="str">
        <f aca="false">E291</f>
        <v>ALL</v>
      </c>
      <c r="S291" s="21" t="str">
        <f aca="false">CONCATENATE(Q291," ",R291)</f>
        <v>West Point Facility ALL</v>
      </c>
      <c r="T291" s="22" t="n">
        <f aca="false">T290+N291</f>
        <v>54078.1999594</v>
      </c>
      <c r="U291" s="22" t="n">
        <f aca="false">O291</f>
        <v>68.167</v>
      </c>
    </row>
    <row r="292" customFormat="false" ht="12.75" hidden="false" customHeight="false" outlineLevel="0" collapsed="false">
      <c r="A292" s="9" t="n">
        <v>2000</v>
      </c>
      <c r="B292" s="10" t="s">
        <v>18</v>
      </c>
      <c r="C292" s="10" t="s">
        <v>144</v>
      </c>
      <c r="D292" s="10" t="s">
        <v>145</v>
      </c>
      <c r="E292" s="10" t="s">
        <v>140</v>
      </c>
      <c r="F292" s="18" t="s">
        <v>39</v>
      </c>
      <c r="G292" s="18" t="s">
        <v>23</v>
      </c>
      <c r="H292" s="19" t="n">
        <v>30</v>
      </c>
      <c r="I292" s="20" t="n">
        <v>30</v>
      </c>
      <c r="J292" s="19" t="n">
        <v>100</v>
      </c>
      <c r="K292" s="19" t="n">
        <v>13358</v>
      </c>
      <c r="L292" s="19" t="n">
        <v>1.377</v>
      </c>
      <c r="M292" s="19" t="n">
        <v>5</v>
      </c>
      <c r="N292" s="19" t="n">
        <f aca="false">I292*J292/100</f>
        <v>30</v>
      </c>
      <c r="O292" s="19" t="n">
        <f aca="false">L292+K292/1000*M292</f>
        <v>68.167</v>
      </c>
      <c r="Q292" s="21" t="str">
        <f aca="false">C292</f>
        <v>Pennsbury</v>
      </c>
      <c r="R292" s="21" t="str">
        <f aca="false">E292</f>
        <v>A</v>
      </c>
      <c r="S292" s="21" t="str">
        <f aca="false">CONCATENATE(Q292," ",R292)</f>
        <v>Pennsbury A</v>
      </c>
      <c r="T292" s="22" t="n">
        <f aca="false">T291+N292</f>
        <v>54108.1999594</v>
      </c>
      <c r="U292" s="22" t="n">
        <f aca="false">O292</f>
        <v>68.167</v>
      </c>
    </row>
    <row r="293" customFormat="false" ht="12.75" hidden="false" customHeight="false" outlineLevel="0" collapsed="false">
      <c r="A293" s="9" t="n">
        <v>2000</v>
      </c>
      <c r="B293" s="10" t="s">
        <v>35</v>
      </c>
      <c r="C293" s="10" t="s">
        <v>144</v>
      </c>
      <c r="D293" s="10" t="s">
        <v>145</v>
      </c>
      <c r="E293" s="10" t="s">
        <v>141</v>
      </c>
      <c r="F293" s="18" t="s">
        <v>39</v>
      </c>
      <c r="G293" s="18" t="s">
        <v>23</v>
      </c>
      <c r="H293" s="19" t="n">
        <v>30</v>
      </c>
      <c r="I293" s="20" t="n">
        <v>30</v>
      </c>
      <c r="J293" s="19" t="n">
        <v>100</v>
      </c>
      <c r="K293" s="19" t="n">
        <v>13358</v>
      </c>
      <c r="L293" s="19" t="n">
        <v>1.377</v>
      </c>
      <c r="M293" s="19" t="n">
        <v>5</v>
      </c>
      <c r="N293" s="19" t="n">
        <f aca="false">I293*J293/100</f>
        <v>30</v>
      </c>
      <c r="O293" s="19" t="n">
        <f aca="false">L293+K293/1000*M293</f>
        <v>68.167</v>
      </c>
      <c r="Q293" s="21" t="str">
        <f aca="false">C293</f>
        <v>Pennsbury</v>
      </c>
      <c r="R293" s="21" t="str">
        <f aca="false">E293</f>
        <v>B</v>
      </c>
      <c r="S293" s="21" t="str">
        <f aca="false">CONCATENATE(Q293," ",R293)</f>
        <v>Pennsbury B</v>
      </c>
      <c r="T293" s="22" t="n">
        <f aca="false">T292+N293</f>
        <v>54138.1999594</v>
      </c>
      <c r="U293" s="22" t="n">
        <f aca="false">O293</f>
        <v>68.167</v>
      </c>
    </row>
    <row r="294" customFormat="false" ht="12.75" hidden="false" customHeight="false" outlineLevel="0" collapsed="false">
      <c r="A294" s="9" t="n">
        <v>2000</v>
      </c>
      <c r="B294" s="10" t="s">
        <v>18</v>
      </c>
      <c r="C294" s="10" t="s">
        <v>146</v>
      </c>
      <c r="D294" s="10" t="s">
        <v>147</v>
      </c>
      <c r="E294" s="10" t="s">
        <v>121</v>
      </c>
      <c r="F294" s="18" t="s">
        <v>39</v>
      </c>
      <c r="G294" s="18" t="s">
        <v>23</v>
      </c>
      <c r="H294" s="19" t="n">
        <v>22.5</v>
      </c>
      <c r="I294" s="20" t="n">
        <v>22.5</v>
      </c>
      <c r="J294" s="19" t="n">
        <v>100</v>
      </c>
      <c r="K294" s="19" t="n">
        <v>13358</v>
      </c>
      <c r="L294" s="19" t="n">
        <v>1.377</v>
      </c>
      <c r="M294" s="19" t="n">
        <v>5</v>
      </c>
      <c r="N294" s="19" t="n">
        <f aca="false">I294*J294/100</f>
        <v>22.5</v>
      </c>
      <c r="O294" s="19" t="n">
        <f aca="false">L294+K294/1000*M294</f>
        <v>68.167</v>
      </c>
      <c r="Q294" s="21" t="str">
        <f aca="false">C294</f>
        <v>Seaford Plant</v>
      </c>
      <c r="R294" s="21" t="str">
        <f aca="false">E294</f>
        <v>ALL</v>
      </c>
      <c r="S294" s="21" t="str">
        <f aca="false">CONCATENATE(Q294," ",R294)</f>
        <v>Seaford Plant ALL</v>
      </c>
      <c r="T294" s="22" t="n">
        <f aca="false">T293+N294</f>
        <v>54160.6999594</v>
      </c>
      <c r="U294" s="22" t="n">
        <f aca="false">O294</f>
        <v>68.167</v>
      </c>
    </row>
    <row r="295" customFormat="false" ht="12.75" hidden="false" customHeight="false" outlineLevel="0" collapsed="false">
      <c r="A295" s="9" t="n">
        <v>2000</v>
      </c>
      <c r="B295" s="10" t="s">
        <v>18</v>
      </c>
      <c r="C295" s="10" t="s">
        <v>148</v>
      </c>
      <c r="D295" s="10" t="s">
        <v>149</v>
      </c>
      <c r="E295" s="10" t="s">
        <v>121</v>
      </c>
      <c r="F295" s="18" t="s">
        <v>39</v>
      </c>
      <c r="G295" s="18" t="s">
        <v>23</v>
      </c>
      <c r="H295" s="19" t="n">
        <v>30</v>
      </c>
      <c r="I295" s="20" t="n">
        <v>30</v>
      </c>
      <c r="J295" s="19" t="n">
        <v>100</v>
      </c>
      <c r="K295" s="19" t="n">
        <v>13358</v>
      </c>
      <c r="L295" s="19" t="n">
        <v>1.377</v>
      </c>
      <c r="M295" s="19" t="n">
        <v>5</v>
      </c>
      <c r="N295" s="19" t="n">
        <f aca="false">I295*J295/100</f>
        <v>30</v>
      </c>
      <c r="O295" s="19" t="n">
        <f aca="false">L295+K295/1000*M295</f>
        <v>68.167</v>
      </c>
      <c r="Q295" s="21" t="str">
        <f aca="false">C295</f>
        <v>Sun Co (R &amp; M) Philadelphia R</v>
      </c>
      <c r="R295" s="21" t="str">
        <f aca="false">E295</f>
        <v>ALL</v>
      </c>
      <c r="S295" s="21" t="str">
        <f aca="false">CONCATENATE(Q295," ",R295)</f>
        <v>Sun Co (R &amp; M) Philadelphia R ALL</v>
      </c>
      <c r="T295" s="22" t="n">
        <f aca="false">T294+N295</f>
        <v>54190.6999594</v>
      </c>
      <c r="U295" s="22" t="n">
        <f aca="false">O295</f>
        <v>68.167</v>
      </c>
    </row>
    <row r="296" customFormat="false" ht="12.75" hidden="false" customHeight="false" outlineLevel="0" collapsed="false">
      <c r="A296" s="9" t="n">
        <v>2000</v>
      </c>
      <c r="B296" s="10" t="s">
        <v>18</v>
      </c>
      <c r="C296" s="10" t="s">
        <v>150</v>
      </c>
      <c r="D296" s="10" t="s">
        <v>151</v>
      </c>
      <c r="E296" s="10" t="s">
        <v>121</v>
      </c>
      <c r="F296" s="18" t="s">
        <v>39</v>
      </c>
      <c r="G296" s="18" t="s">
        <v>23</v>
      </c>
      <c r="H296" s="19" t="n">
        <v>24</v>
      </c>
      <c r="I296" s="20" t="n">
        <v>24</v>
      </c>
      <c r="J296" s="19" t="n">
        <v>100</v>
      </c>
      <c r="K296" s="19" t="n">
        <v>13358</v>
      </c>
      <c r="L296" s="19" t="n">
        <v>1.377</v>
      </c>
      <c r="M296" s="19" t="n">
        <v>5</v>
      </c>
      <c r="N296" s="19" t="n">
        <f aca="false">I296*J296/100</f>
        <v>24</v>
      </c>
      <c r="O296" s="19" t="n">
        <f aca="false">L296+K296/1000*M296</f>
        <v>68.167</v>
      </c>
      <c r="Q296" s="21" t="str">
        <f aca="false">C296</f>
        <v>KES Newcastle L/P</v>
      </c>
      <c r="R296" s="21" t="str">
        <f aca="false">E296</f>
        <v>ALL</v>
      </c>
      <c r="S296" s="21" t="str">
        <f aca="false">CONCATENATE(Q296," ",R296)</f>
        <v>KES Newcastle L/P ALL</v>
      </c>
      <c r="T296" s="22" t="n">
        <f aca="false">T295+N296</f>
        <v>54214.6999594</v>
      </c>
      <c r="U296" s="22" t="n">
        <f aca="false">O296</f>
        <v>68.167</v>
      </c>
    </row>
    <row r="297" customFormat="false" ht="12.75" hidden="false" customHeight="false" outlineLevel="0" collapsed="false">
      <c r="A297" s="9" t="n">
        <v>2000</v>
      </c>
      <c r="B297" s="10" t="s">
        <v>18</v>
      </c>
      <c r="C297" s="10" t="s">
        <v>152</v>
      </c>
      <c r="D297" s="10" t="s">
        <v>153</v>
      </c>
      <c r="E297" s="10" t="s">
        <v>121</v>
      </c>
      <c r="F297" s="18" t="s">
        <v>39</v>
      </c>
      <c r="G297" s="18" t="s">
        <v>23</v>
      </c>
      <c r="H297" s="19" t="n">
        <v>67</v>
      </c>
      <c r="I297" s="20" t="n">
        <v>67</v>
      </c>
      <c r="J297" s="19" t="n">
        <v>100</v>
      </c>
      <c r="K297" s="19" t="n">
        <v>13358</v>
      </c>
      <c r="L297" s="19" t="n">
        <v>1.377</v>
      </c>
      <c r="M297" s="19" t="n">
        <v>5</v>
      </c>
      <c r="N297" s="19" t="n">
        <f aca="false">I297*J297/100</f>
        <v>67</v>
      </c>
      <c r="O297" s="19" t="n">
        <f aca="false">L297+K297/1000*M297</f>
        <v>68.167</v>
      </c>
      <c r="Q297" s="21" t="str">
        <f aca="false">C297</f>
        <v>Chester Operations</v>
      </c>
      <c r="R297" s="21" t="str">
        <f aca="false">E297</f>
        <v>ALL</v>
      </c>
      <c r="S297" s="21" t="str">
        <f aca="false">CONCATENATE(Q297," ",R297)</f>
        <v>Chester Operations ALL</v>
      </c>
      <c r="T297" s="22" t="n">
        <f aca="false">T296+N297</f>
        <v>54281.6999594</v>
      </c>
      <c r="U297" s="22" t="n">
        <f aca="false">O297</f>
        <v>68.167</v>
      </c>
    </row>
    <row r="298" customFormat="false" ht="12.75" hidden="false" customHeight="false" outlineLevel="0" collapsed="false">
      <c r="A298" s="9" t="n">
        <v>2000</v>
      </c>
      <c r="B298" s="10" t="s">
        <v>18</v>
      </c>
      <c r="C298" s="10" t="s">
        <v>154</v>
      </c>
      <c r="D298" s="10" t="s">
        <v>155</v>
      </c>
      <c r="E298" s="10" t="s">
        <v>121</v>
      </c>
      <c r="F298" s="18" t="s">
        <v>39</v>
      </c>
      <c r="G298" s="18" t="s">
        <v>23</v>
      </c>
      <c r="H298" s="19" t="n">
        <v>50.5</v>
      </c>
      <c r="I298" s="20" t="n">
        <v>50.5</v>
      </c>
      <c r="J298" s="19" t="n">
        <v>100</v>
      </c>
      <c r="K298" s="19" t="n">
        <v>13358</v>
      </c>
      <c r="L298" s="19" t="n">
        <v>1.377</v>
      </c>
      <c r="M298" s="19" t="n">
        <v>5</v>
      </c>
      <c r="N298" s="19" t="n">
        <f aca="false">I298*J298/100</f>
        <v>50.5</v>
      </c>
      <c r="O298" s="19" t="n">
        <f aca="false">L298+K298/1000*M298</f>
        <v>68.167</v>
      </c>
      <c r="Q298" s="21" t="str">
        <f aca="false">C298</f>
        <v>Marcus Hook Refinery Cogen</v>
      </c>
      <c r="R298" s="21" t="str">
        <f aca="false">E298</f>
        <v>ALL</v>
      </c>
      <c r="S298" s="21" t="str">
        <f aca="false">CONCATENATE(Q298," ",R298)</f>
        <v>Marcus Hook Refinery Cogen ALL</v>
      </c>
      <c r="T298" s="22" t="n">
        <f aca="false">T297+N298</f>
        <v>54332.1999594</v>
      </c>
      <c r="U298" s="22" t="n">
        <f aca="false">O298</f>
        <v>68.167</v>
      </c>
    </row>
    <row r="299" customFormat="false" ht="12.75" hidden="false" customHeight="false" outlineLevel="0" collapsed="false">
      <c r="A299" s="9" t="n">
        <v>2000</v>
      </c>
      <c r="B299" s="10" t="s">
        <v>18</v>
      </c>
      <c r="C299" s="10" t="s">
        <v>156</v>
      </c>
      <c r="D299" s="10" t="s">
        <v>157</v>
      </c>
      <c r="E299" s="10" t="s">
        <v>121</v>
      </c>
      <c r="F299" s="18" t="s">
        <v>39</v>
      </c>
      <c r="G299" s="18" t="s">
        <v>23</v>
      </c>
      <c r="H299" s="19" t="n">
        <v>17</v>
      </c>
      <c r="I299" s="20" t="n">
        <v>17</v>
      </c>
      <c r="J299" s="19" t="n">
        <v>100</v>
      </c>
      <c r="K299" s="19" t="n">
        <v>13358</v>
      </c>
      <c r="L299" s="19" t="n">
        <v>1.377</v>
      </c>
      <c r="M299" s="19" t="n">
        <v>5</v>
      </c>
      <c r="N299" s="19" t="n">
        <f aca="false">I299*J299/100</f>
        <v>17</v>
      </c>
      <c r="O299" s="19" t="n">
        <f aca="false">L299+K299/1000*M299</f>
        <v>68.167</v>
      </c>
      <c r="Q299" s="21" t="str">
        <f aca="false">C299</f>
        <v>Erie Municipal Waste-to-Energy</v>
      </c>
      <c r="R299" s="21" t="str">
        <f aca="false">E299</f>
        <v>ALL</v>
      </c>
      <c r="S299" s="21" t="str">
        <f aca="false">CONCATENATE(Q299," ",R299)</f>
        <v>Erie Municipal Waste-to-Energy ALL</v>
      </c>
      <c r="T299" s="22" t="n">
        <f aca="false">T298+N299</f>
        <v>54349.1999594</v>
      </c>
      <c r="U299" s="22" t="n">
        <f aca="false">O299</f>
        <v>68.167</v>
      </c>
    </row>
    <row r="300" customFormat="false" ht="12.75" hidden="false" customHeight="false" outlineLevel="0" collapsed="false">
      <c r="A300" s="9" t="n">
        <v>2000</v>
      </c>
      <c r="B300" s="10" t="s">
        <v>18</v>
      </c>
      <c r="C300" s="10" t="s">
        <v>158</v>
      </c>
      <c r="D300" s="10" t="s">
        <v>159</v>
      </c>
      <c r="E300" s="10" t="s">
        <v>121</v>
      </c>
      <c r="F300" s="18" t="s">
        <v>39</v>
      </c>
      <c r="G300" s="18" t="s">
        <v>23</v>
      </c>
      <c r="H300" s="19" t="n">
        <v>80</v>
      </c>
      <c r="I300" s="20" t="n">
        <v>80</v>
      </c>
      <c r="J300" s="19" t="n">
        <v>100</v>
      </c>
      <c r="K300" s="19" t="n">
        <v>13358</v>
      </c>
      <c r="L300" s="19" t="n">
        <v>1.377</v>
      </c>
      <c r="M300" s="19" t="n">
        <v>5</v>
      </c>
      <c r="N300" s="19" t="n">
        <f aca="false">I300*J300/100</f>
        <v>80</v>
      </c>
      <c r="O300" s="19" t="n">
        <f aca="false">L300+K300/1000*M300</f>
        <v>68.167</v>
      </c>
      <c r="Q300" s="21" t="str">
        <f aca="false">C300</f>
        <v>Minersville</v>
      </c>
      <c r="R300" s="21" t="str">
        <f aca="false">E300</f>
        <v>ALL</v>
      </c>
      <c r="S300" s="21" t="str">
        <f aca="false">CONCATENATE(Q300," ",R300)</f>
        <v>Minersville ALL</v>
      </c>
      <c r="T300" s="22" t="n">
        <f aca="false">T299+N300</f>
        <v>54429.1999594</v>
      </c>
      <c r="U300" s="22" t="n">
        <f aca="false">O300</f>
        <v>68.167</v>
      </c>
    </row>
    <row r="301" customFormat="false" ht="12.75" hidden="false" customHeight="false" outlineLevel="0" collapsed="false">
      <c r="A301" s="9" t="n">
        <v>2000</v>
      </c>
      <c r="B301" s="10" t="s">
        <v>18</v>
      </c>
      <c r="C301" s="10" t="s">
        <v>160</v>
      </c>
      <c r="D301" s="10" t="s">
        <v>161</v>
      </c>
      <c r="E301" s="10" t="s">
        <v>121</v>
      </c>
      <c r="F301" s="18" t="s">
        <v>39</v>
      </c>
      <c r="G301" s="18" t="s">
        <v>23</v>
      </c>
      <c r="H301" s="19" t="n">
        <v>17.5</v>
      </c>
      <c r="I301" s="20" t="n">
        <v>17.5</v>
      </c>
      <c r="J301" s="19" t="n">
        <v>100</v>
      </c>
      <c r="K301" s="19" t="n">
        <v>13358</v>
      </c>
      <c r="L301" s="19" t="n">
        <v>1.377</v>
      </c>
      <c r="M301" s="19" t="n">
        <v>5</v>
      </c>
      <c r="N301" s="19" t="n">
        <f aca="false">I301*J301/100</f>
        <v>17.5</v>
      </c>
      <c r="O301" s="19" t="n">
        <f aca="false">L301+K301/1000*M301</f>
        <v>68.167</v>
      </c>
      <c r="Q301" s="21" t="str">
        <f aca="false">C301</f>
        <v>Tyrone (PA)</v>
      </c>
      <c r="R301" s="21" t="str">
        <f aca="false">E301</f>
        <v>ALL</v>
      </c>
      <c r="S301" s="21" t="str">
        <f aca="false">CONCATENATE(Q301," ",R301)</f>
        <v>Tyrone (PA) ALL</v>
      </c>
      <c r="T301" s="22" t="n">
        <f aca="false">T300+N301</f>
        <v>54446.6999594</v>
      </c>
      <c r="U301" s="22" t="n">
        <f aca="false">O301</f>
        <v>68.167</v>
      </c>
    </row>
    <row r="302" customFormat="false" ht="12.75" hidden="false" customHeight="false" outlineLevel="0" collapsed="false">
      <c r="A302" s="9" t="n">
        <v>2000</v>
      </c>
      <c r="B302" s="10" t="s">
        <v>18</v>
      </c>
      <c r="C302" s="10" t="s">
        <v>162</v>
      </c>
      <c r="D302" s="10" t="s">
        <v>163</v>
      </c>
      <c r="E302" s="10" t="s">
        <v>121</v>
      </c>
      <c r="F302" s="18" t="s">
        <v>39</v>
      </c>
      <c r="G302" s="18" t="s">
        <v>23</v>
      </c>
      <c r="H302" s="19" t="n">
        <v>28</v>
      </c>
      <c r="I302" s="20" t="n">
        <v>28</v>
      </c>
      <c r="J302" s="19" t="n">
        <v>100</v>
      </c>
      <c r="K302" s="19" t="n">
        <v>13358</v>
      </c>
      <c r="L302" s="19" t="n">
        <v>1.377</v>
      </c>
      <c r="M302" s="19" t="n">
        <v>5</v>
      </c>
      <c r="N302" s="19" t="n">
        <f aca="false">I302*J302/100</f>
        <v>28</v>
      </c>
      <c r="O302" s="19" t="n">
        <f aca="false">L302+K302/1000*M302</f>
        <v>68.167</v>
      </c>
      <c r="Q302" s="21" t="str">
        <f aca="false">C302</f>
        <v>General Electric - Erie PA Po</v>
      </c>
      <c r="R302" s="21" t="str">
        <f aca="false">E302</f>
        <v>ALL</v>
      </c>
      <c r="S302" s="21" t="str">
        <f aca="false">CONCATENATE(Q302," ",R302)</f>
        <v>General Electric - Erie PA Po ALL</v>
      </c>
      <c r="T302" s="22" t="n">
        <f aca="false">T301+N302</f>
        <v>54474.6999594</v>
      </c>
      <c r="U302" s="22" t="n">
        <f aca="false">O302</f>
        <v>68.167</v>
      </c>
    </row>
    <row r="303" customFormat="false" ht="12.75" hidden="false" customHeight="false" outlineLevel="0" collapsed="false">
      <c r="A303" s="9" t="n">
        <v>2000</v>
      </c>
      <c r="B303" s="10" t="s">
        <v>18</v>
      </c>
      <c r="C303" s="10" t="s">
        <v>164</v>
      </c>
      <c r="D303" s="10" t="s">
        <v>165</v>
      </c>
      <c r="E303" s="10" t="s">
        <v>52</v>
      </c>
      <c r="F303" s="18" t="s">
        <v>39</v>
      </c>
      <c r="G303" s="18" t="s">
        <v>23</v>
      </c>
      <c r="H303" s="19" t="n">
        <v>36.5</v>
      </c>
      <c r="I303" s="20" t="n">
        <v>36.5</v>
      </c>
      <c r="J303" s="19" t="n">
        <v>100</v>
      </c>
      <c r="K303" s="19" t="n">
        <v>13358</v>
      </c>
      <c r="L303" s="19" t="n">
        <v>1.377</v>
      </c>
      <c r="M303" s="19" t="n">
        <v>5</v>
      </c>
      <c r="N303" s="19" t="n">
        <f aca="false">I303*J303/100</f>
        <v>36.5</v>
      </c>
      <c r="O303" s="19" t="n">
        <f aca="false">L303+K303/1000*M303</f>
        <v>68.167</v>
      </c>
      <c r="Q303" s="21" t="str">
        <f aca="false">C303</f>
        <v>York County Resource Recovery</v>
      </c>
      <c r="R303" s="21" t="str">
        <f aca="false">E303</f>
        <v>IPP</v>
      </c>
      <c r="S303" s="21" t="str">
        <f aca="false">CONCATENATE(Q303," ",R303)</f>
        <v>York County Resource Recovery IPP</v>
      </c>
      <c r="T303" s="22" t="n">
        <f aca="false">T302+N303</f>
        <v>54511.1999594</v>
      </c>
      <c r="U303" s="22" t="n">
        <f aca="false">O303</f>
        <v>68.167</v>
      </c>
    </row>
    <row r="304" customFormat="false" ht="12.75" hidden="false" customHeight="false" outlineLevel="0" collapsed="false">
      <c r="A304" s="9" t="n">
        <v>2000</v>
      </c>
      <c r="B304" s="10" t="s">
        <v>18</v>
      </c>
      <c r="C304" s="10" t="s">
        <v>166</v>
      </c>
      <c r="D304" s="10" t="s">
        <v>167</v>
      </c>
      <c r="E304" s="10" t="s">
        <v>52</v>
      </c>
      <c r="F304" s="18" t="s">
        <v>39</v>
      </c>
      <c r="G304" s="18" t="s">
        <v>23</v>
      </c>
      <c r="H304" s="19" t="n">
        <v>34</v>
      </c>
      <c r="I304" s="20" t="n">
        <v>34</v>
      </c>
      <c r="J304" s="19" t="n">
        <v>100</v>
      </c>
      <c r="K304" s="19" t="n">
        <v>13358</v>
      </c>
      <c r="L304" s="19" t="n">
        <v>1.377</v>
      </c>
      <c r="M304" s="19" t="n">
        <v>5</v>
      </c>
      <c r="N304" s="19" t="n">
        <f aca="false">I304*J304/100</f>
        <v>34</v>
      </c>
      <c r="O304" s="19" t="n">
        <f aca="false">L304+K304/1000*M304</f>
        <v>68.167</v>
      </c>
      <c r="Q304" s="21" t="str">
        <f aca="false">C304</f>
        <v>Lancaster County Resource Reco</v>
      </c>
      <c r="R304" s="21" t="str">
        <f aca="false">E304</f>
        <v>IPP</v>
      </c>
      <c r="S304" s="21" t="str">
        <f aca="false">CONCATENATE(Q304," ",R304)</f>
        <v>Lancaster County Resource Reco IPP</v>
      </c>
      <c r="T304" s="22" t="n">
        <f aca="false">T303+N304</f>
        <v>54545.1999594</v>
      </c>
      <c r="U304" s="22" t="n">
        <f aca="false">O304</f>
        <v>68.167</v>
      </c>
    </row>
    <row r="305" customFormat="false" ht="12.75" hidden="false" customHeight="false" outlineLevel="0" collapsed="false">
      <c r="A305" s="9" t="n">
        <v>2000</v>
      </c>
      <c r="B305" s="10" t="s">
        <v>18</v>
      </c>
      <c r="C305" s="10" t="s">
        <v>168</v>
      </c>
      <c r="D305" s="10" t="s">
        <v>169</v>
      </c>
      <c r="E305" s="10" t="s">
        <v>121</v>
      </c>
      <c r="F305" s="18" t="s">
        <v>39</v>
      </c>
      <c r="G305" s="18" t="s">
        <v>23</v>
      </c>
      <c r="H305" s="19" t="n">
        <v>23.8</v>
      </c>
      <c r="I305" s="20" t="n">
        <v>23.8</v>
      </c>
      <c r="J305" s="19" t="n">
        <v>100</v>
      </c>
      <c r="K305" s="19" t="n">
        <v>13358</v>
      </c>
      <c r="L305" s="19" t="n">
        <v>1.377</v>
      </c>
      <c r="M305" s="19" t="n">
        <v>5</v>
      </c>
      <c r="N305" s="19" t="n">
        <f aca="false">I305*J305/100</f>
        <v>23.8</v>
      </c>
      <c r="O305" s="19" t="n">
        <f aca="false">L305+K305/1000*M305</f>
        <v>68.167</v>
      </c>
      <c r="Q305" s="21" t="str">
        <f aca="false">C305</f>
        <v>Vitamins and Fine Chemicals</v>
      </c>
      <c r="R305" s="21" t="str">
        <f aca="false">E305</f>
        <v>ALL</v>
      </c>
      <c r="S305" s="21" t="str">
        <f aca="false">CONCATENATE(Q305," ",R305)</f>
        <v>Vitamins and Fine Chemicals ALL</v>
      </c>
      <c r="T305" s="22" t="n">
        <f aca="false">T304+N305</f>
        <v>54568.9999594</v>
      </c>
      <c r="U305" s="22" t="n">
        <f aca="false">O305</f>
        <v>68.167</v>
      </c>
    </row>
    <row r="306" customFormat="false" ht="12.75" hidden="false" customHeight="false" outlineLevel="0" collapsed="false">
      <c r="A306" s="9" t="n">
        <v>2000</v>
      </c>
      <c r="B306" s="10" t="s">
        <v>18</v>
      </c>
      <c r="C306" s="10" t="s">
        <v>170</v>
      </c>
      <c r="D306" s="10" t="s">
        <v>171</v>
      </c>
      <c r="E306" s="10" t="s">
        <v>121</v>
      </c>
      <c r="F306" s="18" t="s">
        <v>39</v>
      </c>
      <c r="G306" s="18" t="s">
        <v>23</v>
      </c>
      <c r="H306" s="19" t="n">
        <v>20</v>
      </c>
      <c r="I306" s="20" t="n">
        <v>20</v>
      </c>
      <c r="J306" s="19" t="n">
        <v>100</v>
      </c>
      <c r="K306" s="19" t="n">
        <v>13358</v>
      </c>
      <c r="L306" s="19" t="n">
        <v>1.377</v>
      </c>
      <c r="M306" s="19" t="n">
        <v>5</v>
      </c>
      <c r="N306" s="19" t="n">
        <f aca="false">I306*J306/100</f>
        <v>20</v>
      </c>
      <c r="O306" s="19" t="n">
        <f aca="false">L306+K306/1000*M306</f>
        <v>68.167</v>
      </c>
      <c r="Q306" s="21" t="str">
        <f aca="false">C306</f>
        <v>KES Tinton Falls Inc.</v>
      </c>
      <c r="R306" s="21" t="str">
        <f aca="false">E306</f>
        <v>ALL</v>
      </c>
      <c r="S306" s="21" t="str">
        <f aca="false">CONCATENATE(Q306," ",R306)</f>
        <v>KES Tinton Falls Inc. ALL</v>
      </c>
      <c r="T306" s="22" t="n">
        <f aca="false">T305+N306</f>
        <v>54588.9999594</v>
      </c>
      <c r="U306" s="22" t="n">
        <f aca="false">O306</f>
        <v>68.167</v>
      </c>
    </row>
    <row r="307" customFormat="false" ht="12.75" hidden="false" customHeight="false" outlineLevel="0" collapsed="false">
      <c r="A307" s="9" t="n">
        <v>2000</v>
      </c>
      <c r="B307" s="10" t="s">
        <v>18</v>
      </c>
      <c r="C307" s="10" t="s">
        <v>172</v>
      </c>
      <c r="D307" s="10" t="s">
        <v>173</v>
      </c>
      <c r="E307" s="10" t="s">
        <v>121</v>
      </c>
      <c r="F307" s="18" t="s">
        <v>39</v>
      </c>
      <c r="G307" s="18" t="s">
        <v>23</v>
      </c>
      <c r="H307" s="19" t="n">
        <v>36.5</v>
      </c>
      <c r="I307" s="20" t="n">
        <v>36.5</v>
      </c>
      <c r="J307" s="19" t="n">
        <v>100</v>
      </c>
      <c r="K307" s="19" t="n">
        <v>13358</v>
      </c>
      <c r="L307" s="19" t="n">
        <v>1.377</v>
      </c>
      <c r="M307" s="19" t="n">
        <v>5</v>
      </c>
      <c r="N307" s="19" t="n">
        <f aca="false">I307*J307/100</f>
        <v>36.5</v>
      </c>
      <c r="O307" s="19" t="n">
        <f aca="false">L307+K307/1000*M307</f>
        <v>68.167</v>
      </c>
      <c r="Q307" s="21" t="str">
        <f aca="false">C307</f>
        <v>Milford Power Limited Partners (NJ)</v>
      </c>
      <c r="R307" s="21" t="str">
        <f aca="false">E307</f>
        <v>ALL</v>
      </c>
      <c r="S307" s="21" t="str">
        <f aca="false">CONCATENATE(Q307," ",R307)</f>
        <v>Milford Power Limited Partners (NJ) ALL</v>
      </c>
      <c r="T307" s="22" t="n">
        <f aca="false">T306+N307</f>
        <v>54625.4999594</v>
      </c>
      <c r="U307" s="22" t="n">
        <f aca="false">O307</f>
        <v>68.167</v>
      </c>
    </row>
    <row r="308" customFormat="false" ht="12.75" hidden="false" customHeight="false" outlineLevel="0" collapsed="false">
      <c r="A308" s="9" t="n">
        <v>2000</v>
      </c>
      <c r="B308" s="10" t="s">
        <v>18</v>
      </c>
      <c r="C308" s="10" t="s">
        <v>174</v>
      </c>
      <c r="D308" s="10" t="s">
        <v>175</v>
      </c>
      <c r="E308" s="10" t="s">
        <v>121</v>
      </c>
      <c r="F308" s="18" t="s">
        <v>39</v>
      </c>
      <c r="G308" s="18" t="s">
        <v>23</v>
      </c>
      <c r="H308" s="19" t="n">
        <v>64.6</v>
      </c>
      <c r="I308" s="20" t="n">
        <v>64.6</v>
      </c>
      <c r="J308" s="19" t="n">
        <v>100</v>
      </c>
      <c r="K308" s="19" t="n">
        <v>13358</v>
      </c>
      <c r="L308" s="19" t="n">
        <v>1.377</v>
      </c>
      <c r="M308" s="19" t="n">
        <v>5</v>
      </c>
      <c r="N308" s="19" t="n">
        <f aca="false">I308*J308/100</f>
        <v>64.6</v>
      </c>
      <c r="O308" s="19" t="n">
        <f aca="false">L308+K308/1000*M308</f>
        <v>68.167</v>
      </c>
      <c r="Q308" s="21" t="str">
        <f aca="false">C308</f>
        <v>OBrien (Newark) Cogeneration</v>
      </c>
      <c r="R308" s="21" t="str">
        <f aca="false">E308</f>
        <v>ALL</v>
      </c>
      <c r="S308" s="21" t="str">
        <f aca="false">CONCATENATE(Q308," ",R308)</f>
        <v>OBrien (Newark) Cogeneration ALL</v>
      </c>
      <c r="T308" s="22" t="n">
        <f aca="false">T307+N308</f>
        <v>54690.0999594</v>
      </c>
      <c r="U308" s="22" t="n">
        <f aca="false">O308</f>
        <v>68.167</v>
      </c>
    </row>
    <row r="309" customFormat="false" ht="12.75" hidden="false" customHeight="false" outlineLevel="0" collapsed="false">
      <c r="A309" s="9" t="n">
        <v>2000</v>
      </c>
      <c r="B309" s="10" t="s">
        <v>18</v>
      </c>
      <c r="C309" s="10" t="s">
        <v>176</v>
      </c>
      <c r="D309" s="10" t="s">
        <v>177</v>
      </c>
      <c r="E309" s="10" t="s">
        <v>52</v>
      </c>
      <c r="F309" s="18" t="s">
        <v>39</v>
      </c>
      <c r="G309" s="18" t="s">
        <v>23</v>
      </c>
      <c r="H309" s="19" t="n">
        <v>133</v>
      </c>
      <c r="I309" s="20" t="n">
        <v>133</v>
      </c>
      <c r="J309" s="19" t="n">
        <v>100</v>
      </c>
      <c r="K309" s="19" t="n">
        <v>13358</v>
      </c>
      <c r="L309" s="19" t="n">
        <v>1.377</v>
      </c>
      <c r="M309" s="19" t="n">
        <v>5</v>
      </c>
      <c r="N309" s="19" t="n">
        <f aca="false">I309*J309/100</f>
        <v>133</v>
      </c>
      <c r="O309" s="19" t="n">
        <f aca="false">L309+K309/1000*M309</f>
        <v>68.167</v>
      </c>
      <c r="Q309" s="21" t="str">
        <f aca="false">C309</f>
        <v>OBrien (Parlin) Cogeneration</v>
      </c>
      <c r="R309" s="21" t="str">
        <f aca="false">E309</f>
        <v>IPP</v>
      </c>
      <c r="S309" s="21" t="str">
        <f aca="false">CONCATENATE(Q309," ",R309)</f>
        <v>OBrien (Parlin) Cogeneration IPP</v>
      </c>
      <c r="T309" s="22" t="n">
        <f aca="false">T308+N309</f>
        <v>54823.0999594</v>
      </c>
      <c r="U309" s="22" t="n">
        <f aca="false">O309</f>
        <v>68.167</v>
      </c>
    </row>
    <row r="310" customFormat="false" ht="12.75" hidden="false" customHeight="false" outlineLevel="0" collapsed="false">
      <c r="A310" s="9" t="n">
        <v>2000</v>
      </c>
      <c r="B310" s="10" t="s">
        <v>18</v>
      </c>
      <c r="C310" s="10" t="s">
        <v>178</v>
      </c>
      <c r="D310" s="10" t="s">
        <v>179</v>
      </c>
      <c r="E310" s="10" t="s">
        <v>52</v>
      </c>
      <c r="F310" s="18" t="s">
        <v>39</v>
      </c>
      <c r="G310" s="18" t="s">
        <v>23</v>
      </c>
      <c r="H310" s="19" t="n">
        <v>66</v>
      </c>
      <c r="I310" s="20" t="n">
        <v>66</v>
      </c>
      <c r="J310" s="19" t="n">
        <v>100</v>
      </c>
      <c r="K310" s="19" t="n">
        <v>13358</v>
      </c>
      <c r="L310" s="19" t="n">
        <v>1.377</v>
      </c>
      <c r="M310" s="19" t="n">
        <v>5</v>
      </c>
      <c r="N310" s="19" t="n">
        <f aca="false">I310*J310/100</f>
        <v>66</v>
      </c>
      <c r="O310" s="19" t="n">
        <f aca="false">L310+K310/1000*M310</f>
        <v>68.167</v>
      </c>
      <c r="Q310" s="21" t="str">
        <f aca="false">C310</f>
        <v>Cat Tractor Nug</v>
      </c>
      <c r="R310" s="21" t="str">
        <f aca="false">E310</f>
        <v>IPP</v>
      </c>
      <c r="S310" s="21" t="str">
        <f aca="false">CONCATENATE(Q310," ",R310)</f>
        <v>Cat Tractor Nug IPP</v>
      </c>
      <c r="T310" s="22" t="n">
        <f aca="false">T309+N310</f>
        <v>54889.0999594</v>
      </c>
      <c r="U310" s="22" t="n">
        <f aca="false">O310</f>
        <v>68.167</v>
      </c>
    </row>
    <row r="311" customFormat="false" ht="12.75" hidden="false" customHeight="false" outlineLevel="0" collapsed="false">
      <c r="A311" s="9" t="n">
        <v>2000</v>
      </c>
      <c r="B311" s="10" t="s">
        <v>18</v>
      </c>
      <c r="C311" s="10" t="s">
        <v>180</v>
      </c>
      <c r="D311" s="10" t="s">
        <v>181</v>
      </c>
      <c r="E311" s="10" t="s">
        <v>52</v>
      </c>
      <c r="F311" s="18" t="s">
        <v>39</v>
      </c>
      <c r="G311" s="18" t="s">
        <v>23</v>
      </c>
      <c r="H311" s="19" t="n">
        <v>52</v>
      </c>
      <c r="I311" s="20" t="n">
        <v>52</v>
      </c>
      <c r="J311" s="19" t="n">
        <v>100</v>
      </c>
      <c r="K311" s="19" t="n">
        <v>13358</v>
      </c>
      <c r="L311" s="19" t="n">
        <v>1.377</v>
      </c>
      <c r="M311" s="19" t="n">
        <v>5</v>
      </c>
      <c r="N311" s="19" t="n">
        <f aca="false">I311*J311/100</f>
        <v>52</v>
      </c>
      <c r="O311" s="19" t="n">
        <f aca="false">L311+K311/1000*M311</f>
        <v>68.167</v>
      </c>
      <c r="Q311" s="21" t="str">
        <f aca="false">C311</f>
        <v>Newark Boxboard-Nug</v>
      </c>
      <c r="R311" s="21" t="str">
        <f aca="false">E311</f>
        <v>IPP</v>
      </c>
      <c r="S311" s="21" t="str">
        <f aca="false">CONCATENATE(Q311," ",R311)</f>
        <v>Newark Boxboard-Nug IPP</v>
      </c>
      <c r="T311" s="22" t="n">
        <f aca="false">T310+N311</f>
        <v>54941.0999594</v>
      </c>
      <c r="U311" s="22" t="n">
        <f aca="false">O311</f>
        <v>68.167</v>
      </c>
    </row>
    <row r="312" customFormat="false" ht="12.75" hidden="false" customHeight="false" outlineLevel="0" collapsed="false">
      <c r="A312" s="9" t="n">
        <v>2000</v>
      </c>
      <c r="B312" s="10" t="s">
        <v>18</v>
      </c>
      <c r="C312" s="10" t="s">
        <v>182</v>
      </c>
      <c r="D312" s="10" t="s">
        <v>183</v>
      </c>
      <c r="E312" s="10" t="s">
        <v>121</v>
      </c>
      <c r="F312" s="18" t="s">
        <v>39</v>
      </c>
      <c r="G312" s="18" t="s">
        <v>23</v>
      </c>
      <c r="H312" s="19" t="n">
        <v>68</v>
      </c>
      <c r="I312" s="20" t="n">
        <v>68</v>
      </c>
      <c r="J312" s="19" t="n">
        <v>100</v>
      </c>
      <c r="K312" s="19" t="n">
        <v>13358</v>
      </c>
      <c r="L312" s="19" t="n">
        <v>1.377</v>
      </c>
      <c r="M312" s="19" t="n">
        <v>5</v>
      </c>
      <c r="N312" s="19" t="n">
        <f aca="false">I312*J312/100</f>
        <v>68</v>
      </c>
      <c r="O312" s="19" t="n">
        <f aca="false">L312+K312/1000*M312</f>
        <v>68.167</v>
      </c>
      <c r="Q312" s="21" t="str">
        <f aca="false">C312</f>
        <v>Montgomery County Resource Rec</v>
      </c>
      <c r="R312" s="21" t="str">
        <f aca="false">E312</f>
        <v>ALL</v>
      </c>
      <c r="S312" s="21" t="str">
        <f aca="false">CONCATENATE(Q312," ",R312)</f>
        <v>Montgomery County Resource Rec ALL</v>
      </c>
      <c r="T312" s="22" t="n">
        <f aca="false">T311+N312</f>
        <v>55009.0999594</v>
      </c>
      <c r="U312" s="22" t="n">
        <f aca="false">O312</f>
        <v>68.167</v>
      </c>
    </row>
    <row r="313" customFormat="false" ht="12.75" hidden="false" customHeight="false" outlineLevel="0" collapsed="false">
      <c r="A313" s="9" t="n">
        <v>2000</v>
      </c>
      <c r="B313" s="10" t="s">
        <v>35</v>
      </c>
      <c r="C313" s="10" t="s">
        <v>184</v>
      </c>
      <c r="D313" s="10" t="s">
        <v>185</v>
      </c>
      <c r="E313" s="10" t="s">
        <v>121</v>
      </c>
      <c r="F313" s="18" t="s">
        <v>39</v>
      </c>
      <c r="G313" s="18" t="s">
        <v>23</v>
      </c>
      <c r="H313" s="19" t="n">
        <v>66</v>
      </c>
      <c r="I313" s="20" t="n">
        <v>66</v>
      </c>
      <c r="J313" s="19" t="n">
        <v>100</v>
      </c>
      <c r="K313" s="19" t="n">
        <v>13358</v>
      </c>
      <c r="L313" s="19" t="n">
        <v>1.377</v>
      </c>
      <c r="M313" s="19" t="n">
        <v>5</v>
      </c>
      <c r="N313" s="19" t="n">
        <f aca="false">I313*J313/100</f>
        <v>66</v>
      </c>
      <c r="O313" s="19" t="n">
        <f aca="false">L313+K313/1000*M313</f>
        <v>68.167</v>
      </c>
      <c r="Q313" s="21" t="str">
        <f aca="false">C313</f>
        <v>Prime Energy Limited Partnersh</v>
      </c>
      <c r="R313" s="21" t="str">
        <f aca="false">E313</f>
        <v>ALL</v>
      </c>
      <c r="S313" s="21" t="str">
        <f aca="false">CONCATENATE(Q313," ",R313)</f>
        <v>Prime Energy Limited Partnersh ALL</v>
      </c>
      <c r="T313" s="22" t="n">
        <f aca="false">T312+N313</f>
        <v>55075.0999594</v>
      </c>
      <c r="U313" s="22" t="n">
        <f aca="false">O313</f>
        <v>68.167</v>
      </c>
    </row>
    <row r="314" customFormat="false" ht="12.75" hidden="false" customHeight="false" outlineLevel="0" collapsed="false">
      <c r="A314" s="9" t="n">
        <v>2000</v>
      </c>
      <c r="B314" s="10" t="s">
        <v>30</v>
      </c>
      <c r="C314" s="10" t="s">
        <v>186</v>
      </c>
      <c r="D314" s="10" t="s">
        <v>187</v>
      </c>
      <c r="E314" s="10" t="s">
        <v>52</v>
      </c>
      <c r="F314" s="18" t="s">
        <v>39</v>
      </c>
      <c r="G314" s="18" t="s">
        <v>23</v>
      </c>
      <c r="H314" s="19" t="n">
        <v>26.5</v>
      </c>
      <c r="I314" s="20" t="n">
        <v>26.5</v>
      </c>
      <c r="J314" s="19" t="n">
        <v>100</v>
      </c>
      <c r="K314" s="19" t="n">
        <v>13358</v>
      </c>
      <c r="L314" s="19" t="n">
        <v>1.377</v>
      </c>
      <c r="M314" s="19" t="n">
        <v>5</v>
      </c>
      <c r="N314" s="19" t="n">
        <f aca="false">I314*J314/100</f>
        <v>26.5</v>
      </c>
      <c r="O314" s="19" t="n">
        <f aca="false">L314+K314/1000*M314</f>
        <v>68.167</v>
      </c>
      <c r="Q314" s="21" t="str">
        <f aca="false">C314</f>
        <v>Kenilworth Energy Facility</v>
      </c>
      <c r="R314" s="21" t="str">
        <f aca="false">E314</f>
        <v>IPP</v>
      </c>
      <c r="S314" s="21" t="str">
        <f aca="false">CONCATENATE(Q314," ",R314)</f>
        <v>Kenilworth Energy Facility IPP</v>
      </c>
      <c r="T314" s="22" t="n">
        <f aca="false">T313+N314</f>
        <v>55101.5999594</v>
      </c>
      <c r="U314" s="22" t="n">
        <f aca="false">O314</f>
        <v>68.167</v>
      </c>
    </row>
    <row r="315" customFormat="false" ht="12.75" hidden="false" customHeight="false" outlineLevel="0" collapsed="false">
      <c r="A315" s="9" t="n">
        <v>2000</v>
      </c>
      <c r="B315" s="10" t="s">
        <v>30</v>
      </c>
      <c r="C315" s="10" t="s">
        <v>188</v>
      </c>
      <c r="D315" s="10" t="s">
        <v>189</v>
      </c>
      <c r="E315" s="10" t="s">
        <v>121</v>
      </c>
      <c r="F315" s="18" t="s">
        <v>39</v>
      </c>
      <c r="G315" s="18" t="s">
        <v>23</v>
      </c>
      <c r="H315" s="19" t="n">
        <v>40</v>
      </c>
      <c r="I315" s="20" t="n">
        <v>40</v>
      </c>
      <c r="J315" s="19" t="n">
        <v>100</v>
      </c>
      <c r="K315" s="19" t="n">
        <v>13358</v>
      </c>
      <c r="L315" s="19" t="n">
        <v>1.377</v>
      </c>
      <c r="M315" s="19" t="n">
        <v>5</v>
      </c>
      <c r="N315" s="19" t="n">
        <f aca="false">I315*J315/100</f>
        <v>40</v>
      </c>
      <c r="O315" s="19" t="n">
        <f aca="false">L315+K315/1000*M315</f>
        <v>68.167</v>
      </c>
      <c r="Q315" s="21" t="str">
        <f aca="false">C315</f>
        <v>Foster Wheeler Passaic Incorp</v>
      </c>
      <c r="R315" s="21" t="str">
        <f aca="false">E315</f>
        <v>ALL</v>
      </c>
      <c r="S315" s="21" t="str">
        <f aca="false">CONCATENATE(Q315," ",R315)</f>
        <v>Foster Wheeler Passaic Incorp ALL</v>
      </c>
      <c r="T315" s="22" t="n">
        <f aca="false">T314+N315</f>
        <v>55141.5999594</v>
      </c>
      <c r="U315" s="22" t="n">
        <f aca="false">O315</f>
        <v>68.167</v>
      </c>
    </row>
    <row r="316" customFormat="false" ht="12.75" hidden="false" customHeight="false" outlineLevel="0" collapsed="false">
      <c r="A316" s="9" t="n">
        <v>2000</v>
      </c>
      <c r="B316" s="10" t="s">
        <v>30</v>
      </c>
      <c r="C316" s="10" t="s">
        <v>190</v>
      </c>
      <c r="D316" s="10" t="s">
        <v>191</v>
      </c>
      <c r="E316" s="10" t="s">
        <v>121</v>
      </c>
      <c r="F316" s="18" t="s">
        <v>39</v>
      </c>
      <c r="G316" s="18" t="s">
        <v>23</v>
      </c>
      <c r="H316" s="19" t="n">
        <v>52</v>
      </c>
      <c r="I316" s="20" t="n">
        <v>52</v>
      </c>
      <c r="J316" s="19" t="n">
        <v>100</v>
      </c>
      <c r="K316" s="19" t="n">
        <v>13358</v>
      </c>
      <c r="L316" s="19" t="n">
        <v>1.377</v>
      </c>
      <c r="M316" s="19" t="n">
        <v>5</v>
      </c>
      <c r="N316" s="19" t="n">
        <f aca="false">I316*J316/100</f>
        <v>52</v>
      </c>
      <c r="O316" s="19" t="n">
        <f aca="false">L316+K316/1000*M316</f>
        <v>68.167</v>
      </c>
      <c r="Q316" s="21" t="str">
        <f aca="false">C316</f>
        <v>Mercer County Regional Resourc</v>
      </c>
      <c r="R316" s="21" t="str">
        <f aca="false">E316</f>
        <v>ALL</v>
      </c>
      <c r="S316" s="21" t="str">
        <f aca="false">CONCATENATE(Q316," ",R316)</f>
        <v>Mercer County Regional Resourc ALL</v>
      </c>
      <c r="T316" s="22" t="n">
        <f aca="false">T315+N316</f>
        <v>55193.5999594</v>
      </c>
      <c r="U316" s="22" t="n">
        <f aca="false">O316</f>
        <v>68.167</v>
      </c>
    </row>
    <row r="317" customFormat="false" ht="12.75" hidden="false" customHeight="false" outlineLevel="0" collapsed="false">
      <c r="A317" s="9" t="n">
        <v>2000</v>
      </c>
      <c r="B317" s="10" t="s">
        <v>18</v>
      </c>
      <c r="C317" s="10" t="s">
        <v>335</v>
      </c>
      <c r="D317" s="10" t="s">
        <v>336</v>
      </c>
      <c r="E317" s="10" t="s">
        <v>462</v>
      </c>
      <c r="F317" s="18" t="s">
        <v>34</v>
      </c>
      <c r="G317" s="18" t="s">
        <v>409</v>
      </c>
      <c r="H317" s="19" t="n">
        <v>20</v>
      </c>
      <c r="I317" s="20" t="n">
        <v>20</v>
      </c>
      <c r="J317" s="19" t="n">
        <v>100</v>
      </c>
      <c r="K317" s="19" t="n">
        <v>13313</v>
      </c>
      <c r="L317" s="19" t="n">
        <v>6.748</v>
      </c>
      <c r="M317" s="19" t="n">
        <v>4.614</v>
      </c>
      <c r="N317" s="19" t="n">
        <f aca="false">I317*J317/100</f>
        <v>20</v>
      </c>
      <c r="O317" s="19" t="n">
        <f aca="false">L317+K317/1000*M317</f>
        <v>68.174182</v>
      </c>
      <c r="Q317" s="21" t="str">
        <f aca="false">C317</f>
        <v>Eddystone</v>
      </c>
      <c r="R317" s="21" t="str">
        <f aca="false">E317</f>
        <v>30</v>
      </c>
      <c r="S317" s="21" t="str">
        <f aca="false">CONCATENATE(Q317," ",R317)</f>
        <v>Eddystone 30</v>
      </c>
      <c r="T317" s="22" t="n">
        <f aca="false">T316+N317</f>
        <v>55213.5999594</v>
      </c>
      <c r="U317" s="22" t="n">
        <f aca="false">O317</f>
        <v>68.174182</v>
      </c>
    </row>
    <row r="318" customFormat="false" ht="12.75" hidden="false" customHeight="false" outlineLevel="0" collapsed="false">
      <c r="A318" s="9" t="n">
        <v>2000</v>
      </c>
      <c r="B318" s="10" t="s">
        <v>18</v>
      </c>
      <c r="C318" s="10" t="s">
        <v>335</v>
      </c>
      <c r="D318" s="10" t="s">
        <v>336</v>
      </c>
      <c r="E318" s="10" t="s">
        <v>463</v>
      </c>
      <c r="F318" s="18" t="s">
        <v>34</v>
      </c>
      <c r="G318" s="18" t="s">
        <v>409</v>
      </c>
      <c r="H318" s="19" t="n">
        <v>20</v>
      </c>
      <c r="I318" s="20" t="n">
        <v>20</v>
      </c>
      <c r="J318" s="19" t="n">
        <v>100</v>
      </c>
      <c r="K318" s="19" t="n">
        <v>13313</v>
      </c>
      <c r="L318" s="19" t="n">
        <v>6.748</v>
      </c>
      <c r="M318" s="19" t="n">
        <v>4.614</v>
      </c>
      <c r="N318" s="19" t="n">
        <f aca="false">I318*J318/100</f>
        <v>20</v>
      </c>
      <c r="O318" s="19" t="n">
        <f aca="false">L318+K318/1000*M318</f>
        <v>68.174182</v>
      </c>
      <c r="Q318" s="21" t="str">
        <f aca="false">C318</f>
        <v>Eddystone</v>
      </c>
      <c r="R318" s="21" t="str">
        <f aca="false">E318</f>
        <v>40</v>
      </c>
      <c r="S318" s="21" t="str">
        <f aca="false">CONCATENATE(Q318," ",R318)</f>
        <v>Eddystone 40</v>
      </c>
      <c r="T318" s="22" t="n">
        <f aca="false">T317+N318</f>
        <v>55233.5999594</v>
      </c>
      <c r="U318" s="22" t="n">
        <f aca="false">O318</f>
        <v>68.174182</v>
      </c>
    </row>
    <row r="319" customFormat="false" ht="12.75" hidden="false" customHeight="false" outlineLevel="0" collapsed="false">
      <c r="A319" s="9" t="n">
        <v>2000</v>
      </c>
      <c r="B319" s="10" t="s">
        <v>18</v>
      </c>
      <c r="C319" s="10" t="s">
        <v>464</v>
      </c>
      <c r="D319" s="10" t="s">
        <v>465</v>
      </c>
      <c r="E319" s="10" t="s">
        <v>447</v>
      </c>
      <c r="F319" s="18" t="s">
        <v>34</v>
      </c>
      <c r="G319" s="18" t="s">
        <v>409</v>
      </c>
      <c r="H319" s="19" t="n">
        <v>18</v>
      </c>
      <c r="I319" s="20" t="n">
        <v>18</v>
      </c>
      <c r="J319" s="19" t="n">
        <v>100</v>
      </c>
      <c r="K319" s="19" t="n">
        <v>14000</v>
      </c>
      <c r="L319" s="19" t="n">
        <v>3.788</v>
      </c>
      <c r="M319" s="19" t="n">
        <v>4.614</v>
      </c>
      <c r="N319" s="19" t="n">
        <f aca="false">I319*J319/100</f>
        <v>18</v>
      </c>
      <c r="O319" s="19" t="n">
        <f aca="false">L319+K319/1000*M319</f>
        <v>68.384</v>
      </c>
      <c r="Q319" s="21" t="str">
        <f aca="false">C319</f>
        <v>Williamsport</v>
      </c>
      <c r="R319" s="21" t="str">
        <f aca="false">E319</f>
        <v>CT1</v>
      </c>
      <c r="S319" s="21" t="str">
        <f aca="false">CONCATENATE(Q319," ",R319)</f>
        <v>Williamsport CT1</v>
      </c>
      <c r="T319" s="22" t="n">
        <f aca="false">T318+N319</f>
        <v>55251.5999594</v>
      </c>
      <c r="U319" s="22" t="n">
        <f aca="false">O319</f>
        <v>68.384</v>
      </c>
    </row>
    <row r="320" customFormat="false" ht="12.75" hidden="false" customHeight="false" outlineLevel="0" collapsed="false">
      <c r="A320" s="9" t="n">
        <v>2000</v>
      </c>
      <c r="B320" s="10" t="s">
        <v>30</v>
      </c>
      <c r="C320" s="10" t="s">
        <v>464</v>
      </c>
      <c r="D320" s="10" t="s">
        <v>465</v>
      </c>
      <c r="E320" s="10" t="s">
        <v>448</v>
      </c>
      <c r="F320" s="18" t="s">
        <v>34</v>
      </c>
      <c r="G320" s="18" t="s">
        <v>409</v>
      </c>
      <c r="H320" s="19" t="n">
        <v>18</v>
      </c>
      <c r="I320" s="20" t="n">
        <v>18</v>
      </c>
      <c r="J320" s="19" t="n">
        <v>100</v>
      </c>
      <c r="K320" s="19" t="n">
        <v>14000</v>
      </c>
      <c r="L320" s="19" t="n">
        <v>3.788</v>
      </c>
      <c r="M320" s="19" t="n">
        <v>4.614</v>
      </c>
      <c r="N320" s="19" t="n">
        <f aca="false">I320*J320/100</f>
        <v>18</v>
      </c>
      <c r="O320" s="19" t="n">
        <f aca="false">L320+K320/1000*M320</f>
        <v>68.384</v>
      </c>
      <c r="Q320" s="21" t="str">
        <f aca="false">C320</f>
        <v>Williamsport</v>
      </c>
      <c r="R320" s="21" t="str">
        <f aca="false">E320</f>
        <v>CT2</v>
      </c>
      <c r="S320" s="21" t="str">
        <f aca="false">CONCATENATE(Q320," ",R320)</f>
        <v>Williamsport CT2</v>
      </c>
      <c r="T320" s="22" t="n">
        <f aca="false">T319+N320</f>
        <v>55269.5999594</v>
      </c>
      <c r="U320" s="22" t="n">
        <f aca="false">O320</f>
        <v>68.384</v>
      </c>
    </row>
    <row r="321" customFormat="false" ht="12.75" hidden="false" customHeight="false" outlineLevel="0" collapsed="false">
      <c r="A321" s="9" t="n">
        <v>2000</v>
      </c>
      <c r="B321" s="10" t="s">
        <v>35</v>
      </c>
      <c r="C321" s="10" t="s">
        <v>466</v>
      </c>
      <c r="D321" s="10" t="s">
        <v>467</v>
      </c>
      <c r="E321" s="10" t="s">
        <v>447</v>
      </c>
      <c r="F321" s="18" t="s">
        <v>34</v>
      </c>
      <c r="G321" s="18" t="s">
        <v>409</v>
      </c>
      <c r="H321" s="19" t="n">
        <v>18</v>
      </c>
      <c r="I321" s="20" t="n">
        <v>18</v>
      </c>
      <c r="J321" s="19" t="n">
        <v>100</v>
      </c>
      <c r="K321" s="19" t="n">
        <v>14000</v>
      </c>
      <c r="L321" s="19" t="n">
        <v>3.871</v>
      </c>
      <c r="M321" s="19" t="n">
        <v>4.614</v>
      </c>
      <c r="N321" s="19" t="n">
        <f aca="false">I321*J321/100</f>
        <v>18</v>
      </c>
      <c r="O321" s="19" t="n">
        <f aca="false">L321+K321/1000*M321</f>
        <v>68.467</v>
      </c>
      <c r="Q321" s="21" t="str">
        <f aca="false">C321</f>
        <v>Allentown</v>
      </c>
      <c r="R321" s="21" t="str">
        <f aca="false">E321</f>
        <v>CT1</v>
      </c>
      <c r="S321" s="21" t="str">
        <f aca="false">CONCATENATE(Q321," ",R321)</f>
        <v>Allentown CT1</v>
      </c>
      <c r="T321" s="22" t="n">
        <f aca="false">T320+N321</f>
        <v>55287.5999594</v>
      </c>
      <c r="U321" s="22" t="n">
        <f aca="false">O321</f>
        <v>68.467</v>
      </c>
    </row>
    <row r="322" customFormat="false" ht="12.75" hidden="false" customHeight="false" outlineLevel="0" collapsed="false">
      <c r="A322" s="9" t="n">
        <v>2000</v>
      </c>
      <c r="B322" s="10" t="s">
        <v>30</v>
      </c>
      <c r="C322" s="10" t="s">
        <v>466</v>
      </c>
      <c r="D322" s="10" t="s">
        <v>467</v>
      </c>
      <c r="E322" s="10" t="s">
        <v>448</v>
      </c>
      <c r="F322" s="18" t="s">
        <v>34</v>
      </c>
      <c r="G322" s="18" t="s">
        <v>409</v>
      </c>
      <c r="H322" s="19" t="n">
        <v>18</v>
      </c>
      <c r="I322" s="20" t="n">
        <v>18</v>
      </c>
      <c r="J322" s="19" t="n">
        <v>100</v>
      </c>
      <c r="K322" s="19" t="n">
        <v>14000</v>
      </c>
      <c r="L322" s="19" t="n">
        <v>3.871</v>
      </c>
      <c r="M322" s="19" t="n">
        <v>4.614</v>
      </c>
      <c r="N322" s="19" t="n">
        <f aca="false">I322*J322/100</f>
        <v>18</v>
      </c>
      <c r="O322" s="19" t="n">
        <f aca="false">L322+K322/1000*M322</f>
        <v>68.467</v>
      </c>
      <c r="Q322" s="21" t="str">
        <f aca="false">C322</f>
        <v>Allentown</v>
      </c>
      <c r="R322" s="21" t="str">
        <f aca="false">E322</f>
        <v>CT2</v>
      </c>
      <c r="S322" s="21" t="str">
        <f aca="false">CONCATENATE(Q322," ",R322)</f>
        <v>Allentown CT2</v>
      </c>
      <c r="T322" s="22" t="n">
        <f aca="false">T321+N322</f>
        <v>55305.5999594</v>
      </c>
      <c r="U322" s="22" t="n">
        <f aca="false">O322</f>
        <v>68.467</v>
      </c>
    </row>
    <row r="323" customFormat="false" ht="12.75" hidden="false" customHeight="false" outlineLevel="0" collapsed="false">
      <c r="A323" s="9" t="n">
        <v>2000</v>
      </c>
      <c r="B323" s="10" t="s">
        <v>30</v>
      </c>
      <c r="C323" s="10" t="s">
        <v>466</v>
      </c>
      <c r="D323" s="10" t="s">
        <v>467</v>
      </c>
      <c r="E323" s="10" t="s">
        <v>460</v>
      </c>
      <c r="F323" s="18" t="s">
        <v>34</v>
      </c>
      <c r="G323" s="18" t="s">
        <v>409</v>
      </c>
      <c r="H323" s="19" t="n">
        <v>18</v>
      </c>
      <c r="I323" s="20" t="n">
        <v>18</v>
      </c>
      <c r="J323" s="19" t="n">
        <v>100</v>
      </c>
      <c r="K323" s="19" t="n">
        <v>14000</v>
      </c>
      <c r="L323" s="19" t="n">
        <v>3.871</v>
      </c>
      <c r="M323" s="19" t="n">
        <v>4.614</v>
      </c>
      <c r="N323" s="19" t="n">
        <f aca="false">I323*J323/100</f>
        <v>18</v>
      </c>
      <c r="O323" s="19" t="n">
        <f aca="false">L323+K323/1000*M323</f>
        <v>68.467</v>
      </c>
      <c r="Q323" s="21" t="str">
        <f aca="false">C323</f>
        <v>Allentown</v>
      </c>
      <c r="R323" s="21" t="str">
        <f aca="false">E323</f>
        <v>CT3</v>
      </c>
      <c r="S323" s="21" t="str">
        <f aca="false">CONCATENATE(Q323," ",R323)</f>
        <v>Allentown CT3</v>
      </c>
      <c r="T323" s="22" t="n">
        <f aca="false">T322+N323</f>
        <v>55323.5999594</v>
      </c>
      <c r="U323" s="22" t="n">
        <f aca="false">O323</f>
        <v>68.467</v>
      </c>
    </row>
    <row r="324" customFormat="false" ht="12.75" hidden="false" customHeight="false" outlineLevel="0" collapsed="false">
      <c r="A324" s="9" t="n">
        <v>2000</v>
      </c>
      <c r="B324" s="10" t="s">
        <v>30</v>
      </c>
      <c r="C324" s="10" t="s">
        <v>466</v>
      </c>
      <c r="D324" s="10" t="s">
        <v>467</v>
      </c>
      <c r="E324" s="10" t="s">
        <v>461</v>
      </c>
      <c r="F324" s="18" t="s">
        <v>34</v>
      </c>
      <c r="G324" s="18" t="s">
        <v>409</v>
      </c>
      <c r="H324" s="19" t="n">
        <v>18</v>
      </c>
      <c r="I324" s="20" t="n">
        <v>18</v>
      </c>
      <c r="J324" s="19" t="n">
        <v>100</v>
      </c>
      <c r="K324" s="19" t="n">
        <v>14000</v>
      </c>
      <c r="L324" s="19" t="n">
        <v>3.871</v>
      </c>
      <c r="M324" s="19" t="n">
        <v>4.614</v>
      </c>
      <c r="N324" s="19" t="n">
        <f aca="false">I324*J324/100</f>
        <v>18</v>
      </c>
      <c r="O324" s="19" t="n">
        <f aca="false">L324+K324/1000*M324</f>
        <v>68.467</v>
      </c>
      <c r="Q324" s="21" t="str">
        <f aca="false">C324</f>
        <v>Allentown</v>
      </c>
      <c r="R324" s="21" t="str">
        <f aca="false">E324</f>
        <v>CT4</v>
      </c>
      <c r="S324" s="21" t="str">
        <f aca="false">CONCATENATE(Q324," ",R324)</f>
        <v>Allentown CT4</v>
      </c>
      <c r="T324" s="22" t="n">
        <f aca="false">T323+N324</f>
        <v>55341.5999594</v>
      </c>
      <c r="U324" s="22" t="n">
        <f aca="false">O324</f>
        <v>68.467</v>
      </c>
    </row>
    <row r="325" customFormat="false" ht="12.75" hidden="false" customHeight="false" outlineLevel="0" collapsed="false">
      <c r="A325" s="9" t="n">
        <v>2000</v>
      </c>
      <c r="B325" s="10" t="s">
        <v>18</v>
      </c>
      <c r="C325" s="10" t="s">
        <v>468</v>
      </c>
      <c r="D325" s="10" t="s">
        <v>469</v>
      </c>
      <c r="E325" s="10" t="s">
        <v>447</v>
      </c>
      <c r="F325" s="18" t="s">
        <v>34</v>
      </c>
      <c r="G325" s="18" t="s">
        <v>409</v>
      </c>
      <c r="H325" s="19" t="n">
        <v>18</v>
      </c>
      <c r="I325" s="20" t="n">
        <v>18</v>
      </c>
      <c r="J325" s="19" t="n">
        <v>100</v>
      </c>
      <c r="K325" s="19" t="n">
        <v>14000</v>
      </c>
      <c r="L325" s="19" t="n">
        <v>3.871</v>
      </c>
      <c r="M325" s="19" t="n">
        <v>4.614</v>
      </c>
      <c r="N325" s="19" t="n">
        <f aca="false">I325*J325/100</f>
        <v>18</v>
      </c>
      <c r="O325" s="19" t="n">
        <f aca="false">L325+K325/1000*M325</f>
        <v>68.467</v>
      </c>
      <c r="Q325" s="21" t="str">
        <f aca="false">C325</f>
        <v>Harwood (PA)</v>
      </c>
      <c r="R325" s="21" t="str">
        <f aca="false">E325</f>
        <v>CT1</v>
      </c>
      <c r="S325" s="21" t="str">
        <f aca="false">CONCATENATE(Q325," ",R325)</f>
        <v>Harwood (PA) CT1</v>
      </c>
      <c r="T325" s="22" t="n">
        <f aca="false">T324+N325</f>
        <v>55359.5999594</v>
      </c>
      <c r="U325" s="22" t="n">
        <f aca="false">O325</f>
        <v>68.467</v>
      </c>
    </row>
    <row r="326" customFormat="false" ht="12.75" hidden="false" customHeight="false" outlineLevel="0" collapsed="false">
      <c r="A326" s="9" t="n">
        <v>2000</v>
      </c>
      <c r="B326" s="10" t="s">
        <v>35</v>
      </c>
      <c r="C326" s="10" t="s">
        <v>468</v>
      </c>
      <c r="D326" s="10" t="s">
        <v>469</v>
      </c>
      <c r="E326" s="10" t="s">
        <v>448</v>
      </c>
      <c r="F326" s="18" t="s">
        <v>34</v>
      </c>
      <c r="G326" s="18" t="s">
        <v>409</v>
      </c>
      <c r="H326" s="19" t="n">
        <v>18</v>
      </c>
      <c r="I326" s="20" t="n">
        <v>18</v>
      </c>
      <c r="J326" s="19" t="n">
        <v>100</v>
      </c>
      <c r="K326" s="19" t="n">
        <v>14000</v>
      </c>
      <c r="L326" s="19" t="n">
        <v>3.871</v>
      </c>
      <c r="M326" s="19" t="n">
        <v>4.614</v>
      </c>
      <c r="N326" s="19" t="n">
        <f aca="false">I326*J326/100</f>
        <v>18</v>
      </c>
      <c r="O326" s="19" t="n">
        <f aca="false">L326+K326/1000*M326</f>
        <v>68.467</v>
      </c>
      <c r="Q326" s="21" t="str">
        <f aca="false">C326</f>
        <v>Harwood (PA)</v>
      </c>
      <c r="R326" s="21" t="str">
        <f aca="false">E326</f>
        <v>CT2</v>
      </c>
      <c r="S326" s="21" t="str">
        <f aca="false">CONCATENATE(Q326," ",R326)</f>
        <v>Harwood (PA) CT2</v>
      </c>
      <c r="T326" s="22" t="n">
        <f aca="false">T325+N326</f>
        <v>55377.5999594</v>
      </c>
      <c r="U326" s="22" t="n">
        <f aca="false">O326</f>
        <v>68.467</v>
      </c>
    </row>
    <row r="327" customFormat="false" ht="12.75" hidden="false" customHeight="false" outlineLevel="0" collapsed="false">
      <c r="A327" s="9" t="n">
        <v>2000</v>
      </c>
      <c r="B327" s="10" t="s">
        <v>18</v>
      </c>
      <c r="C327" s="10" t="s">
        <v>470</v>
      </c>
      <c r="D327" s="10" t="s">
        <v>471</v>
      </c>
      <c r="E327" s="10" t="s">
        <v>447</v>
      </c>
      <c r="F327" s="18" t="s">
        <v>34</v>
      </c>
      <c r="G327" s="18" t="s">
        <v>409</v>
      </c>
      <c r="H327" s="19" t="n">
        <v>18</v>
      </c>
      <c r="I327" s="20" t="n">
        <v>18</v>
      </c>
      <c r="J327" s="19" t="n">
        <v>100</v>
      </c>
      <c r="K327" s="19" t="n">
        <v>14000</v>
      </c>
      <c r="L327" s="19" t="n">
        <v>3.871</v>
      </c>
      <c r="M327" s="19" t="n">
        <v>4.614</v>
      </c>
      <c r="N327" s="19" t="n">
        <f aca="false">I327*J327/100</f>
        <v>18</v>
      </c>
      <c r="O327" s="19" t="n">
        <f aca="false">L327+K327/1000*M327</f>
        <v>68.467</v>
      </c>
      <c r="Q327" s="21" t="str">
        <f aca="false">C327</f>
        <v>Jenkins</v>
      </c>
      <c r="R327" s="21" t="str">
        <f aca="false">E327</f>
        <v>CT1</v>
      </c>
      <c r="S327" s="21" t="str">
        <f aca="false">CONCATENATE(Q327," ",R327)</f>
        <v>Jenkins CT1</v>
      </c>
      <c r="T327" s="22" t="n">
        <f aca="false">T326+N327</f>
        <v>55395.5999594</v>
      </c>
      <c r="U327" s="22" t="n">
        <f aca="false">O327</f>
        <v>68.467</v>
      </c>
    </row>
    <row r="328" customFormat="false" ht="12.75" hidden="false" customHeight="false" outlineLevel="0" collapsed="false">
      <c r="A328" s="9" t="n">
        <v>2000</v>
      </c>
      <c r="B328" s="10" t="s">
        <v>18</v>
      </c>
      <c r="C328" s="10" t="s">
        <v>470</v>
      </c>
      <c r="D328" s="10" t="s">
        <v>471</v>
      </c>
      <c r="E328" s="10" t="s">
        <v>448</v>
      </c>
      <c r="F328" s="18" t="s">
        <v>34</v>
      </c>
      <c r="G328" s="18" t="s">
        <v>409</v>
      </c>
      <c r="H328" s="19" t="n">
        <v>18</v>
      </c>
      <c r="I328" s="20" t="n">
        <v>18</v>
      </c>
      <c r="J328" s="19" t="n">
        <v>100</v>
      </c>
      <c r="K328" s="19" t="n">
        <v>14000</v>
      </c>
      <c r="L328" s="19" t="n">
        <v>3.871</v>
      </c>
      <c r="M328" s="19" t="n">
        <v>4.614</v>
      </c>
      <c r="N328" s="19" t="n">
        <f aca="false">I328*J328/100</f>
        <v>18</v>
      </c>
      <c r="O328" s="19" t="n">
        <f aca="false">L328+K328/1000*M328</f>
        <v>68.467</v>
      </c>
      <c r="Q328" s="21" t="str">
        <f aca="false">C328</f>
        <v>Jenkins</v>
      </c>
      <c r="R328" s="21" t="str">
        <f aca="false">E328</f>
        <v>CT2</v>
      </c>
      <c r="S328" s="21" t="str">
        <f aca="false">CONCATENATE(Q328," ",R328)</f>
        <v>Jenkins CT2</v>
      </c>
      <c r="T328" s="22" t="n">
        <f aca="false">T327+N328</f>
        <v>55413.5999594</v>
      </c>
      <c r="U328" s="22" t="n">
        <f aca="false">O328</f>
        <v>68.467</v>
      </c>
    </row>
    <row r="329" customFormat="false" ht="12.75" hidden="false" customHeight="false" outlineLevel="0" collapsed="false">
      <c r="A329" s="9" t="n">
        <v>2000</v>
      </c>
      <c r="B329" s="10" t="s">
        <v>18</v>
      </c>
      <c r="C329" s="10" t="s">
        <v>103</v>
      </c>
      <c r="D329" s="10" t="s">
        <v>104</v>
      </c>
      <c r="E329" s="10" t="s">
        <v>26</v>
      </c>
      <c r="F329" s="18" t="s">
        <v>34</v>
      </c>
      <c r="G329" s="18" t="s">
        <v>409</v>
      </c>
      <c r="H329" s="19" t="n">
        <v>140</v>
      </c>
      <c r="I329" s="20" t="n">
        <v>140</v>
      </c>
      <c r="J329" s="19" t="n">
        <v>100</v>
      </c>
      <c r="K329" s="19" t="n">
        <v>14027</v>
      </c>
      <c r="L329" s="19" t="n">
        <v>3.871</v>
      </c>
      <c r="M329" s="19" t="n">
        <v>4.614</v>
      </c>
      <c r="N329" s="19" t="n">
        <f aca="false">I329*J329/100</f>
        <v>140</v>
      </c>
      <c r="O329" s="19" t="n">
        <f aca="false">L329+K329/1000*M329</f>
        <v>68.591578</v>
      </c>
      <c r="Q329" s="21" t="str">
        <f aca="false">C329</f>
        <v>Sewaren</v>
      </c>
      <c r="R329" s="21" t="str">
        <f aca="false">E329</f>
        <v>6</v>
      </c>
      <c r="S329" s="21" t="str">
        <f aca="false">CONCATENATE(Q329," ",R329)</f>
        <v>Sewaren 6</v>
      </c>
      <c r="T329" s="22" t="n">
        <f aca="false">T328+N329</f>
        <v>55553.5999594</v>
      </c>
      <c r="U329" s="22" t="n">
        <f aca="false">O329</f>
        <v>68.591578</v>
      </c>
    </row>
    <row r="330" customFormat="false" ht="12.75" hidden="false" customHeight="false" outlineLevel="0" collapsed="false">
      <c r="A330" s="9" t="n">
        <v>2000</v>
      </c>
      <c r="B330" s="10" t="s">
        <v>18</v>
      </c>
      <c r="C330" s="10" t="s">
        <v>83</v>
      </c>
      <c r="D330" s="10" t="s">
        <v>84</v>
      </c>
      <c r="E330" s="10" t="s">
        <v>194</v>
      </c>
      <c r="F330" s="18" t="s">
        <v>34</v>
      </c>
      <c r="G330" s="18" t="s">
        <v>23</v>
      </c>
      <c r="H330" s="19" t="n">
        <v>24</v>
      </c>
      <c r="I330" s="20" t="n">
        <v>24</v>
      </c>
      <c r="J330" s="19" t="n">
        <v>100</v>
      </c>
      <c r="K330" s="19" t="n">
        <v>13200</v>
      </c>
      <c r="L330" s="19" t="n">
        <v>2.65</v>
      </c>
      <c r="M330" s="19" t="n">
        <v>5</v>
      </c>
      <c r="N330" s="19" t="n">
        <f aca="false">I330*J330/100</f>
        <v>24</v>
      </c>
      <c r="O330" s="19" t="n">
        <f aca="false">L330+K330/1000*M330</f>
        <v>68.65</v>
      </c>
      <c r="Q330" s="21" t="str">
        <f aca="false">C330</f>
        <v>Deepwater - ACE</v>
      </c>
      <c r="R330" s="21" t="str">
        <f aca="false">E330</f>
        <v>GTA</v>
      </c>
      <c r="S330" s="21" t="str">
        <f aca="false">CONCATENATE(Q330," ",R330)</f>
        <v>Deepwater - ACE GTA</v>
      </c>
      <c r="T330" s="22" t="n">
        <f aca="false">T329+N330</f>
        <v>55577.5999594</v>
      </c>
      <c r="U330" s="22" t="n">
        <f aca="false">O330</f>
        <v>68.65</v>
      </c>
    </row>
    <row r="331" customFormat="false" ht="12.75" hidden="false" customHeight="false" outlineLevel="0" collapsed="false">
      <c r="A331" s="9" t="n">
        <v>2000</v>
      </c>
      <c r="B331" s="10" t="s">
        <v>18</v>
      </c>
      <c r="C331" s="10" t="s">
        <v>472</v>
      </c>
      <c r="D331" s="10" t="s">
        <v>473</v>
      </c>
      <c r="E331" s="10" t="s">
        <v>200</v>
      </c>
      <c r="F331" s="18" t="s">
        <v>34</v>
      </c>
      <c r="G331" s="18" t="s">
        <v>409</v>
      </c>
      <c r="H331" s="19" t="n">
        <v>25</v>
      </c>
      <c r="I331" s="20" t="n">
        <v>25</v>
      </c>
      <c r="J331" s="19" t="n">
        <v>100</v>
      </c>
      <c r="K331" s="19" t="n">
        <v>13848</v>
      </c>
      <c r="L331" s="19" t="n">
        <v>4.802</v>
      </c>
      <c r="M331" s="19" t="n">
        <v>4.614</v>
      </c>
      <c r="N331" s="19" t="n">
        <f aca="false">I331*J331/100</f>
        <v>25</v>
      </c>
      <c r="O331" s="19" t="n">
        <f aca="false">L331+K331/1000*M331</f>
        <v>68.696672</v>
      </c>
      <c r="Q331" s="21" t="str">
        <f aca="false">C331</f>
        <v>Christiana</v>
      </c>
      <c r="R331" s="21" t="str">
        <f aca="false">E331</f>
        <v>11</v>
      </c>
      <c r="S331" s="21" t="str">
        <f aca="false">CONCATENATE(Q331," ",R331)</f>
        <v>Christiana 11</v>
      </c>
      <c r="T331" s="22" t="n">
        <f aca="false">T330+N331</f>
        <v>55602.5999594</v>
      </c>
      <c r="U331" s="22" t="n">
        <f aca="false">O331</f>
        <v>68.696672</v>
      </c>
    </row>
    <row r="332" customFormat="false" ht="12.75" hidden="false" customHeight="false" outlineLevel="0" collapsed="false">
      <c r="A332" s="9" t="n">
        <v>2000</v>
      </c>
      <c r="B332" s="10" t="s">
        <v>18</v>
      </c>
      <c r="C332" s="10" t="s">
        <v>472</v>
      </c>
      <c r="D332" s="10" t="s">
        <v>473</v>
      </c>
      <c r="E332" s="10" t="s">
        <v>474</v>
      </c>
      <c r="F332" s="18" t="s">
        <v>34</v>
      </c>
      <c r="G332" s="18" t="s">
        <v>409</v>
      </c>
      <c r="H332" s="19" t="n">
        <v>25</v>
      </c>
      <c r="I332" s="20" t="n">
        <v>25</v>
      </c>
      <c r="J332" s="19" t="n">
        <v>100</v>
      </c>
      <c r="K332" s="19" t="n">
        <v>13848</v>
      </c>
      <c r="L332" s="19" t="n">
        <v>4.802</v>
      </c>
      <c r="M332" s="19" t="n">
        <v>4.614</v>
      </c>
      <c r="N332" s="19" t="n">
        <f aca="false">I332*J332/100</f>
        <v>25</v>
      </c>
      <c r="O332" s="19" t="n">
        <f aca="false">L332+K332/1000*M332</f>
        <v>68.696672</v>
      </c>
      <c r="Q332" s="21" t="str">
        <f aca="false">C332</f>
        <v>Christiana</v>
      </c>
      <c r="R332" s="21" t="str">
        <f aca="false">E332</f>
        <v>14</v>
      </c>
      <c r="S332" s="21" t="str">
        <f aca="false">CONCATENATE(Q332," ",R332)</f>
        <v>Christiana 14</v>
      </c>
      <c r="T332" s="22" t="n">
        <f aca="false">T331+N332</f>
        <v>55627.5999594</v>
      </c>
      <c r="U332" s="22" t="n">
        <f aca="false">O332</f>
        <v>68.696672</v>
      </c>
    </row>
    <row r="333" customFormat="false" ht="12.75" hidden="false" customHeight="false" outlineLevel="0" collapsed="false">
      <c r="A333" s="9" t="n">
        <v>2000</v>
      </c>
      <c r="B333" s="10" t="s">
        <v>18</v>
      </c>
      <c r="C333" s="10" t="s">
        <v>335</v>
      </c>
      <c r="D333" s="10" t="s">
        <v>336</v>
      </c>
      <c r="E333" s="10" t="s">
        <v>131</v>
      </c>
      <c r="F333" s="18" t="s">
        <v>34</v>
      </c>
      <c r="G333" s="18" t="s">
        <v>409</v>
      </c>
      <c r="H333" s="19" t="n">
        <v>18</v>
      </c>
      <c r="I333" s="20" t="n">
        <v>18</v>
      </c>
      <c r="J333" s="19" t="n">
        <v>100</v>
      </c>
      <c r="K333" s="19" t="n">
        <v>13552</v>
      </c>
      <c r="L333" s="19" t="n">
        <v>6.748</v>
      </c>
      <c r="M333" s="19" t="n">
        <v>4.614</v>
      </c>
      <c r="N333" s="19" t="n">
        <f aca="false">I333*J333/100</f>
        <v>18</v>
      </c>
      <c r="O333" s="19" t="n">
        <f aca="false">L333+K333/1000*M333</f>
        <v>69.276928</v>
      </c>
      <c r="Q333" s="21" t="str">
        <f aca="false">C333</f>
        <v>Eddystone</v>
      </c>
      <c r="R333" s="21" t="str">
        <f aca="false">E333</f>
        <v>10</v>
      </c>
      <c r="S333" s="21" t="str">
        <f aca="false">CONCATENATE(Q333," ",R333)</f>
        <v>Eddystone 10</v>
      </c>
      <c r="T333" s="22" t="n">
        <f aca="false">T332+N333</f>
        <v>55645.5999594</v>
      </c>
      <c r="U333" s="22" t="n">
        <f aca="false">O333</f>
        <v>69.276928</v>
      </c>
    </row>
    <row r="334" customFormat="false" ht="12.75" hidden="false" customHeight="false" outlineLevel="0" collapsed="false">
      <c r="A334" s="9" t="n">
        <v>2000</v>
      </c>
      <c r="B334" s="10" t="s">
        <v>18</v>
      </c>
      <c r="C334" s="10" t="s">
        <v>335</v>
      </c>
      <c r="D334" s="10" t="s">
        <v>336</v>
      </c>
      <c r="E334" s="10" t="s">
        <v>475</v>
      </c>
      <c r="F334" s="18" t="s">
        <v>34</v>
      </c>
      <c r="G334" s="18" t="s">
        <v>409</v>
      </c>
      <c r="H334" s="19" t="n">
        <v>18</v>
      </c>
      <c r="I334" s="20" t="n">
        <v>18</v>
      </c>
      <c r="J334" s="19" t="n">
        <v>100</v>
      </c>
      <c r="K334" s="19" t="n">
        <v>13552</v>
      </c>
      <c r="L334" s="19" t="n">
        <v>6.748</v>
      </c>
      <c r="M334" s="19" t="n">
        <v>4.614</v>
      </c>
      <c r="N334" s="19" t="n">
        <f aca="false">I334*J334/100</f>
        <v>18</v>
      </c>
      <c r="O334" s="19" t="n">
        <f aca="false">L334+K334/1000*M334</f>
        <v>69.276928</v>
      </c>
      <c r="Q334" s="21" t="str">
        <f aca="false">C334</f>
        <v>Eddystone</v>
      </c>
      <c r="R334" s="21" t="str">
        <f aca="false">E334</f>
        <v>20</v>
      </c>
      <c r="S334" s="21" t="str">
        <f aca="false">CONCATENATE(Q334," ",R334)</f>
        <v>Eddystone 20</v>
      </c>
      <c r="T334" s="22" t="n">
        <f aca="false">T333+N334</f>
        <v>55663.5999594</v>
      </c>
      <c r="U334" s="22" t="n">
        <f aca="false">O334</f>
        <v>69.276928</v>
      </c>
    </row>
    <row r="335" customFormat="false" ht="12.75" hidden="false" customHeight="false" outlineLevel="0" collapsed="false">
      <c r="A335" s="9" t="n">
        <v>2000</v>
      </c>
      <c r="B335" s="10" t="s">
        <v>18</v>
      </c>
      <c r="C335" s="10" t="s">
        <v>476</v>
      </c>
      <c r="D335" s="10" t="s">
        <v>477</v>
      </c>
      <c r="E335" s="10" t="s">
        <v>447</v>
      </c>
      <c r="F335" s="18" t="s">
        <v>34</v>
      </c>
      <c r="G335" s="18" t="s">
        <v>409</v>
      </c>
      <c r="H335" s="19" t="n">
        <v>18</v>
      </c>
      <c r="I335" s="20" t="n">
        <v>18</v>
      </c>
      <c r="J335" s="19" t="n">
        <v>100</v>
      </c>
      <c r="K335" s="19" t="n">
        <v>14000</v>
      </c>
      <c r="L335" s="19" t="n">
        <v>5.103</v>
      </c>
      <c r="M335" s="19" t="n">
        <v>4.614</v>
      </c>
      <c r="N335" s="19" t="n">
        <f aca="false">I335*J335/100</f>
        <v>18</v>
      </c>
      <c r="O335" s="19" t="n">
        <f aca="false">L335+K335/1000*M335</f>
        <v>69.699</v>
      </c>
      <c r="Q335" s="21" t="str">
        <f aca="false">C335</f>
        <v>Harrisburg</v>
      </c>
      <c r="R335" s="21" t="str">
        <f aca="false">E335</f>
        <v>CT1</v>
      </c>
      <c r="S335" s="21" t="str">
        <f aca="false">CONCATENATE(Q335," ",R335)</f>
        <v>Harrisburg CT1</v>
      </c>
      <c r="T335" s="22" t="n">
        <f aca="false">T334+N335</f>
        <v>55681.5999594</v>
      </c>
      <c r="U335" s="22" t="n">
        <f aca="false">O335</f>
        <v>69.699</v>
      </c>
    </row>
    <row r="336" customFormat="false" ht="12.75" hidden="false" customHeight="false" outlineLevel="0" collapsed="false">
      <c r="A336" s="9" t="n">
        <v>2000</v>
      </c>
      <c r="B336" s="10" t="s">
        <v>18</v>
      </c>
      <c r="C336" s="10" t="s">
        <v>476</v>
      </c>
      <c r="D336" s="10" t="s">
        <v>477</v>
      </c>
      <c r="E336" s="10" t="s">
        <v>448</v>
      </c>
      <c r="F336" s="18" t="s">
        <v>34</v>
      </c>
      <c r="G336" s="18" t="s">
        <v>409</v>
      </c>
      <c r="H336" s="19" t="n">
        <v>18</v>
      </c>
      <c r="I336" s="20" t="n">
        <v>18</v>
      </c>
      <c r="J336" s="19" t="n">
        <v>100</v>
      </c>
      <c r="K336" s="19" t="n">
        <v>14000</v>
      </c>
      <c r="L336" s="19" t="n">
        <v>5.103</v>
      </c>
      <c r="M336" s="19" t="n">
        <v>4.614</v>
      </c>
      <c r="N336" s="19" t="n">
        <f aca="false">I336*J336/100</f>
        <v>18</v>
      </c>
      <c r="O336" s="19" t="n">
        <f aca="false">L336+K336/1000*M336</f>
        <v>69.699</v>
      </c>
      <c r="Q336" s="21" t="str">
        <f aca="false">C336</f>
        <v>Harrisburg</v>
      </c>
      <c r="R336" s="21" t="str">
        <f aca="false">E336</f>
        <v>CT2</v>
      </c>
      <c r="S336" s="21" t="str">
        <f aca="false">CONCATENATE(Q336," ",R336)</f>
        <v>Harrisburg CT2</v>
      </c>
      <c r="T336" s="22" t="n">
        <f aca="false">T335+N336</f>
        <v>55699.5999594</v>
      </c>
      <c r="U336" s="22" t="n">
        <f aca="false">O336</f>
        <v>69.699</v>
      </c>
    </row>
    <row r="337" customFormat="false" ht="12.75" hidden="false" customHeight="false" outlineLevel="0" collapsed="false">
      <c r="A337" s="9" t="n">
        <v>2000</v>
      </c>
      <c r="B337" s="10" t="s">
        <v>30</v>
      </c>
      <c r="C337" s="10" t="s">
        <v>476</v>
      </c>
      <c r="D337" s="10" t="s">
        <v>477</v>
      </c>
      <c r="E337" s="10" t="s">
        <v>460</v>
      </c>
      <c r="F337" s="18" t="s">
        <v>34</v>
      </c>
      <c r="G337" s="18" t="s">
        <v>409</v>
      </c>
      <c r="H337" s="19" t="n">
        <v>18</v>
      </c>
      <c r="I337" s="20" t="n">
        <v>18</v>
      </c>
      <c r="J337" s="19" t="n">
        <v>100</v>
      </c>
      <c r="K337" s="19" t="n">
        <v>14000</v>
      </c>
      <c r="L337" s="19" t="n">
        <v>5.103</v>
      </c>
      <c r="M337" s="19" t="n">
        <v>4.614</v>
      </c>
      <c r="N337" s="19" t="n">
        <f aca="false">I337*J337/100</f>
        <v>18</v>
      </c>
      <c r="O337" s="19" t="n">
        <f aca="false">L337+K337/1000*M337</f>
        <v>69.699</v>
      </c>
      <c r="Q337" s="21" t="str">
        <f aca="false">C337</f>
        <v>Harrisburg</v>
      </c>
      <c r="R337" s="21" t="str">
        <f aca="false">E337</f>
        <v>CT3</v>
      </c>
      <c r="S337" s="21" t="str">
        <f aca="false">CONCATENATE(Q337," ",R337)</f>
        <v>Harrisburg CT3</v>
      </c>
      <c r="T337" s="22" t="n">
        <f aca="false">T336+N337</f>
        <v>55717.5999594</v>
      </c>
      <c r="U337" s="22" t="n">
        <f aca="false">O337</f>
        <v>69.699</v>
      </c>
    </row>
    <row r="338" customFormat="false" ht="12.75" hidden="false" customHeight="false" outlineLevel="0" collapsed="false">
      <c r="A338" s="9" t="n">
        <v>2000</v>
      </c>
      <c r="B338" s="10" t="s">
        <v>35</v>
      </c>
      <c r="C338" s="10" t="s">
        <v>476</v>
      </c>
      <c r="D338" s="10" t="s">
        <v>477</v>
      </c>
      <c r="E338" s="10" t="s">
        <v>461</v>
      </c>
      <c r="F338" s="18" t="s">
        <v>34</v>
      </c>
      <c r="G338" s="18" t="s">
        <v>409</v>
      </c>
      <c r="H338" s="19" t="n">
        <v>18</v>
      </c>
      <c r="I338" s="20" t="n">
        <v>18</v>
      </c>
      <c r="J338" s="19" t="n">
        <v>100</v>
      </c>
      <c r="K338" s="19" t="n">
        <v>14000</v>
      </c>
      <c r="L338" s="19" t="n">
        <v>5.103</v>
      </c>
      <c r="M338" s="19" t="n">
        <v>4.614</v>
      </c>
      <c r="N338" s="19" t="n">
        <f aca="false">I338*J338/100</f>
        <v>18</v>
      </c>
      <c r="O338" s="19" t="n">
        <f aca="false">L338+K338/1000*M338</f>
        <v>69.699</v>
      </c>
      <c r="Q338" s="21" t="str">
        <f aca="false">C338</f>
        <v>Harrisburg</v>
      </c>
      <c r="R338" s="21" t="str">
        <f aca="false">E338</f>
        <v>CT4</v>
      </c>
      <c r="S338" s="21" t="str">
        <f aca="false">CONCATENATE(Q338," ",R338)</f>
        <v>Harrisburg CT4</v>
      </c>
      <c r="T338" s="22" t="n">
        <f aca="false">T337+N338</f>
        <v>55735.5999594</v>
      </c>
      <c r="U338" s="22" t="n">
        <f aca="false">O338</f>
        <v>69.699</v>
      </c>
    </row>
    <row r="339" customFormat="false" ht="12.75" hidden="false" customHeight="false" outlineLevel="0" collapsed="false">
      <c r="A339" s="9" t="n">
        <v>2000</v>
      </c>
      <c r="B339" s="10" t="s">
        <v>35</v>
      </c>
      <c r="C339" s="10" t="s">
        <v>310</v>
      </c>
      <c r="D339" s="10" t="s">
        <v>311</v>
      </c>
      <c r="E339" s="10" t="s">
        <v>131</v>
      </c>
      <c r="F339" s="18" t="s">
        <v>34</v>
      </c>
      <c r="G339" s="18" t="s">
        <v>409</v>
      </c>
      <c r="H339" s="19" t="n">
        <v>18</v>
      </c>
      <c r="I339" s="20" t="n">
        <v>18</v>
      </c>
      <c r="J339" s="19" t="n">
        <v>100</v>
      </c>
      <c r="K339" s="19" t="n">
        <v>14274</v>
      </c>
      <c r="L339" s="19" t="n">
        <v>3.871</v>
      </c>
      <c r="M339" s="19" t="n">
        <v>4.614</v>
      </c>
      <c r="N339" s="19" t="n">
        <f aca="false">I339*J339/100</f>
        <v>18</v>
      </c>
      <c r="O339" s="19" t="n">
        <f aca="false">L339+K339/1000*M339</f>
        <v>69.731236</v>
      </c>
      <c r="Q339" s="21" t="str">
        <f aca="false">C339</f>
        <v>Delaware City</v>
      </c>
      <c r="R339" s="21" t="str">
        <f aca="false">E339</f>
        <v>10</v>
      </c>
      <c r="S339" s="21" t="str">
        <f aca="false">CONCATENATE(Q339," ",R339)</f>
        <v>Delaware City 10</v>
      </c>
      <c r="T339" s="22" t="n">
        <f aca="false">T338+N339</f>
        <v>55753.5999594</v>
      </c>
      <c r="U339" s="22" t="n">
        <f aca="false">O339</f>
        <v>69.731236</v>
      </c>
    </row>
    <row r="340" customFormat="false" ht="12.75" hidden="false" customHeight="false" outlineLevel="0" collapsed="false">
      <c r="A340" s="9" t="n">
        <v>2000</v>
      </c>
      <c r="B340" s="10" t="s">
        <v>35</v>
      </c>
      <c r="C340" s="10" t="s">
        <v>454</v>
      </c>
      <c r="D340" s="10" t="s">
        <v>455</v>
      </c>
      <c r="E340" s="10" t="s">
        <v>102</v>
      </c>
      <c r="F340" s="18" t="s">
        <v>34</v>
      </c>
      <c r="G340" s="18" t="s">
        <v>409</v>
      </c>
      <c r="H340" s="19" t="n">
        <v>18</v>
      </c>
      <c r="I340" s="20" t="n">
        <v>18</v>
      </c>
      <c r="J340" s="19" t="n">
        <v>100</v>
      </c>
      <c r="K340" s="19" t="n">
        <v>14294</v>
      </c>
      <c r="L340" s="19" t="n">
        <v>3.871</v>
      </c>
      <c r="M340" s="19" t="n">
        <v>4.614</v>
      </c>
      <c r="N340" s="19" t="n">
        <f aca="false">I340*J340/100</f>
        <v>18</v>
      </c>
      <c r="O340" s="19" t="n">
        <f aca="false">L340+K340/1000*M340</f>
        <v>69.823516</v>
      </c>
      <c r="Q340" s="21" t="str">
        <f aca="false">C340</f>
        <v>Chester</v>
      </c>
      <c r="R340" s="21" t="str">
        <f aca="false">E340</f>
        <v>7</v>
      </c>
      <c r="S340" s="21" t="str">
        <f aca="false">CONCATENATE(Q340," ",R340)</f>
        <v>Chester 7</v>
      </c>
      <c r="T340" s="22" t="n">
        <f aca="false">T339+N340</f>
        <v>55771.5999594</v>
      </c>
      <c r="U340" s="22" t="n">
        <f aca="false">O340</f>
        <v>69.823516</v>
      </c>
    </row>
    <row r="341" customFormat="false" ht="12.75" hidden="false" customHeight="false" outlineLevel="0" collapsed="false">
      <c r="A341" s="9" t="n">
        <v>2000</v>
      </c>
      <c r="B341" s="10" t="s">
        <v>18</v>
      </c>
      <c r="C341" s="10" t="s">
        <v>478</v>
      </c>
      <c r="D341" s="10" t="s">
        <v>479</v>
      </c>
      <c r="E341" s="10" t="s">
        <v>49</v>
      </c>
      <c r="F341" s="18" t="s">
        <v>34</v>
      </c>
      <c r="G341" s="18" t="s">
        <v>409</v>
      </c>
      <c r="H341" s="19" t="n">
        <v>17</v>
      </c>
      <c r="I341" s="20" t="n">
        <v>17</v>
      </c>
      <c r="J341" s="19" t="n">
        <v>100</v>
      </c>
      <c r="K341" s="19" t="n">
        <v>14300</v>
      </c>
      <c r="L341" s="19" t="n">
        <v>3.871</v>
      </c>
      <c r="M341" s="19" t="n">
        <v>4.614</v>
      </c>
      <c r="N341" s="19" t="n">
        <f aca="false">I341*J341/100</f>
        <v>17</v>
      </c>
      <c r="O341" s="19" t="n">
        <f aca="false">L341+K341/1000*M341</f>
        <v>69.8512</v>
      </c>
      <c r="Q341" s="21" t="str">
        <f aca="false">C341</f>
        <v>Philadelphia Road</v>
      </c>
      <c r="R341" s="21" t="str">
        <f aca="false">E341</f>
        <v>4</v>
      </c>
      <c r="S341" s="21" t="str">
        <f aca="false">CONCATENATE(Q341," ",R341)</f>
        <v>Philadelphia Road 4</v>
      </c>
      <c r="T341" s="22" t="n">
        <f aca="false">T340+N341</f>
        <v>55788.5999594</v>
      </c>
      <c r="U341" s="22" t="n">
        <f aca="false">O341</f>
        <v>69.8512</v>
      </c>
    </row>
    <row r="342" customFormat="false" ht="12.75" hidden="false" customHeight="false" outlineLevel="0" collapsed="false">
      <c r="A342" s="9" t="n">
        <v>2000</v>
      </c>
      <c r="B342" s="10" t="s">
        <v>18</v>
      </c>
      <c r="C342" s="10" t="s">
        <v>192</v>
      </c>
      <c r="D342" s="10" t="s">
        <v>193</v>
      </c>
      <c r="E342" s="10" t="s">
        <v>72</v>
      </c>
      <c r="F342" s="18" t="s">
        <v>39</v>
      </c>
      <c r="G342" s="18" t="s">
        <v>23</v>
      </c>
      <c r="H342" s="19" t="n">
        <v>138</v>
      </c>
      <c r="I342" s="20" t="n">
        <v>138</v>
      </c>
      <c r="J342" s="19" t="n">
        <v>100</v>
      </c>
      <c r="K342" s="19" t="n">
        <v>13804.54</v>
      </c>
      <c r="L342" s="19" t="n">
        <v>0.994</v>
      </c>
      <c r="M342" s="19" t="n">
        <v>5</v>
      </c>
      <c r="N342" s="19" t="n">
        <f aca="false">I342*J342/100</f>
        <v>138</v>
      </c>
      <c r="O342" s="19" t="n">
        <f aca="false">L342+K342/1000*M342</f>
        <v>70.0167</v>
      </c>
      <c r="Q342" s="21" t="str">
        <f aca="false">C342</f>
        <v>Wagner</v>
      </c>
      <c r="R342" s="21" t="str">
        <f aca="false">E342</f>
        <v>1</v>
      </c>
      <c r="S342" s="21" t="str">
        <f aca="false">CONCATENATE(Q342," ",R342)</f>
        <v>Wagner 1</v>
      </c>
      <c r="T342" s="22" t="n">
        <f aca="false">T341+N342</f>
        <v>55926.5999594</v>
      </c>
      <c r="U342" s="22" t="n">
        <f aca="false">O342</f>
        <v>70.0167</v>
      </c>
    </row>
    <row r="343" customFormat="false" ht="12.75" hidden="false" customHeight="false" outlineLevel="0" collapsed="false">
      <c r="A343" s="9" t="n">
        <v>2000</v>
      </c>
      <c r="B343" s="10" t="s">
        <v>18</v>
      </c>
      <c r="C343" s="10" t="s">
        <v>480</v>
      </c>
      <c r="D343" s="10" t="s">
        <v>481</v>
      </c>
      <c r="E343" s="10" t="s">
        <v>72</v>
      </c>
      <c r="F343" s="18" t="s">
        <v>34</v>
      </c>
      <c r="G343" s="18" t="s">
        <v>409</v>
      </c>
      <c r="H343" s="19" t="n">
        <v>24</v>
      </c>
      <c r="I343" s="20" t="n">
        <v>24</v>
      </c>
      <c r="J343" s="19" t="n">
        <v>100</v>
      </c>
      <c r="K343" s="19" t="n">
        <v>14353</v>
      </c>
      <c r="L343" s="19" t="n">
        <v>3.871</v>
      </c>
      <c r="M343" s="19" t="n">
        <v>4.614</v>
      </c>
      <c r="N343" s="19" t="n">
        <f aca="false">I343*J343/100</f>
        <v>24</v>
      </c>
      <c r="O343" s="19" t="n">
        <f aca="false">L343+K343/1000*M343</f>
        <v>70.095742</v>
      </c>
      <c r="Q343" s="21" t="str">
        <f aca="false">C343</f>
        <v>Bayonne</v>
      </c>
      <c r="R343" s="21" t="str">
        <f aca="false">E343</f>
        <v>1</v>
      </c>
      <c r="S343" s="21" t="str">
        <f aca="false">CONCATENATE(Q343," ",R343)</f>
        <v>Bayonne 1</v>
      </c>
      <c r="T343" s="22" t="n">
        <f aca="false">T342+N343</f>
        <v>55950.5999594</v>
      </c>
      <c r="U343" s="22" t="n">
        <f aca="false">O343</f>
        <v>70.095742</v>
      </c>
    </row>
    <row r="344" customFormat="false" ht="12.75" hidden="false" customHeight="false" outlineLevel="0" collapsed="false">
      <c r="A344" s="9" t="n">
        <v>2000</v>
      </c>
      <c r="B344" s="10" t="s">
        <v>18</v>
      </c>
      <c r="C344" s="10" t="s">
        <v>195</v>
      </c>
      <c r="D344" s="10" t="s">
        <v>196</v>
      </c>
      <c r="E344" s="10" t="s">
        <v>72</v>
      </c>
      <c r="F344" s="18" t="s">
        <v>34</v>
      </c>
      <c r="G344" s="18" t="s">
        <v>23</v>
      </c>
      <c r="H344" s="19" t="n">
        <v>44</v>
      </c>
      <c r="I344" s="20" t="n">
        <v>44</v>
      </c>
      <c r="J344" s="19" t="n">
        <v>100</v>
      </c>
      <c r="K344" s="19" t="n">
        <v>12671</v>
      </c>
      <c r="L344" s="19" t="n">
        <v>6.955</v>
      </c>
      <c r="M344" s="19" t="n">
        <v>5</v>
      </c>
      <c r="N344" s="19" t="n">
        <f aca="false">I344*J344/100</f>
        <v>44</v>
      </c>
      <c r="O344" s="19" t="n">
        <f aca="false">L344+K344/1000*M344</f>
        <v>70.31</v>
      </c>
      <c r="Q344" s="21" t="str">
        <f aca="false">C344</f>
        <v>Forked River-Gt</v>
      </c>
      <c r="R344" s="21" t="str">
        <f aca="false">E344</f>
        <v>1</v>
      </c>
      <c r="S344" s="21" t="str">
        <f aca="false">CONCATENATE(Q344," ",R344)</f>
        <v>Forked River-Gt 1</v>
      </c>
      <c r="T344" s="22" t="n">
        <f aca="false">T343+N344</f>
        <v>55994.5999594</v>
      </c>
      <c r="U344" s="22" t="n">
        <f aca="false">O344</f>
        <v>70.31</v>
      </c>
    </row>
    <row r="345" customFormat="false" ht="12.75" hidden="false" customHeight="false" outlineLevel="0" collapsed="false">
      <c r="A345" s="9" t="n">
        <v>2000</v>
      </c>
      <c r="B345" s="10" t="s">
        <v>18</v>
      </c>
      <c r="C345" s="10" t="s">
        <v>195</v>
      </c>
      <c r="D345" s="10" t="s">
        <v>196</v>
      </c>
      <c r="E345" s="10" t="s">
        <v>75</v>
      </c>
      <c r="F345" s="18" t="s">
        <v>34</v>
      </c>
      <c r="G345" s="18" t="s">
        <v>23</v>
      </c>
      <c r="H345" s="19" t="n">
        <v>42</v>
      </c>
      <c r="I345" s="20" t="n">
        <v>42</v>
      </c>
      <c r="J345" s="19" t="n">
        <v>100</v>
      </c>
      <c r="K345" s="19" t="n">
        <v>12671</v>
      </c>
      <c r="L345" s="19" t="n">
        <v>6.955</v>
      </c>
      <c r="M345" s="19" t="n">
        <v>5</v>
      </c>
      <c r="N345" s="19" t="n">
        <f aca="false">I345*J345/100</f>
        <v>42</v>
      </c>
      <c r="O345" s="19" t="n">
        <f aca="false">L345+K345/1000*M345</f>
        <v>70.31</v>
      </c>
      <c r="Q345" s="21" t="str">
        <f aca="false">C345</f>
        <v>Forked River-Gt</v>
      </c>
      <c r="R345" s="21" t="str">
        <f aca="false">E345</f>
        <v>2</v>
      </c>
      <c r="S345" s="21" t="str">
        <f aca="false">CONCATENATE(Q345," ",R345)</f>
        <v>Forked River-Gt 2</v>
      </c>
      <c r="T345" s="22" t="n">
        <f aca="false">T344+N345</f>
        <v>56036.5999594</v>
      </c>
      <c r="U345" s="22" t="n">
        <f aca="false">O345</f>
        <v>70.31</v>
      </c>
    </row>
    <row r="346" customFormat="false" ht="12.75" hidden="false" customHeight="false" outlineLevel="0" collapsed="false">
      <c r="A346" s="9" t="n">
        <v>2000</v>
      </c>
      <c r="B346" s="10" t="s">
        <v>18</v>
      </c>
      <c r="C346" s="10" t="s">
        <v>480</v>
      </c>
      <c r="D346" s="10" t="s">
        <v>481</v>
      </c>
      <c r="E346" s="10" t="s">
        <v>75</v>
      </c>
      <c r="F346" s="18" t="s">
        <v>34</v>
      </c>
      <c r="G346" s="18" t="s">
        <v>409</v>
      </c>
      <c r="H346" s="19" t="n">
        <v>24</v>
      </c>
      <c r="I346" s="20" t="n">
        <v>24</v>
      </c>
      <c r="J346" s="19" t="n">
        <v>100</v>
      </c>
      <c r="K346" s="19" t="n">
        <v>14412</v>
      </c>
      <c r="L346" s="19" t="n">
        <v>3.871</v>
      </c>
      <c r="M346" s="19" t="n">
        <v>4.614</v>
      </c>
      <c r="N346" s="19" t="n">
        <f aca="false">I346*J346/100</f>
        <v>24</v>
      </c>
      <c r="O346" s="19" t="n">
        <f aca="false">L346+K346/1000*M346</f>
        <v>70.367968</v>
      </c>
      <c r="Q346" s="21" t="str">
        <f aca="false">C346</f>
        <v>Bayonne</v>
      </c>
      <c r="R346" s="21" t="str">
        <f aca="false">E346</f>
        <v>2</v>
      </c>
      <c r="S346" s="21" t="str">
        <f aca="false">CONCATENATE(Q346," ",R346)</f>
        <v>Bayonne 2</v>
      </c>
      <c r="T346" s="22" t="n">
        <f aca="false">T345+N346</f>
        <v>56060.5999594</v>
      </c>
      <c r="U346" s="22" t="n">
        <f aca="false">O346</f>
        <v>70.367968</v>
      </c>
    </row>
    <row r="347" customFormat="false" ht="12.75" hidden="false" customHeight="false" outlineLevel="0" collapsed="false">
      <c r="A347" s="9" t="n">
        <v>2000</v>
      </c>
      <c r="B347" s="10" t="s">
        <v>18</v>
      </c>
      <c r="C347" s="10" t="s">
        <v>391</v>
      </c>
      <c r="D347" s="10" t="s">
        <v>392</v>
      </c>
      <c r="E347" s="10" t="s">
        <v>447</v>
      </c>
      <c r="F347" s="18" t="s">
        <v>34</v>
      </c>
      <c r="G347" s="18" t="s">
        <v>409</v>
      </c>
      <c r="H347" s="19" t="n">
        <v>24</v>
      </c>
      <c r="I347" s="20" t="n">
        <v>24</v>
      </c>
      <c r="J347" s="19" t="n">
        <v>100</v>
      </c>
      <c r="K347" s="19" t="n">
        <v>13850</v>
      </c>
      <c r="L347" s="19" t="n">
        <v>6.903</v>
      </c>
      <c r="M347" s="19" t="n">
        <v>4.614</v>
      </c>
      <c r="N347" s="19" t="n">
        <f aca="false">I347*J347/100</f>
        <v>24</v>
      </c>
      <c r="O347" s="19" t="n">
        <f aca="false">L347+K347/1000*M347</f>
        <v>70.8069</v>
      </c>
      <c r="Q347" s="21" t="str">
        <f aca="false">C347</f>
        <v>Sunbury</v>
      </c>
      <c r="R347" s="21" t="str">
        <f aca="false">E347</f>
        <v>CT1</v>
      </c>
      <c r="S347" s="21" t="str">
        <f aca="false">CONCATENATE(Q347," ",R347)</f>
        <v>Sunbury CT1</v>
      </c>
      <c r="T347" s="22" t="n">
        <f aca="false">T346+N347</f>
        <v>56084.5999594</v>
      </c>
      <c r="U347" s="22" t="n">
        <f aca="false">O347</f>
        <v>70.8069</v>
      </c>
    </row>
    <row r="348" customFormat="false" ht="12.75" hidden="false" customHeight="false" outlineLevel="0" collapsed="false">
      <c r="A348" s="9" t="n">
        <v>2000</v>
      </c>
      <c r="B348" s="10" t="s">
        <v>18</v>
      </c>
      <c r="C348" s="10" t="s">
        <v>391</v>
      </c>
      <c r="D348" s="10" t="s">
        <v>392</v>
      </c>
      <c r="E348" s="10" t="s">
        <v>448</v>
      </c>
      <c r="F348" s="18" t="s">
        <v>34</v>
      </c>
      <c r="G348" s="18" t="s">
        <v>409</v>
      </c>
      <c r="H348" s="19" t="n">
        <v>24</v>
      </c>
      <c r="I348" s="20" t="n">
        <v>24</v>
      </c>
      <c r="J348" s="19" t="n">
        <v>100</v>
      </c>
      <c r="K348" s="19" t="n">
        <v>13850</v>
      </c>
      <c r="L348" s="19" t="n">
        <v>6.903</v>
      </c>
      <c r="M348" s="19" t="n">
        <v>4.614</v>
      </c>
      <c r="N348" s="19" t="n">
        <f aca="false">I348*J348/100</f>
        <v>24</v>
      </c>
      <c r="O348" s="19" t="n">
        <f aca="false">L348+K348/1000*M348</f>
        <v>70.8069</v>
      </c>
      <c r="Q348" s="21" t="str">
        <f aca="false">C348</f>
        <v>Sunbury</v>
      </c>
      <c r="R348" s="21" t="str">
        <f aca="false">E348</f>
        <v>CT2</v>
      </c>
      <c r="S348" s="21" t="str">
        <f aca="false">CONCATENATE(Q348," ",R348)</f>
        <v>Sunbury CT2</v>
      </c>
      <c r="T348" s="22" t="n">
        <f aca="false">T347+N348</f>
        <v>56108.5999594</v>
      </c>
      <c r="U348" s="22" t="n">
        <f aca="false">O348</f>
        <v>70.8069</v>
      </c>
    </row>
    <row r="349" customFormat="false" ht="12.75" hidden="false" customHeight="false" outlineLevel="0" collapsed="false">
      <c r="A349" s="9" t="n">
        <v>2000</v>
      </c>
      <c r="B349" s="10" t="s">
        <v>18</v>
      </c>
      <c r="C349" s="10" t="s">
        <v>387</v>
      </c>
      <c r="D349" s="10" t="s">
        <v>388</v>
      </c>
      <c r="E349" s="10" t="s">
        <v>131</v>
      </c>
      <c r="F349" s="18" t="s">
        <v>34</v>
      </c>
      <c r="G349" s="18" t="s">
        <v>409</v>
      </c>
      <c r="H349" s="19" t="n">
        <v>21</v>
      </c>
      <c r="I349" s="20" t="n">
        <v>21</v>
      </c>
      <c r="J349" s="19" t="n">
        <v>100</v>
      </c>
      <c r="K349" s="19" t="n">
        <v>13892</v>
      </c>
      <c r="L349" s="19" t="n">
        <v>6.717</v>
      </c>
      <c r="M349" s="19" t="n">
        <v>4.614</v>
      </c>
      <c r="N349" s="19" t="n">
        <f aca="false">I349*J349/100</f>
        <v>21</v>
      </c>
      <c r="O349" s="19" t="n">
        <f aca="false">L349+K349/1000*M349</f>
        <v>70.814688</v>
      </c>
      <c r="Q349" s="21" t="str">
        <f aca="false">C349</f>
        <v>Indian River (DPLC)</v>
      </c>
      <c r="R349" s="21" t="str">
        <f aca="false">E349</f>
        <v>10</v>
      </c>
      <c r="S349" s="21" t="str">
        <f aca="false">CONCATENATE(Q349," ",R349)</f>
        <v>Indian River (DPLC) 10</v>
      </c>
      <c r="T349" s="22" t="n">
        <f aca="false">T348+N349</f>
        <v>56129.5999594</v>
      </c>
      <c r="U349" s="22" t="n">
        <f aca="false">O349</f>
        <v>70.814688</v>
      </c>
    </row>
    <row r="350" customFormat="false" ht="12.75" hidden="false" customHeight="false" outlineLevel="0" collapsed="false">
      <c r="A350" s="9" t="n">
        <v>2000</v>
      </c>
      <c r="B350" s="10" t="s">
        <v>18</v>
      </c>
      <c r="C350" s="10" t="s">
        <v>478</v>
      </c>
      <c r="D350" s="10" t="s">
        <v>479</v>
      </c>
      <c r="E350" s="10" t="s">
        <v>65</v>
      </c>
      <c r="F350" s="18" t="s">
        <v>34</v>
      </c>
      <c r="G350" s="18" t="s">
        <v>409</v>
      </c>
      <c r="H350" s="19" t="n">
        <v>17</v>
      </c>
      <c r="I350" s="20" t="n">
        <v>17</v>
      </c>
      <c r="J350" s="19" t="n">
        <v>100</v>
      </c>
      <c r="K350" s="19" t="n">
        <v>14512</v>
      </c>
      <c r="L350" s="19" t="n">
        <v>3.871</v>
      </c>
      <c r="M350" s="19" t="n">
        <v>4.614</v>
      </c>
      <c r="N350" s="19" t="n">
        <f aca="false">I350*J350/100</f>
        <v>17</v>
      </c>
      <c r="O350" s="19" t="n">
        <f aca="false">L350+K350/1000*M350</f>
        <v>70.829368</v>
      </c>
      <c r="Q350" s="21" t="str">
        <f aca="false">C350</f>
        <v>Philadelphia Road</v>
      </c>
      <c r="R350" s="21" t="str">
        <f aca="false">E350</f>
        <v>GT3</v>
      </c>
      <c r="S350" s="21" t="str">
        <f aca="false">CONCATENATE(Q350," ",R350)</f>
        <v>Philadelphia Road GT3</v>
      </c>
      <c r="T350" s="22" t="n">
        <f aca="false">T349+N350</f>
        <v>56146.5999594</v>
      </c>
      <c r="U350" s="22" t="n">
        <f aca="false">O350</f>
        <v>70.829368</v>
      </c>
    </row>
    <row r="351" customFormat="false" ht="12.75" hidden="false" customHeight="false" outlineLevel="0" collapsed="false">
      <c r="A351" s="9" t="n">
        <v>2000</v>
      </c>
      <c r="B351" s="10" t="s">
        <v>18</v>
      </c>
      <c r="C351" s="10" t="s">
        <v>105</v>
      </c>
      <c r="D351" s="10" t="s">
        <v>106</v>
      </c>
      <c r="E351" s="10" t="s">
        <v>96</v>
      </c>
      <c r="F351" s="18" t="s">
        <v>34</v>
      </c>
      <c r="G351" s="18" t="s">
        <v>23</v>
      </c>
      <c r="H351" s="19" t="n">
        <v>194</v>
      </c>
      <c r="I351" s="20" t="n">
        <v>194</v>
      </c>
      <c r="J351" s="19" t="n">
        <v>100</v>
      </c>
      <c r="K351" s="19" t="n">
        <v>13977</v>
      </c>
      <c r="L351" s="19" t="n">
        <v>1.49</v>
      </c>
      <c r="M351" s="19" t="n">
        <v>5</v>
      </c>
      <c r="N351" s="19" t="n">
        <f aca="false">I351*J351/100</f>
        <v>194</v>
      </c>
      <c r="O351" s="19" t="n">
        <f aca="false">L351+K351/1000*M351</f>
        <v>71.375</v>
      </c>
      <c r="Q351" s="21" t="str">
        <f aca="false">C351</f>
        <v>Edison</v>
      </c>
      <c r="R351" s="21" t="str">
        <f aca="false">E351</f>
        <v>3</v>
      </c>
      <c r="S351" s="21" t="str">
        <f aca="false">CONCATENATE(Q351," ",R351)</f>
        <v>Edison 3</v>
      </c>
      <c r="T351" s="22" t="n">
        <f aca="false">T350+N351</f>
        <v>56340.5999594</v>
      </c>
      <c r="U351" s="22" t="n">
        <f aca="false">O351</f>
        <v>71.375</v>
      </c>
    </row>
    <row r="352" customFormat="false" ht="12.75" hidden="false" customHeight="false" outlineLevel="0" collapsed="false">
      <c r="A352" s="9" t="n">
        <v>2000</v>
      </c>
      <c r="B352" s="10" t="s">
        <v>18</v>
      </c>
      <c r="C352" s="10" t="s">
        <v>432</v>
      </c>
      <c r="D352" s="10" t="s">
        <v>433</v>
      </c>
      <c r="E352" s="10" t="s">
        <v>96</v>
      </c>
      <c r="F352" s="18" t="s">
        <v>34</v>
      </c>
      <c r="G352" s="18" t="s">
        <v>409</v>
      </c>
      <c r="H352" s="19" t="n">
        <v>44</v>
      </c>
      <c r="I352" s="20" t="n">
        <v>44</v>
      </c>
      <c r="J352" s="19" t="n">
        <v>100</v>
      </c>
      <c r="K352" s="19" t="n">
        <v>14700</v>
      </c>
      <c r="L352" s="19" t="n">
        <v>3.871</v>
      </c>
      <c r="M352" s="19" t="n">
        <v>4.614</v>
      </c>
      <c r="N352" s="19" t="n">
        <f aca="false">I352*J352/100</f>
        <v>44</v>
      </c>
      <c r="O352" s="19" t="n">
        <f aca="false">L352+K352/1000*M352</f>
        <v>71.6968</v>
      </c>
      <c r="Q352" s="21" t="str">
        <f aca="false">C352</f>
        <v>Middle</v>
      </c>
      <c r="R352" s="21" t="str">
        <f aca="false">E352</f>
        <v>3</v>
      </c>
      <c r="S352" s="21" t="str">
        <f aca="false">CONCATENATE(Q352," ",R352)</f>
        <v>Middle 3</v>
      </c>
      <c r="T352" s="22" t="n">
        <f aca="false">T351+N352</f>
        <v>56384.5999594</v>
      </c>
      <c r="U352" s="22" t="n">
        <f aca="false">O352</f>
        <v>71.6968</v>
      </c>
    </row>
    <row r="353" customFormat="false" ht="12.75" hidden="false" customHeight="false" outlineLevel="0" collapsed="false">
      <c r="A353" s="9" t="n">
        <v>2000</v>
      </c>
      <c r="B353" s="10" t="s">
        <v>18</v>
      </c>
      <c r="C353" s="10" t="s">
        <v>482</v>
      </c>
      <c r="D353" s="10" t="s">
        <v>483</v>
      </c>
      <c r="E353" s="10" t="s">
        <v>72</v>
      </c>
      <c r="F353" s="18" t="s">
        <v>34</v>
      </c>
      <c r="G353" s="18" t="s">
        <v>409</v>
      </c>
      <c r="H353" s="19" t="n">
        <v>27</v>
      </c>
      <c r="I353" s="20" t="n">
        <v>27</v>
      </c>
      <c r="J353" s="19" t="n">
        <v>100</v>
      </c>
      <c r="K353" s="19" t="n">
        <v>15057</v>
      </c>
      <c r="L353" s="19" t="n">
        <v>2.401</v>
      </c>
      <c r="M353" s="19" t="n">
        <v>4.614</v>
      </c>
      <c r="N353" s="19" t="n">
        <f aca="false">I353*J353/100</f>
        <v>27</v>
      </c>
      <c r="O353" s="19" t="n">
        <f aca="false">L353+K353/1000*M353</f>
        <v>71.873998</v>
      </c>
      <c r="Q353" s="21" t="str">
        <f aca="false">C353</f>
        <v>Tolna</v>
      </c>
      <c r="R353" s="21" t="str">
        <f aca="false">E353</f>
        <v>1</v>
      </c>
      <c r="S353" s="21" t="str">
        <f aca="false">CONCATENATE(Q353," ",R353)</f>
        <v>Tolna 1</v>
      </c>
      <c r="T353" s="22" t="n">
        <f aca="false">T352+N353</f>
        <v>56411.5999594</v>
      </c>
      <c r="U353" s="22" t="n">
        <f aca="false">O353</f>
        <v>71.873998</v>
      </c>
    </row>
    <row r="354" customFormat="false" ht="12.75" hidden="false" customHeight="false" outlineLevel="0" collapsed="false">
      <c r="A354" s="9" t="n">
        <v>2000</v>
      </c>
      <c r="B354" s="10" t="s">
        <v>35</v>
      </c>
      <c r="C354" s="10" t="s">
        <v>40</v>
      </c>
      <c r="D354" s="10" t="s">
        <v>41</v>
      </c>
      <c r="E354" s="10" t="s">
        <v>99</v>
      </c>
      <c r="F354" s="18" t="s">
        <v>34</v>
      </c>
      <c r="G354" s="18" t="s">
        <v>409</v>
      </c>
      <c r="H354" s="19" t="n">
        <v>212</v>
      </c>
      <c r="I354" s="20" t="n">
        <v>212</v>
      </c>
      <c r="J354" s="19" t="n">
        <v>100</v>
      </c>
      <c r="K354" s="19" t="n">
        <v>15293</v>
      </c>
      <c r="L354" s="19" t="n">
        <v>1.49</v>
      </c>
      <c r="M354" s="19" t="n">
        <v>4.614</v>
      </c>
      <c r="N354" s="19" t="n">
        <f aca="false">I354*J354/100</f>
        <v>212</v>
      </c>
      <c r="O354" s="19" t="n">
        <f aca="false">L354+K354/1000*M354</f>
        <v>72.051902</v>
      </c>
      <c r="Q354" s="21" t="str">
        <f aca="false">C354</f>
        <v>Burlington (PSEG)</v>
      </c>
      <c r="R354" s="21" t="str">
        <f aca="false">E354</f>
        <v>9</v>
      </c>
      <c r="S354" s="21" t="str">
        <f aca="false">CONCATENATE(Q354," ",R354)</f>
        <v>Burlington (PSEG) 9</v>
      </c>
      <c r="T354" s="22" t="n">
        <f aca="false">T353+N354</f>
        <v>56623.5999594</v>
      </c>
      <c r="U354" s="22" t="n">
        <f aca="false">O354</f>
        <v>72.051902</v>
      </c>
    </row>
    <row r="355" customFormat="false" ht="12.75" hidden="false" customHeight="false" outlineLevel="0" collapsed="false">
      <c r="A355" s="9" t="n">
        <v>2000</v>
      </c>
      <c r="B355" s="10" t="s">
        <v>30</v>
      </c>
      <c r="C355" s="10" t="s">
        <v>478</v>
      </c>
      <c r="D355" s="10" t="s">
        <v>479</v>
      </c>
      <c r="E355" s="10" t="s">
        <v>128</v>
      </c>
      <c r="F355" s="18" t="s">
        <v>34</v>
      </c>
      <c r="G355" s="18" t="s">
        <v>409</v>
      </c>
      <c r="H355" s="19" t="n">
        <v>17</v>
      </c>
      <c r="I355" s="20" t="n">
        <v>17</v>
      </c>
      <c r="J355" s="19" t="n">
        <v>100</v>
      </c>
      <c r="K355" s="19" t="n">
        <v>14801</v>
      </c>
      <c r="L355" s="19" t="n">
        <v>3.871</v>
      </c>
      <c r="M355" s="19" t="n">
        <v>4.614</v>
      </c>
      <c r="N355" s="19" t="n">
        <f aca="false">I355*J355/100</f>
        <v>17</v>
      </c>
      <c r="O355" s="19" t="n">
        <f aca="false">L355+K355/1000*M355</f>
        <v>72.162814</v>
      </c>
      <c r="Q355" s="21" t="str">
        <f aca="false">C355</f>
        <v>Philadelphia Road</v>
      </c>
      <c r="R355" s="21" t="str">
        <f aca="false">E355</f>
        <v>GT1</v>
      </c>
      <c r="S355" s="21" t="str">
        <f aca="false">CONCATENATE(Q355," ",R355)</f>
        <v>Philadelphia Road GT1</v>
      </c>
      <c r="T355" s="22" t="n">
        <f aca="false">T354+N355</f>
        <v>56640.5999594</v>
      </c>
      <c r="U355" s="22" t="n">
        <f aca="false">O355</f>
        <v>72.162814</v>
      </c>
    </row>
    <row r="356" customFormat="false" ht="12.75" hidden="false" customHeight="false" outlineLevel="0" collapsed="false">
      <c r="A356" s="9" t="n">
        <v>2000</v>
      </c>
      <c r="B356" s="10" t="s">
        <v>30</v>
      </c>
      <c r="C356" s="10" t="s">
        <v>97</v>
      </c>
      <c r="D356" s="10" t="s">
        <v>98</v>
      </c>
      <c r="E356" s="10" t="s">
        <v>197</v>
      </c>
      <c r="F356" s="18" t="s">
        <v>34</v>
      </c>
      <c r="G356" s="18" t="s">
        <v>23</v>
      </c>
      <c r="H356" s="19" t="n">
        <v>212</v>
      </c>
      <c r="I356" s="20" t="n">
        <v>212</v>
      </c>
      <c r="J356" s="19" t="n">
        <v>100</v>
      </c>
      <c r="K356" s="19" t="n">
        <v>13975</v>
      </c>
      <c r="L356" s="19" t="n">
        <v>2.536</v>
      </c>
      <c r="M356" s="19" t="n">
        <v>5</v>
      </c>
      <c r="N356" s="19" t="n">
        <f aca="false">I356*J356/100</f>
        <v>212</v>
      </c>
      <c r="O356" s="19" t="n">
        <f aca="false">L356+K356/1000*M356</f>
        <v>72.411</v>
      </c>
      <c r="Q356" s="21" t="str">
        <f aca="false">C356</f>
        <v>Essex</v>
      </c>
      <c r="R356" s="21" t="str">
        <f aca="false">E356</f>
        <v>12</v>
      </c>
      <c r="S356" s="21" t="str">
        <f aca="false">CONCATENATE(Q356," ",R356)</f>
        <v>Essex 12</v>
      </c>
      <c r="T356" s="22" t="n">
        <f aca="false">T355+N356</f>
        <v>56852.5999594</v>
      </c>
      <c r="U356" s="22" t="n">
        <f aca="false">O356</f>
        <v>72.411</v>
      </c>
    </row>
    <row r="357" customFormat="false" ht="12.75" hidden="false" customHeight="false" outlineLevel="0" collapsed="false">
      <c r="A357" s="9" t="n">
        <v>2000</v>
      </c>
      <c r="B357" s="10" t="s">
        <v>18</v>
      </c>
      <c r="C357" s="10" t="s">
        <v>484</v>
      </c>
      <c r="D357" s="10" t="s">
        <v>485</v>
      </c>
      <c r="E357" s="10" t="s">
        <v>72</v>
      </c>
      <c r="F357" s="18" t="s">
        <v>34</v>
      </c>
      <c r="G357" s="18" t="s">
        <v>409</v>
      </c>
      <c r="H357" s="19" t="n">
        <v>26</v>
      </c>
      <c r="I357" s="20" t="n">
        <v>26</v>
      </c>
      <c r="J357" s="19" t="n">
        <v>100</v>
      </c>
      <c r="K357" s="19" t="n">
        <v>15290</v>
      </c>
      <c r="L357" s="19" t="n">
        <v>2.091</v>
      </c>
      <c r="M357" s="19" t="n">
        <v>4.614</v>
      </c>
      <c r="N357" s="19" t="n">
        <f aca="false">I357*J357/100</f>
        <v>26</v>
      </c>
      <c r="O357" s="19" t="n">
        <f aca="false">L357+K357/1000*M357</f>
        <v>72.63906</v>
      </c>
      <c r="Q357" s="21" t="str">
        <f aca="false">C357</f>
        <v>Hamilton-Gt</v>
      </c>
      <c r="R357" s="21" t="str">
        <f aca="false">E357</f>
        <v>1</v>
      </c>
      <c r="S357" s="21" t="str">
        <f aca="false">CONCATENATE(Q357," ",R357)</f>
        <v>Hamilton-Gt 1</v>
      </c>
      <c r="T357" s="22" t="n">
        <f aca="false">T356+N357</f>
        <v>56878.5999594</v>
      </c>
      <c r="U357" s="22" t="n">
        <f aca="false">O357</f>
        <v>72.63906</v>
      </c>
    </row>
    <row r="358" customFormat="false" ht="12.75" hidden="false" customHeight="false" outlineLevel="0" collapsed="false">
      <c r="A358" s="9" t="n">
        <v>2000</v>
      </c>
      <c r="B358" s="10" t="s">
        <v>35</v>
      </c>
      <c r="C358" s="10" t="s">
        <v>40</v>
      </c>
      <c r="D358" s="10" t="s">
        <v>41</v>
      </c>
      <c r="E358" s="10" t="s">
        <v>200</v>
      </c>
      <c r="F358" s="18" t="s">
        <v>34</v>
      </c>
      <c r="G358" s="18" t="s">
        <v>409</v>
      </c>
      <c r="H358" s="19" t="n">
        <v>212</v>
      </c>
      <c r="I358" s="20" t="n">
        <v>212</v>
      </c>
      <c r="J358" s="19" t="n">
        <v>100</v>
      </c>
      <c r="K358" s="19" t="n">
        <v>15437</v>
      </c>
      <c r="L358" s="19" t="n">
        <v>1.49</v>
      </c>
      <c r="M358" s="19" t="n">
        <v>4.614</v>
      </c>
      <c r="N358" s="19" t="n">
        <f aca="false">I358*J358/100</f>
        <v>212</v>
      </c>
      <c r="O358" s="19" t="n">
        <f aca="false">L358+K358/1000*M358</f>
        <v>72.716318</v>
      </c>
      <c r="Q358" s="21" t="str">
        <f aca="false">C358</f>
        <v>Burlington (PSEG)</v>
      </c>
      <c r="R358" s="21" t="str">
        <f aca="false">E358</f>
        <v>11</v>
      </c>
      <c r="S358" s="21" t="str">
        <f aca="false">CONCATENATE(Q358," ",R358)</f>
        <v>Burlington (PSEG) 11</v>
      </c>
      <c r="T358" s="22" t="n">
        <f aca="false">T357+N358</f>
        <v>57090.5999594</v>
      </c>
      <c r="U358" s="22" t="n">
        <f aca="false">O358</f>
        <v>72.716318</v>
      </c>
    </row>
    <row r="359" customFormat="false" ht="12.75" hidden="false" customHeight="false" outlineLevel="0" collapsed="false">
      <c r="A359" s="9" t="n">
        <v>2000</v>
      </c>
      <c r="B359" s="10" t="s">
        <v>18</v>
      </c>
      <c r="C359" s="10" t="s">
        <v>478</v>
      </c>
      <c r="D359" s="10" t="s">
        <v>479</v>
      </c>
      <c r="E359" s="10" t="s">
        <v>64</v>
      </c>
      <c r="F359" s="18" t="s">
        <v>34</v>
      </c>
      <c r="G359" s="18" t="s">
        <v>409</v>
      </c>
      <c r="H359" s="19" t="n">
        <v>17</v>
      </c>
      <c r="I359" s="20" t="n">
        <v>17</v>
      </c>
      <c r="J359" s="19" t="n">
        <v>100</v>
      </c>
      <c r="K359" s="19" t="n">
        <v>14952</v>
      </c>
      <c r="L359" s="19" t="n">
        <v>3.871</v>
      </c>
      <c r="M359" s="19" t="n">
        <v>4.614</v>
      </c>
      <c r="N359" s="19" t="n">
        <f aca="false">I359*J359/100</f>
        <v>17</v>
      </c>
      <c r="O359" s="19" t="n">
        <f aca="false">L359+K359/1000*M359</f>
        <v>72.859528</v>
      </c>
      <c r="Q359" s="21" t="str">
        <f aca="false">C359</f>
        <v>Philadelphia Road</v>
      </c>
      <c r="R359" s="21" t="str">
        <f aca="false">E359</f>
        <v>GT2</v>
      </c>
      <c r="S359" s="21" t="str">
        <f aca="false">CONCATENATE(Q359," ",R359)</f>
        <v>Philadelphia Road GT2</v>
      </c>
      <c r="T359" s="22" t="n">
        <f aca="false">T358+N359</f>
        <v>57107.5999594</v>
      </c>
      <c r="U359" s="22" t="n">
        <f aca="false">O359</f>
        <v>72.859528</v>
      </c>
    </row>
    <row r="360" customFormat="false" ht="12.75" hidden="false" customHeight="false" outlineLevel="0" collapsed="false">
      <c r="A360" s="9" t="n">
        <v>2000</v>
      </c>
      <c r="B360" s="10" t="s">
        <v>18</v>
      </c>
      <c r="C360" s="10" t="s">
        <v>486</v>
      </c>
      <c r="D360" s="10" t="s">
        <v>487</v>
      </c>
      <c r="E360" s="10" t="s">
        <v>72</v>
      </c>
      <c r="F360" s="18" t="s">
        <v>34</v>
      </c>
      <c r="G360" s="18" t="s">
        <v>409</v>
      </c>
      <c r="H360" s="19" t="n">
        <v>26</v>
      </c>
      <c r="I360" s="20" t="n">
        <v>26</v>
      </c>
      <c r="J360" s="19" t="n">
        <v>100</v>
      </c>
      <c r="K360" s="19" t="n">
        <v>15058</v>
      </c>
      <c r="L360" s="19" t="n">
        <v>3.426</v>
      </c>
      <c r="M360" s="19" t="n">
        <v>4.614</v>
      </c>
      <c r="N360" s="19" t="n">
        <f aca="false">I360*J360/100</f>
        <v>26</v>
      </c>
      <c r="O360" s="19" t="n">
        <f aca="false">L360+K360/1000*M360</f>
        <v>72.903612</v>
      </c>
      <c r="Q360" s="21" t="str">
        <f aca="false">C360</f>
        <v>Orrtanna</v>
      </c>
      <c r="R360" s="21" t="str">
        <f aca="false">E360</f>
        <v>1</v>
      </c>
      <c r="S360" s="21" t="str">
        <f aca="false">CONCATENATE(Q360," ",R360)</f>
        <v>Orrtanna 1</v>
      </c>
      <c r="T360" s="22" t="n">
        <f aca="false">T359+N360</f>
        <v>57133.5999594</v>
      </c>
      <c r="U360" s="22" t="n">
        <f aca="false">O360</f>
        <v>72.903612</v>
      </c>
    </row>
    <row r="361" customFormat="false" ht="12.75" hidden="false" customHeight="false" outlineLevel="0" collapsed="false">
      <c r="A361" s="9" t="n">
        <v>2000</v>
      </c>
      <c r="B361" s="10" t="s">
        <v>35</v>
      </c>
      <c r="C361" s="10" t="s">
        <v>343</v>
      </c>
      <c r="D361" s="10" t="s">
        <v>344</v>
      </c>
      <c r="E361" s="10" t="s">
        <v>128</v>
      </c>
      <c r="F361" s="18" t="s">
        <v>34</v>
      </c>
      <c r="G361" s="18" t="s">
        <v>409</v>
      </c>
      <c r="H361" s="19" t="n">
        <v>17</v>
      </c>
      <c r="I361" s="20" t="n">
        <v>17</v>
      </c>
      <c r="J361" s="19" t="n">
        <v>100</v>
      </c>
      <c r="K361" s="19" t="n">
        <v>15103</v>
      </c>
      <c r="L361" s="19" t="n">
        <v>3.384</v>
      </c>
      <c r="M361" s="19" t="n">
        <v>4.614</v>
      </c>
      <c r="N361" s="19" t="n">
        <f aca="false">I361*J361/100</f>
        <v>17</v>
      </c>
      <c r="O361" s="19" t="n">
        <f aca="false">L361+K361/1000*M361</f>
        <v>73.069242</v>
      </c>
      <c r="Q361" s="21" t="str">
        <f aca="false">C361</f>
        <v>Crane</v>
      </c>
      <c r="R361" s="21" t="str">
        <f aca="false">E361</f>
        <v>GT1</v>
      </c>
      <c r="S361" s="21" t="str">
        <f aca="false">CONCATENATE(Q361," ",R361)</f>
        <v>Crane GT1</v>
      </c>
      <c r="T361" s="22" t="n">
        <f aca="false">T360+N361</f>
        <v>57150.5999594</v>
      </c>
      <c r="U361" s="22" t="n">
        <f aca="false">O361</f>
        <v>73.069242</v>
      </c>
    </row>
    <row r="362" customFormat="false" ht="12.75" hidden="false" customHeight="false" outlineLevel="0" collapsed="false">
      <c r="A362" s="9" t="n">
        <v>2000</v>
      </c>
      <c r="B362" s="10" t="s">
        <v>35</v>
      </c>
      <c r="C362" s="10" t="s">
        <v>488</v>
      </c>
      <c r="D362" s="10" t="s">
        <v>489</v>
      </c>
      <c r="E362" s="10" t="s">
        <v>490</v>
      </c>
      <c r="F362" s="18" t="s">
        <v>34</v>
      </c>
      <c r="G362" s="18" t="s">
        <v>409</v>
      </c>
      <c r="H362" s="19" t="n">
        <v>160</v>
      </c>
      <c r="I362" s="20" t="n">
        <v>160</v>
      </c>
      <c r="J362" s="19" t="n">
        <v>100</v>
      </c>
      <c r="K362" s="19" t="n">
        <v>14828</v>
      </c>
      <c r="L362" s="19" t="n">
        <v>4.833</v>
      </c>
      <c r="M362" s="19" t="n">
        <v>4.614</v>
      </c>
      <c r="N362" s="19" t="n">
        <f aca="false">I362*J362/100</f>
        <v>160</v>
      </c>
      <c r="O362" s="19" t="n">
        <f aca="false">L362+K362/1000*M362</f>
        <v>73.249392</v>
      </c>
      <c r="Q362" s="21" t="str">
        <f aca="false">C362</f>
        <v>Buzzard Point</v>
      </c>
      <c r="R362" s="21" t="str">
        <f aca="false">E362</f>
        <v>EAST</v>
      </c>
      <c r="S362" s="21" t="str">
        <f aca="false">CONCATENATE(Q362," ",R362)</f>
        <v>Buzzard Point EAST</v>
      </c>
      <c r="T362" s="22" t="n">
        <f aca="false">T361+N362</f>
        <v>57310.5999594</v>
      </c>
      <c r="U362" s="22" t="n">
        <f aca="false">O362</f>
        <v>73.249392</v>
      </c>
    </row>
    <row r="363" customFormat="false" ht="12.75" hidden="false" customHeight="false" outlineLevel="0" collapsed="false">
      <c r="A363" s="9" t="n">
        <v>2000</v>
      </c>
      <c r="B363" s="10" t="s">
        <v>35</v>
      </c>
      <c r="C363" s="10" t="s">
        <v>488</v>
      </c>
      <c r="D363" s="10" t="s">
        <v>489</v>
      </c>
      <c r="E363" s="10" t="s">
        <v>491</v>
      </c>
      <c r="F363" s="18" t="s">
        <v>34</v>
      </c>
      <c r="G363" s="18" t="s">
        <v>409</v>
      </c>
      <c r="H363" s="19" t="n">
        <v>160</v>
      </c>
      <c r="I363" s="20" t="n">
        <v>160</v>
      </c>
      <c r="J363" s="19" t="n">
        <v>100</v>
      </c>
      <c r="K363" s="19" t="n">
        <v>14828</v>
      </c>
      <c r="L363" s="19" t="n">
        <v>4.833</v>
      </c>
      <c r="M363" s="19" t="n">
        <v>4.614</v>
      </c>
      <c r="N363" s="19" t="n">
        <f aca="false">I363*J363/100</f>
        <v>160</v>
      </c>
      <c r="O363" s="19" t="n">
        <f aca="false">L363+K363/1000*M363</f>
        <v>73.249392</v>
      </c>
      <c r="Q363" s="21" t="str">
        <f aca="false">C363</f>
        <v>Buzzard Point</v>
      </c>
      <c r="R363" s="21" t="str">
        <f aca="false">E363</f>
        <v>WEST</v>
      </c>
      <c r="S363" s="21" t="str">
        <f aca="false">CONCATENATE(Q363," ",R363)</f>
        <v>Buzzard Point WEST</v>
      </c>
      <c r="T363" s="22" t="n">
        <f aca="false">T362+N363</f>
        <v>57470.5999594</v>
      </c>
      <c r="U363" s="22" t="n">
        <f aca="false">O363</f>
        <v>73.249392</v>
      </c>
    </row>
    <row r="364" customFormat="false" ht="12.75" hidden="false" customHeight="false" outlineLevel="0" collapsed="false">
      <c r="A364" s="9" t="n">
        <v>2000</v>
      </c>
      <c r="B364" s="10" t="s">
        <v>35</v>
      </c>
      <c r="C364" s="10" t="s">
        <v>198</v>
      </c>
      <c r="D364" s="10" t="s">
        <v>199</v>
      </c>
      <c r="E364" s="10" t="s">
        <v>121</v>
      </c>
      <c r="F364" s="18" t="s">
        <v>22</v>
      </c>
      <c r="G364" s="18" t="s">
        <v>23</v>
      </c>
      <c r="H364" s="19" t="n">
        <v>230</v>
      </c>
      <c r="I364" s="20" t="n">
        <v>230</v>
      </c>
      <c r="J364" s="19" t="n">
        <v>100</v>
      </c>
      <c r="K364" s="19" t="n">
        <v>14439.86</v>
      </c>
      <c r="L364" s="19" t="n">
        <v>1.118</v>
      </c>
      <c r="M364" s="19" t="n">
        <v>5</v>
      </c>
      <c r="N364" s="19" t="n">
        <f aca="false">I364*J364/100</f>
        <v>230</v>
      </c>
      <c r="O364" s="19" t="n">
        <f aca="false">L364+K364/1000*M364</f>
        <v>73.3173</v>
      </c>
      <c r="Q364" s="21" t="str">
        <f aca="false">C364</f>
        <v>Panda Brandywine L/P</v>
      </c>
      <c r="R364" s="21" t="str">
        <f aca="false">E364</f>
        <v>ALL</v>
      </c>
      <c r="S364" s="21" t="str">
        <f aca="false">CONCATENATE(Q364," ",R364)</f>
        <v>Panda Brandywine L/P ALL</v>
      </c>
      <c r="T364" s="22" t="n">
        <f aca="false">T363+N364</f>
        <v>57700.5999594</v>
      </c>
      <c r="U364" s="22" t="n">
        <f aca="false">O364</f>
        <v>73.3173</v>
      </c>
    </row>
    <row r="365" customFormat="false" ht="12.75" hidden="false" customHeight="false" outlineLevel="0" collapsed="false">
      <c r="A365" s="9" t="n">
        <v>2000</v>
      </c>
      <c r="B365" s="10" t="s">
        <v>35</v>
      </c>
      <c r="C365" s="10" t="s">
        <v>97</v>
      </c>
      <c r="D365" s="10" t="s">
        <v>98</v>
      </c>
      <c r="E365" s="10" t="s">
        <v>200</v>
      </c>
      <c r="F365" s="18" t="s">
        <v>34</v>
      </c>
      <c r="G365" s="18" t="s">
        <v>23</v>
      </c>
      <c r="H365" s="19" t="n">
        <v>212</v>
      </c>
      <c r="I365" s="20" t="n">
        <v>212</v>
      </c>
      <c r="J365" s="19" t="n">
        <v>100</v>
      </c>
      <c r="K365" s="19" t="n">
        <v>14173</v>
      </c>
      <c r="L365" s="19" t="n">
        <v>2.536</v>
      </c>
      <c r="M365" s="19" t="n">
        <v>5</v>
      </c>
      <c r="N365" s="19" t="n">
        <f aca="false">I365*J365/100</f>
        <v>212</v>
      </c>
      <c r="O365" s="19" t="n">
        <f aca="false">L365+K365/1000*M365</f>
        <v>73.401</v>
      </c>
      <c r="Q365" s="21" t="str">
        <f aca="false">C365</f>
        <v>Essex</v>
      </c>
      <c r="R365" s="21" t="str">
        <f aca="false">E365</f>
        <v>11</v>
      </c>
      <c r="S365" s="21" t="str">
        <f aca="false">CONCATENATE(Q365," ",R365)</f>
        <v>Essex 11</v>
      </c>
      <c r="T365" s="22" t="n">
        <f aca="false">T364+N365</f>
        <v>57912.5999594</v>
      </c>
      <c r="U365" s="22" t="n">
        <f aca="false">O365</f>
        <v>73.401</v>
      </c>
    </row>
    <row r="366" customFormat="false" ht="12.75" hidden="false" customHeight="false" outlineLevel="0" collapsed="false">
      <c r="A366" s="9" t="n">
        <v>2000</v>
      </c>
      <c r="B366" s="10" t="s">
        <v>18</v>
      </c>
      <c r="C366" s="10" t="s">
        <v>492</v>
      </c>
      <c r="D366" s="10" t="s">
        <v>493</v>
      </c>
      <c r="E366" s="10" t="s">
        <v>72</v>
      </c>
      <c r="F366" s="18" t="s">
        <v>34</v>
      </c>
      <c r="G366" s="18" t="s">
        <v>409</v>
      </c>
      <c r="H366" s="19" t="n">
        <v>19</v>
      </c>
      <c r="I366" s="20" t="n">
        <v>19</v>
      </c>
      <c r="J366" s="19" t="n">
        <v>100</v>
      </c>
      <c r="K366" s="19" t="n">
        <v>15106</v>
      </c>
      <c r="L366" s="19" t="n">
        <v>3.871</v>
      </c>
      <c r="M366" s="19" t="n">
        <v>4.614</v>
      </c>
      <c r="N366" s="19" t="n">
        <f aca="false">I366*J366/100</f>
        <v>19</v>
      </c>
      <c r="O366" s="19" t="n">
        <f aca="false">L366+K366/1000*M366</f>
        <v>73.570084</v>
      </c>
      <c r="Q366" s="21" t="str">
        <f aca="false">C366</f>
        <v>West Substation</v>
      </c>
      <c r="R366" s="21" t="str">
        <f aca="false">E366</f>
        <v>1</v>
      </c>
      <c r="S366" s="21" t="str">
        <f aca="false">CONCATENATE(Q366," ",R366)</f>
        <v>West Substation 1</v>
      </c>
      <c r="T366" s="22" t="n">
        <f aca="false">T365+N366</f>
        <v>57931.5999594</v>
      </c>
      <c r="U366" s="22" t="n">
        <f aca="false">O366</f>
        <v>73.570084</v>
      </c>
    </row>
    <row r="367" customFormat="false" ht="12.75" hidden="false" customHeight="false" outlineLevel="0" collapsed="false">
      <c r="A367" s="9" t="n">
        <v>2000</v>
      </c>
      <c r="B367" s="10" t="s">
        <v>18</v>
      </c>
      <c r="C367" s="10" t="s">
        <v>418</v>
      </c>
      <c r="D367" s="10" t="s">
        <v>419</v>
      </c>
      <c r="E367" s="10" t="s">
        <v>131</v>
      </c>
      <c r="F367" s="18" t="s">
        <v>34</v>
      </c>
      <c r="G367" s="18" t="s">
        <v>409</v>
      </c>
      <c r="H367" s="19" t="n">
        <v>21</v>
      </c>
      <c r="I367" s="20" t="n">
        <v>21</v>
      </c>
      <c r="J367" s="19" t="n">
        <v>100</v>
      </c>
      <c r="K367" s="19" t="n">
        <v>14494</v>
      </c>
      <c r="L367" s="19" t="n">
        <v>6.831</v>
      </c>
      <c r="M367" s="19" t="n">
        <v>4.614</v>
      </c>
      <c r="N367" s="19" t="n">
        <f aca="false">I367*J367/100</f>
        <v>21</v>
      </c>
      <c r="O367" s="19" t="n">
        <f aca="false">L367+K367/1000*M367</f>
        <v>73.706316</v>
      </c>
      <c r="Q367" s="21" t="str">
        <f aca="false">C367</f>
        <v>Vienna</v>
      </c>
      <c r="R367" s="21" t="str">
        <f aca="false">E367</f>
        <v>10</v>
      </c>
      <c r="S367" s="21" t="str">
        <f aca="false">CONCATENATE(Q367," ",R367)</f>
        <v>Vienna 10</v>
      </c>
      <c r="T367" s="22" t="n">
        <f aca="false">T366+N367</f>
        <v>57952.5999594</v>
      </c>
      <c r="U367" s="22" t="n">
        <f aca="false">O367</f>
        <v>73.706316</v>
      </c>
    </row>
    <row r="368" customFormat="false" ht="12.75" hidden="false" customHeight="false" outlineLevel="0" collapsed="false">
      <c r="A368" s="9" t="n">
        <v>2000</v>
      </c>
      <c r="B368" s="10" t="s">
        <v>18</v>
      </c>
      <c r="C368" s="10" t="s">
        <v>105</v>
      </c>
      <c r="D368" s="10" t="s">
        <v>106</v>
      </c>
      <c r="E368" s="10" t="s">
        <v>75</v>
      </c>
      <c r="F368" s="18" t="s">
        <v>34</v>
      </c>
      <c r="G368" s="18" t="s">
        <v>23</v>
      </c>
      <c r="H368" s="19" t="n">
        <v>194</v>
      </c>
      <c r="I368" s="20" t="n">
        <v>194</v>
      </c>
      <c r="J368" s="19" t="n">
        <v>100</v>
      </c>
      <c r="K368" s="19" t="n">
        <v>14640</v>
      </c>
      <c r="L368" s="19" t="n">
        <v>1.49</v>
      </c>
      <c r="M368" s="19" t="n">
        <v>5</v>
      </c>
      <c r="N368" s="19" t="n">
        <f aca="false">I368*J368/100</f>
        <v>194</v>
      </c>
      <c r="O368" s="19" t="n">
        <f aca="false">L368+K368/1000*M368</f>
        <v>74.69</v>
      </c>
      <c r="Q368" s="21" t="str">
        <f aca="false">C368</f>
        <v>Edison</v>
      </c>
      <c r="R368" s="21" t="str">
        <f aca="false">E368</f>
        <v>2</v>
      </c>
      <c r="S368" s="21" t="str">
        <f aca="false">CONCATENATE(Q368," ",R368)</f>
        <v>Edison 2</v>
      </c>
      <c r="T368" s="22" t="n">
        <f aca="false">T367+N368</f>
        <v>58146.5999594</v>
      </c>
      <c r="U368" s="22" t="n">
        <f aca="false">O368</f>
        <v>74.69</v>
      </c>
    </row>
    <row r="369" customFormat="false" ht="12.75" hidden="false" customHeight="false" outlineLevel="0" collapsed="false">
      <c r="A369" s="9" t="n">
        <v>2000</v>
      </c>
      <c r="B369" s="10" t="s">
        <v>35</v>
      </c>
      <c r="C369" s="10" t="s">
        <v>97</v>
      </c>
      <c r="D369" s="10" t="s">
        <v>98</v>
      </c>
      <c r="E369" s="10" t="s">
        <v>131</v>
      </c>
      <c r="F369" s="18" t="s">
        <v>34</v>
      </c>
      <c r="G369" s="18" t="s">
        <v>23</v>
      </c>
      <c r="H369" s="19" t="n">
        <v>194</v>
      </c>
      <c r="I369" s="20" t="n">
        <v>194</v>
      </c>
      <c r="J369" s="19" t="n">
        <v>100</v>
      </c>
      <c r="K369" s="19" t="n">
        <v>14441</v>
      </c>
      <c r="L369" s="19" t="n">
        <v>2.536</v>
      </c>
      <c r="M369" s="19" t="n">
        <v>5</v>
      </c>
      <c r="N369" s="19" t="n">
        <f aca="false">I369*J369/100</f>
        <v>194</v>
      </c>
      <c r="O369" s="19" t="n">
        <f aca="false">L369+K369/1000*M369</f>
        <v>74.741</v>
      </c>
      <c r="Q369" s="21" t="str">
        <f aca="false">C369</f>
        <v>Essex</v>
      </c>
      <c r="R369" s="21" t="str">
        <f aca="false">E369</f>
        <v>10</v>
      </c>
      <c r="S369" s="21" t="str">
        <f aca="false">CONCATENATE(Q369," ",R369)</f>
        <v>Essex 10</v>
      </c>
      <c r="T369" s="22" t="n">
        <f aca="false">T368+N369</f>
        <v>58340.5999594</v>
      </c>
      <c r="U369" s="22" t="n">
        <f aca="false">O369</f>
        <v>74.741</v>
      </c>
    </row>
    <row r="370" customFormat="false" ht="12.75" hidden="false" customHeight="false" outlineLevel="0" collapsed="false">
      <c r="A370" s="9" t="n">
        <v>2000</v>
      </c>
      <c r="B370" s="10" t="s">
        <v>35</v>
      </c>
      <c r="C370" s="10" t="s">
        <v>494</v>
      </c>
      <c r="D370" s="10" t="s">
        <v>495</v>
      </c>
      <c r="E370" s="10" t="s">
        <v>72</v>
      </c>
      <c r="F370" s="18" t="s">
        <v>34</v>
      </c>
      <c r="G370" s="18" t="s">
        <v>409</v>
      </c>
      <c r="H370" s="19" t="n">
        <v>26</v>
      </c>
      <c r="I370" s="20" t="n">
        <v>26</v>
      </c>
      <c r="J370" s="19" t="n">
        <v>100</v>
      </c>
      <c r="K370" s="19" t="n">
        <v>15075</v>
      </c>
      <c r="L370" s="19" t="n">
        <v>5.931</v>
      </c>
      <c r="M370" s="19" t="n">
        <v>4.614</v>
      </c>
      <c r="N370" s="19" t="n">
        <f aca="false">I370*J370/100</f>
        <v>26</v>
      </c>
      <c r="O370" s="19" t="n">
        <f aca="false">L370+K370/1000*M370</f>
        <v>75.48705</v>
      </c>
      <c r="Q370" s="21" t="str">
        <f aca="false">C370</f>
        <v>Shawnee (PA)</v>
      </c>
      <c r="R370" s="21" t="str">
        <f aca="false">E370</f>
        <v>1</v>
      </c>
      <c r="S370" s="21" t="str">
        <f aca="false">CONCATENATE(Q370," ",R370)</f>
        <v>Shawnee (PA) 1</v>
      </c>
      <c r="T370" s="22" t="n">
        <f aca="false">T369+N370</f>
        <v>58366.5999594</v>
      </c>
      <c r="U370" s="22" t="n">
        <f aca="false">O370</f>
        <v>75.48705</v>
      </c>
    </row>
    <row r="371" customFormat="false" ht="12.75" hidden="false" customHeight="false" outlineLevel="0" collapsed="false">
      <c r="A371" s="9" t="n">
        <v>2000</v>
      </c>
      <c r="B371" s="10" t="s">
        <v>35</v>
      </c>
      <c r="C371" s="10" t="s">
        <v>201</v>
      </c>
      <c r="D371" s="10" t="s">
        <v>202</v>
      </c>
      <c r="E371" s="10" t="s">
        <v>72</v>
      </c>
      <c r="F371" s="18" t="s">
        <v>34</v>
      </c>
      <c r="G371" s="18" t="s">
        <v>23</v>
      </c>
      <c r="H371" s="19" t="n">
        <v>26</v>
      </c>
      <c r="I371" s="20" t="n">
        <v>26</v>
      </c>
      <c r="J371" s="19" t="n">
        <v>100</v>
      </c>
      <c r="K371" s="19" t="n">
        <v>14374</v>
      </c>
      <c r="L371" s="19" t="n">
        <v>3.923</v>
      </c>
      <c r="M371" s="19" t="n">
        <v>5</v>
      </c>
      <c r="N371" s="19" t="n">
        <f aca="false">I371*J371/100</f>
        <v>26</v>
      </c>
      <c r="O371" s="19" t="n">
        <f aca="false">L371+K371/1000*M371</f>
        <v>75.793</v>
      </c>
      <c r="Q371" s="21" t="str">
        <f aca="false">C371</f>
        <v>Blossburg</v>
      </c>
      <c r="R371" s="21" t="str">
        <f aca="false">E371</f>
        <v>1</v>
      </c>
      <c r="S371" s="21" t="str">
        <f aca="false">CONCATENATE(Q371," ",R371)</f>
        <v>Blossburg 1</v>
      </c>
      <c r="T371" s="22" t="n">
        <f aca="false">T370+N371</f>
        <v>58392.5999594</v>
      </c>
      <c r="U371" s="22" t="n">
        <f aca="false">O371</f>
        <v>75.793</v>
      </c>
    </row>
    <row r="372" customFormat="false" ht="12.75" hidden="false" customHeight="false" outlineLevel="0" collapsed="false">
      <c r="A372" s="9" t="n">
        <v>2000</v>
      </c>
      <c r="B372" s="10" t="s">
        <v>35</v>
      </c>
      <c r="C372" s="10" t="s">
        <v>496</v>
      </c>
      <c r="D372" s="10" t="s">
        <v>497</v>
      </c>
      <c r="E372" s="10" t="s">
        <v>72</v>
      </c>
      <c r="F372" s="18" t="s">
        <v>34</v>
      </c>
      <c r="G372" s="18" t="s">
        <v>409</v>
      </c>
      <c r="H372" s="19" t="n">
        <v>32</v>
      </c>
      <c r="I372" s="20" t="n">
        <v>32</v>
      </c>
      <c r="J372" s="19" t="n">
        <v>100</v>
      </c>
      <c r="K372" s="19" t="n">
        <v>15600</v>
      </c>
      <c r="L372" s="19" t="n">
        <v>4.161</v>
      </c>
      <c r="M372" s="19" t="n">
        <v>4.614</v>
      </c>
      <c r="N372" s="19" t="n">
        <f aca="false">I372*J372/100</f>
        <v>32</v>
      </c>
      <c r="O372" s="19" t="n">
        <f aca="false">L372+K372/1000*M372</f>
        <v>76.1394</v>
      </c>
      <c r="Q372" s="21" t="str">
        <f aca="false">C372</f>
        <v>West Station</v>
      </c>
      <c r="R372" s="21" t="str">
        <f aca="false">E372</f>
        <v>1</v>
      </c>
      <c r="S372" s="21" t="str">
        <f aca="false">CONCATENATE(Q372," ",R372)</f>
        <v>West Station 1</v>
      </c>
      <c r="T372" s="22" t="n">
        <f aca="false">T371+N372</f>
        <v>58424.5999594</v>
      </c>
      <c r="U372" s="22" t="n">
        <f aca="false">O372</f>
        <v>76.1394</v>
      </c>
    </row>
    <row r="373" customFormat="false" ht="12.75" hidden="false" customHeight="false" outlineLevel="0" collapsed="false">
      <c r="A373" s="9" t="n">
        <v>2000</v>
      </c>
      <c r="B373" s="10" t="s">
        <v>35</v>
      </c>
      <c r="C373" s="10" t="s">
        <v>203</v>
      </c>
      <c r="D373" s="10" t="s">
        <v>204</v>
      </c>
      <c r="E373" s="10" t="s">
        <v>72</v>
      </c>
      <c r="F373" s="18" t="s">
        <v>34</v>
      </c>
      <c r="G373" s="18" t="s">
        <v>23</v>
      </c>
      <c r="H373" s="19" t="n">
        <v>27</v>
      </c>
      <c r="I373" s="20" t="n">
        <v>27</v>
      </c>
      <c r="J373" s="19" t="n">
        <v>100</v>
      </c>
      <c r="K373" s="19" t="n">
        <v>14951</v>
      </c>
      <c r="L373" s="19" t="n">
        <v>2.743</v>
      </c>
      <c r="M373" s="19" t="n">
        <v>5</v>
      </c>
      <c r="N373" s="19" t="n">
        <f aca="false">I373*J373/100</f>
        <v>27</v>
      </c>
      <c r="O373" s="19" t="n">
        <f aca="false">L373+K373/1000*M373</f>
        <v>77.498</v>
      </c>
      <c r="Q373" s="21" t="str">
        <f aca="false">C373</f>
        <v>Hunterstown</v>
      </c>
      <c r="R373" s="21" t="str">
        <f aca="false">E373</f>
        <v>1</v>
      </c>
      <c r="S373" s="21" t="str">
        <f aca="false">CONCATENATE(Q373," ",R373)</f>
        <v>Hunterstown 1</v>
      </c>
      <c r="T373" s="22" t="n">
        <f aca="false">T372+N373</f>
        <v>58451.5999594</v>
      </c>
      <c r="U373" s="22" t="n">
        <f aca="false">O373</f>
        <v>77.498</v>
      </c>
    </row>
    <row r="374" customFormat="false" ht="12.75" hidden="false" customHeight="false" outlineLevel="0" collapsed="false">
      <c r="A374" s="9" t="n">
        <v>2000</v>
      </c>
      <c r="B374" s="10" t="s">
        <v>35</v>
      </c>
      <c r="C374" s="10" t="s">
        <v>498</v>
      </c>
      <c r="D374" s="10" t="s">
        <v>499</v>
      </c>
      <c r="E374" s="10" t="s">
        <v>128</v>
      </c>
      <c r="F374" s="18" t="s">
        <v>34</v>
      </c>
      <c r="G374" s="18" t="s">
        <v>409</v>
      </c>
      <c r="H374" s="19" t="n">
        <v>73</v>
      </c>
      <c r="I374" s="20" t="n">
        <v>73</v>
      </c>
      <c r="J374" s="19" t="n">
        <v>100</v>
      </c>
      <c r="K374" s="19" t="n">
        <v>16012</v>
      </c>
      <c r="L374" s="19" t="n">
        <v>3.871</v>
      </c>
      <c r="M374" s="19" t="n">
        <v>4.614</v>
      </c>
      <c r="N374" s="19" t="n">
        <f aca="false">I374*J374/100</f>
        <v>73</v>
      </c>
      <c r="O374" s="19" t="n">
        <f aca="false">L374+K374/1000*M374</f>
        <v>77.750368</v>
      </c>
      <c r="Q374" s="21" t="str">
        <f aca="false">C374</f>
        <v>Werner</v>
      </c>
      <c r="R374" s="21" t="str">
        <f aca="false">E374</f>
        <v>GT1</v>
      </c>
      <c r="S374" s="21" t="str">
        <f aca="false">CONCATENATE(Q374," ",R374)</f>
        <v>Werner GT1</v>
      </c>
      <c r="T374" s="22" t="n">
        <f aca="false">T373+N374</f>
        <v>58524.5999594</v>
      </c>
      <c r="U374" s="22" t="n">
        <f aca="false">O374</f>
        <v>77.750368</v>
      </c>
    </row>
    <row r="375" customFormat="false" ht="12.75" hidden="false" customHeight="false" outlineLevel="0" collapsed="false">
      <c r="A375" s="9" t="n">
        <v>2000</v>
      </c>
      <c r="B375" s="10" t="s">
        <v>35</v>
      </c>
      <c r="C375" s="10" t="s">
        <v>498</v>
      </c>
      <c r="D375" s="10" t="s">
        <v>499</v>
      </c>
      <c r="E375" s="10" t="s">
        <v>64</v>
      </c>
      <c r="F375" s="18" t="s">
        <v>34</v>
      </c>
      <c r="G375" s="18" t="s">
        <v>409</v>
      </c>
      <c r="H375" s="19" t="n">
        <v>73</v>
      </c>
      <c r="I375" s="20" t="n">
        <v>73</v>
      </c>
      <c r="J375" s="19" t="n">
        <v>100</v>
      </c>
      <c r="K375" s="19" t="n">
        <v>16012</v>
      </c>
      <c r="L375" s="19" t="n">
        <v>3.871</v>
      </c>
      <c r="M375" s="19" t="n">
        <v>4.614</v>
      </c>
      <c r="N375" s="19" t="n">
        <f aca="false">I375*J375/100</f>
        <v>73</v>
      </c>
      <c r="O375" s="19" t="n">
        <f aca="false">L375+K375/1000*M375</f>
        <v>77.750368</v>
      </c>
      <c r="Q375" s="21" t="str">
        <f aca="false">C375</f>
        <v>Werner</v>
      </c>
      <c r="R375" s="21" t="str">
        <f aca="false">E375</f>
        <v>GT2</v>
      </c>
      <c r="S375" s="21" t="str">
        <f aca="false">CONCATENATE(Q375," ",R375)</f>
        <v>Werner GT2</v>
      </c>
      <c r="T375" s="22" t="n">
        <f aca="false">T374+N375</f>
        <v>58597.5999594</v>
      </c>
      <c r="U375" s="22" t="n">
        <f aca="false">O375</f>
        <v>77.750368</v>
      </c>
    </row>
    <row r="376" customFormat="false" ht="12.75" hidden="false" customHeight="false" outlineLevel="0" collapsed="false">
      <c r="A376" s="9" t="n">
        <v>2000</v>
      </c>
      <c r="B376" s="10" t="s">
        <v>35</v>
      </c>
      <c r="C376" s="10" t="s">
        <v>498</v>
      </c>
      <c r="D376" s="10" t="s">
        <v>499</v>
      </c>
      <c r="E376" s="10" t="s">
        <v>65</v>
      </c>
      <c r="F376" s="18" t="s">
        <v>34</v>
      </c>
      <c r="G376" s="18" t="s">
        <v>409</v>
      </c>
      <c r="H376" s="19" t="n">
        <v>73</v>
      </c>
      <c r="I376" s="20" t="n">
        <v>73</v>
      </c>
      <c r="J376" s="19" t="n">
        <v>100</v>
      </c>
      <c r="K376" s="19" t="n">
        <v>16012</v>
      </c>
      <c r="L376" s="19" t="n">
        <v>3.871</v>
      </c>
      <c r="M376" s="19" t="n">
        <v>4.614</v>
      </c>
      <c r="N376" s="19" t="n">
        <f aca="false">I376*J376/100</f>
        <v>73</v>
      </c>
      <c r="O376" s="19" t="n">
        <f aca="false">L376+K376/1000*M376</f>
        <v>77.750368</v>
      </c>
      <c r="Q376" s="21" t="str">
        <f aca="false">C376</f>
        <v>Werner</v>
      </c>
      <c r="R376" s="21" t="str">
        <f aca="false">E376</f>
        <v>GT3</v>
      </c>
      <c r="S376" s="21" t="str">
        <f aca="false">CONCATENATE(Q376," ",R376)</f>
        <v>Werner GT3</v>
      </c>
      <c r="T376" s="22" t="n">
        <f aca="false">T375+N376</f>
        <v>58670.5999594</v>
      </c>
      <c r="U376" s="22" t="n">
        <f aca="false">O376</f>
        <v>77.750368</v>
      </c>
    </row>
    <row r="377" customFormat="false" ht="12.75" hidden="false" customHeight="false" outlineLevel="0" collapsed="false">
      <c r="A377" s="9" t="n">
        <v>2000</v>
      </c>
      <c r="B377" s="10" t="s">
        <v>35</v>
      </c>
      <c r="C377" s="10" t="s">
        <v>498</v>
      </c>
      <c r="D377" s="10" t="s">
        <v>499</v>
      </c>
      <c r="E377" s="10" t="s">
        <v>109</v>
      </c>
      <c r="F377" s="18" t="s">
        <v>34</v>
      </c>
      <c r="G377" s="18" t="s">
        <v>409</v>
      </c>
      <c r="H377" s="19" t="n">
        <v>73</v>
      </c>
      <c r="I377" s="20" t="n">
        <v>73</v>
      </c>
      <c r="J377" s="19" t="n">
        <v>100</v>
      </c>
      <c r="K377" s="19" t="n">
        <v>16012</v>
      </c>
      <c r="L377" s="19" t="n">
        <v>3.871</v>
      </c>
      <c r="M377" s="19" t="n">
        <v>4.614</v>
      </c>
      <c r="N377" s="19" t="n">
        <f aca="false">I377*J377/100</f>
        <v>73</v>
      </c>
      <c r="O377" s="19" t="n">
        <f aca="false">L377+K377/1000*M377</f>
        <v>77.750368</v>
      </c>
      <c r="Q377" s="21" t="str">
        <f aca="false">C377</f>
        <v>Werner</v>
      </c>
      <c r="R377" s="21" t="str">
        <f aca="false">E377</f>
        <v>GT4</v>
      </c>
      <c r="S377" s="21" t="str">
        <f aca="false">CONCATENATE(Q377," ",R377)</f>
        <v>Werner GT4</v>
      </c>
      <c r="T377" s="22" t="n">
        <f aca="false">T376+N377</f>
        <v>58743.5999594</v>
      </c>
      <c r="U377" s="22" t="n">
        <f aca="false">O377</f>
        <v>77.750368</v>
      </c>
    </row>
    <row r="378" customFormat="false" ht="12.75" hidden="false" customHeight="false" outlineLevel="0" collapsed="false">
      <c r="A378" s="9" t="n">
        <v>2000</v>
      </c>
      <c r="B378" s="10" t="s">
        <v>35</v>
      </c>
      <c r="C378" s="10" t="s">
        <v>203</v>
      </c>
      <c r="D378" s="10" t="s">
        <v>204</v>
      </c>
      <c r="E378" s="10" t="s">
        <v>96</v>
      </c>
      <c r="F378" s="18" t="s">
        <v>34</v>
      </c>
      <c r="G378" s="18" t="s">
        <v>23</v>
      </c>
      <c r="H378" s="19" t="n">
        <v>27</v>
      </c>
      <c r="I378" s="20" t="n">
        <v>27</v>
      </c>
      <c r="J378" s="19" t="n">
        <v>100</v>
      </c>
      <c r="K378" s="19" t="n">
        <v>15020</v>
      </c>
      <c r="L378" s="19" t="n">
        <v>2.743</v>
      </c>
      <c r="M378" s="19" t="n">
        <v>5</v>
      </c>
      <c r="N378" s="19" t="n">
        <f aca="false">I378*J378/100</f>
        <v>27</v>
      </c>
      <c r="O378" s="19" t="n">
        <f aca="false">L378+K378/1000*M378</f>
        <v>77.843</v>
      </c>
      <c r="Q378" s="21" t="str">
        <f aca="false">C378</f>
        <v>Hunterstown</v>
      </c>
      <c r="R378" s="21" t="str">
        <f aca="false">E378</f>
        <v>3</v>
      </c>
      <c r="S378" s="21" t="str">
        <f aca="false">CONCATENATE(Q378," ",R378)</f>
        <v>Hunterstown 3</v>
      </c>
      <c r="T378" s="22" t="n">
        <f aca="false">T377+N378</f>
        <v>58770.5999594</v>
      </c>
      <c r="U378" s="22" t="n">
        <f aca="false">O378</f>
        <v>77.843</v>
      </c>
    </row>
    <row r="379" customFormat="false" ht="12.75" hidden="false" customHeight="false" outlineLevel="0" collapsed="false">
      <c r="A379" s="9" t="n">
        <v>2000</v>
      </c>
      <c r="B379" s="10" t="s">
        <v>18</v>
      </c>
      <c r="C379" s="10" t="s">
        <v>203</v>
      </c>
      <c r="D379" s="10" t="s">
        <v>204</v>
      </c>
      <c r="E379" s="10" t="s">
        <v>75</v>
      </c>
      <c r="F379" s="18" t="s">
        <v>34</v>
      </c>
      <c r="G379" s="18" t="s">
        <v>23</v>
      </c>
      <c r="H379" s="19" t="n">
        <v>27</v>
      </c>
      <c r="I379" s="20" t="n">
        <v>27</v>
      </c>
      <c r="J379" s="19" t="n">
        <v>100</v>
      </c>
      <c r="K379" s="19" t="n">
        <v>15029</v>
      </c>
      <c r="L379" s="19" t="n">
        <v>2.743</v>
      </c>
      <c r="M379" s="19" t="n">
        <v>5</v>
      </c>
      <c r="N379" s="19" t="n">
        <f aca="false">I379*J379/100</f>
        <v>27</v>
      </c>
      <c r="O379" s="19" t="n">
        <f aca="false">L379+K379/1000*M379</f>
        <v>77.888</v>
      </c>
      <c r="Q379" s="21" t="str">
        <f aca="false">C379</f>
        <v>Hunterstown</v>
      </c>
      <c r="R379" s="21" t="str">
        <f aca="false">E379</f>
        <v>2</v>
      </c>
      <c r="S379" s="21" t="str">
        <f aca="false">CONCATENATE(Q379," ",R379)</f>
        <v>Hunterstown 2</v>
      </c>
      <c r="T379" s="22" t="n">
        <f aca="false">T378+N379</f>
        <v>58797.5999594</v>
      </c>
      <c r="U379" s="22" t="n">
        <f aca="false">O379</f>
        <v>77.888</v>
      </c>
    </row>
    <row r="380" customFormat="false" ht="12.75" hidden="false" customHeight="false" outlineLevel="0" collapsed="false">
      <c r="A380" s="9" t="n">
        <v>2000</v>
      </c>
      <c r="B380" s="10" t="s">
        <v>18</v>
      </c>
      <c r="C380" s="10" t="s">
        <v>214</v>
      </c>
      <c r="D380" s="10" t="s">
        <v>215</v>
      </c>
      <c r="E380" s="10" t="s">
        <v>72</v>
      </c>
      <c r="F380" s="18" t="s">
        <v>34</v>
      </c>
      <c r="G380" s="18" t="s">
        <v>23</v>
      </c>
      <c r="H380" s="19" t="n">
        <v>43</v>
      </c>
      <c r="I380" s="20" t="n">
        <v>43</v>
      </c>
      <c r="J380" s="19" t="n">
        <v>100</v>
      </c>
      <c r="K380" s="19" t="n">
        <v>14300</v>
      </c>
      <c r="L380" s="19" t="n">
        <v>6.438</v>
      </c>
      <c r="M380" s="19" t="n">
        <v>5</v>
      </c>
      <c r="N380" s="19" t="n">
        <f aca="false">I380*J380/100</f>
        <v>43</v>
      </c>
      <c r="O380" s="19" t="n">
        <f aca="false">L380+K380/1000*M380</f>
        <v>77.938</v>
      </c>
      <c r="Q380" s="21" t="str">
        <f aca="false">C380</f>
        <v>Carlls Corner</v>
      </c>
      <c r="R380" s="21" t="str">
        <f aca="false">E380</f>
        <v>1</v>
      </c>
      <c r="S380" s="21" t="str">
        <f aca="false">CONCATENATE(Q380," ",R380)</f>
        <v>Carlls Corner 1</v>
      </c>
      <c r="T380" s="22" t="n">
        <f aca="false">T379+N380</f>
        <v>58840.5999594</v>
      </c>
      <c r="U380" s="22" t="n">
        <f aca="false">O380</f>
        <v>77.938</v>
      </c>
    </row>
    <row r="381" customFormat="false" ht="12.75" hidden="false" customHeight="false" outlineLevel="0" collapsed="false">
      <c r="A381" s="9" t="n">
        <v>2000</v>
      </c>
      <c r="B381" s="10" t="s">
        <v>18</v>
      </c>
      <c r="C381" s="10" t="s">
        <v>205</v>
      </c>
      <c r="D381" s="10" t="s">
        <v>206</v>
      </c>
      <c r="E381" s="10" t="s">
        <v>78</v>
      </c>
      <c r="F381" s="18" t="s">
        <v>34</v>
      </c>
      <c r="G381" s="18" t="s">
        <v>23</v>
      </c>
      <c r="H381" s="19" t="n">
        <v>132</v>
      </c>
      <c r="I381" s="20" t="n">
        <v>132</v>
      </c>
      <c r="J381" s="19" t="n">
        <v>100</v>
      </c>
      <c r="K381" s="19" t="n">
        <v>14726</v>
      </c>
      <c r="L381" s="19" t="n">
        <v>4.368</v>
      </c>
      <c r="M381" s="19" t="n">
        <v>5</v>
      </c>
      <c r="N381" s="19" t="n">
        <f aca="false">I381*J381/100</f>
        <v>132</v>
      </c>
      <c r="O381" s="19" t="n">
        <f aca="false">L381+K381/1000*M381</f>
        <v>77.998</v>
      </c>
      <c r="Q381" s="21" t="str">
        <f aca="false">C381</f>
        <v>Westport</v>
      </c>
      <c r="R381" s="21" t="str">
        <f aca="false">E381</f>
        <v>GT5</v>
      </c>
      <c r="S381" s="21" t="str">
        <f aca="false">CONCATENATE(Q381," ",R381)</f>
        <v>Westport GT5</v>
      </c>
      <c r="T381" s="22" t="n">
        <f aca="false">T380+N381</f>
        <v>58972.5999594</v>
      </c>
      <c r="U381" s="22" t="n">
        <f aca="false">O381</f>
        <v>77.998</v>
      </c>
    </row>
    <row r="382" customFormat="false" ht="12.75" hidden="false" customHeight="false" outlineLevel="0" collapsed="false">
      <c r="A382" s="9" t="n">
        <v>2000</v>
      </c>
      <c r="B382" s="10" t="s">
        <v>18</v>
      </c>
      <c r="C382" s="10" t="s">
        <v>214</v>
      </c>
      <c r="D382" s="10" t="s">
        <v>215</v>
      </c>
      <c r="E382" s="10" t="s">
        <v>75</v>
      </c>
      <c r="F382" s="18" t="s">
        <v>34</v>
      </c>
      <c r="G382" s="18" t="s">
        <v>23</v>
      </c>
      <c r="H382" s="19" t="n">
        <v>43</v>
      </c>
      <c r="I382" s="20" t="n">
        <v>43</v>
      </c>
      <c r="J382" s="19" t="n">
        <v>100</v>
      </c>
      <c r="K382" s="19" t="n">
        <v>14400</v>
      </c>
      <c r="L382" s="19" t="n">
        <v>6.438</v>
      </c>
      <c r="M382" s="19" t="n">
        <v>5</v>
      </c>
      <c r="N382" s="19" t="n">
        <f aca="false">I382*J382/100</f>
        <v>43</v>
      </c>
      <c r="O382" s="19" t="n">
        <f aca="false">L382+K382/1000*M382</f>
        <v>78.438</v>
      </c>
      <c r="Q382" s="21" t="str">
        <f aca="false">C382</f>
        <v>Carlls Corner</v>
      </c>
      <c r="R382" s="21" t="str">
        <f aca="false">E382</f>
        <v>2</v>
      </c>
      <c r="S382" s="21" t="str">
        <f aca="false">CONCATENATE(Q382," ",R382)</f>
        <v>Carlls Corner 2</v>
      </c>
      <c r="T382" s="22" t="n">
        <f aca="false">T381+N382</f>
        <v>59015.5999594</v>
      </c>
      <c r="U382" s="22" t="n">
        <f aca="false">O382</f>
        <v>78.438</v>
      </c>
    </row>
    <row r="383" customFormat="false" ht="12.75" hidden="false" customHeight="false" outlineLevel="0" collapsed="false">
      <c r="A383" s="9" t="n">
        <v>2000</v>
      </c>
      <c r="B383" s="10" t="s">
        <v>18</v>
      </c>
      <c r="C383" s="10" t="s">
        <v>207</v>
      </c>
      <c r="D383" s="10" t="s">
        <v>208</v>
      </c>
      <c r="E383" s="10" t="s">
        <v>209</v>
      </c>
      <c r="F383" s="18" t="s">
        <v>34</v>
      </c>
      <c r="G383" s="18" t="s">
        <v>23</v>
      </c>
      <c r="H383" s="19" t="n">
        <v>17</v>
      </c>
      <c r="I383" s="20" t="n">
        <v>17</v>
      </c>
      <c r="J383" s="19" t="n">
        <v>100</v>
      </c>
      <c r="K383" s="19" t="n">
        <v>15142</v>
      </c>
      <c r="L383" s="19" t="n">
        <v>3.043</v>
      </c>
      <c r="M383" s="19" t="n">
        <v>5</v>
      </c>
      <c r="N383" s="19" t="n">
        <f aca="false">I383*J383/100</f>
        <v>17</v>
      </c>
      <c r="O383" s="19" t="n">
        <f aca="false">L383+K383/1000*M383</f>
        <v>78.753</v>
      </c>
      <c r="Q383" s="21" t="str">
        <f aca="false">C383</f>
        <v>Notch Cliff</v>
      </c>
      <c r="R383" s="21" t="str">
        <f aca="false">E383</f>
        <v>GT8</v>
      </c>
      <c r="S383" s="21" t="str">
        <f aca="false">CONCATENATE(Q383," ",R383)</f>
        <v>Notch Cliff GT8</v>
      </c>
      <c r="T383" s="22" t="n">
        <f aca="false">T382+N383</f>
        <v>59032.5999594</v>
      </c>
      <c r="U383" s="22" t="n">
        <f aca="false">O383</f>
        <v>78.753</v>
      </c>
    </row>
    <row r="384" customFormat="false" ht="12.75" hidden="false" customHeight="false" outlineLevel="0" collapsed="false">
      <c r="A384" s="9" t="n">
        <v>2000</v>
      </c>
      <c r="B384" s="10" t="s">
        <v>18</v>
      </c>
      <c r="C384" s="10" t="s">
        <v>207</v>
      </c>
      <c r="D384" s="10" t="s">
        <v>208</v>
      </c>
      <c r="E384" s="10" t="s">
        <v>79</v>
      </c>
      <c r="F384" s="18" t="s">
        <v>34</v>
      </c>
      <c r="G384" s="18" t="s">
        <v>23</v>
      </c>
      <c r="H384" s="19" t="n">
        <v>17</v>
      </c>
      <c r="I384" s="20" t="n">
        <v>17</v>
      </c>
      <c r="J384" s="19" t="n">
        <v>100</v>
      </c>
      <c r="K384" s="19" t="n">
        <v>15187</v>
      </c>
      <c r="L384" s="19" t="n">
        <v>3.043</v>
      </c>
      <c r="M384" s="19" t="n">
        <v>5</v>
      </c>
      <c r="N384" s="19" t="n">
        <f aca="false">I384*J384/100</f>
        <v>17</v>
      </c>
      <c r="O384" s="19" t="n">
        <f aca="false">L384+K384/1000*M384</f>
        <v>78.978</v>
      </c>
      <c r="Q384" s="21" t="str">
        <f aca="false">C384</f>
        <v>Notch Cliff</v>
      </c>
      <c r="R384" s="21" t="str">
        <f aca="false">E384</f>
        <v>GT6</v>
      </c>
      <c r="S384" s="21" t="str">
        <f aca="false">CONCATENATE(Q384," ",R384)</f>
        <v>Notch Cliff GT6</v>
      </c>
      <c r="T384" s="22" t="n">
        <f aca="false">T383+N384</f>
        <v>59049.5999594</v>
      </c>
      <c r="U384" s="22" t="n">
        <f aca="false">O384</f>
        <v>78.978</v>
      </c>
    </row>
    <row r="385" customFormat="false" ht="12.75" hidden="false" customHeight="false" outlineLevel="0" collapsed="false">
      <c r="A385" s="9" t="n">
        <v>2000</v>
      </c>
      <c r="B385" s="10" t="s">
        <v>35</v>
      </c>
      <c r="C385" s="10" t="s">
        <v>207</v>
      </c>
      <c r="D385" s="10" t="s">
        <v>208</v>
      </c>
      <c r="E385" s="10" t="s">
        <v>210</v>
      </c>
      <c r="F385" s="18" t="s">
        <v>34</v>
      </c>
      <c r="G385" s="18" t="s">
        <v>23</v>
      </c>
      <c r="H385" s="19" t="n">
        <v>17</v>
      </c>
      <c r="I385" s="20" t="n">
        <v>17</v>
      </c>
      <c r="J385" s="19" t="n">
        <v>100</v>
      </c>
      <c r="K385" s="19" t="n">
        <v>15262</v>
      </c>
      <c r="L385" s="19" t="n">
        <v>3.043</v>
      </c>
      <c r="M385" s="19" t="n">
        <v>5</v>
      </c>
      <c r="N385" s="19" t="n">
        <f aca="false">I385*J385/100</f>
        <v>17</v>
      </c>
      <c r="O385" s="19" t="n">
        <f aca="false">L385+K385/1000*M385</f>
        <v>79.353</v>
      </c>
      <c r="Q385" s="21" t="str">
        <f aca="false">C385</f>
        <v>Notch Cliff</v>
      </c>
      <c r="R385" s="21" t="str">
        <f aca="false">E385</f>
        <v>GT7</v>
      </c>
      <c r="S385" s="21" t="str">
        <f aca="false">CONCATENATE(Q385," ",R385)</f>
        <v>Notch Cliff GT7</v>
      </c>
      <c r="T385" s="22" t="n">
        <f aca="false">T384+N385</f>
        <v>59066.5999594</v>
      </c>
      <c r="U385" s="22" t="n">
        <f aca="false">O385</f>
        <v>79.353</v>
      </c>
    </row>
    <row r="386" customFormat="false" ht="12.75" hidden="false" customHeight="false" outlineLevel="0" collapsed="false">
      <c r="A386" s="9" t="n">
        <v>2000</v>
      </c>
      <c r="B386" s="10" t="s">
        <v>35</v>
      </c>
      <c r="C386" s="10" t="s">
        <v>211</v>
      </c>
      <c r="D386" s="10" t="s">
        <v>212</v>
      </c>
      <c r="E386" s="10" t="s">
        <v>72</v>
      </c>
      <c r="F386" s="18" t="s">
        <v>34</v>
      </c>
      <c r="G386" s="18" t="s">
        <v>23</v>
      </c>
      <c r="H386" s="19" t="n">
        <v>26</v>
      </c>
      <c r="I386" s="20" t="n">
        <v>26</v>
      </c>
      <c r="J386" s="19" t="n">
        <v>100</v>
      </c>
      <c r="K386" s="19" t="n">
        <v>14989</v>
      </c>
      <c r="L386" s="19" t="n">
        <v>4.523</v>
      </c>
      <c r="M386" s="19" t="n">
        <v>5</v>
      </c>
      <c r="N386" s="19" t="n">
        <f aca="false">I386*J386/100</f>
        <v>26</v>
      </c>
      <c r="O386" s="19" t="n">
        <f aca="false">L386+K386/1000*M386</f>
        <v>79.468</v>
      </c>
      <c r="Q386" s="21" t="str">
        <f aca="false">C386</f>
        <v>Glen Gardner</v>
      </c>
      <c r="R386" s="21" t="str">
        <f aca="false">E386</f>
        <v>1</v>
      </c>
      <c r="S386" s="21" t="str">
        <f aca="false">CONCATENATE(Q386," ",R386)</f>
        <v>Glen Gardner 1</v>
      </c>
      <c r="T386" s="22" t="n">
        <f aca="false">T385+N386</f>
        <v>59092.5999594</v>
      </c>
      <c r="U386" s="22" t="n">
        <f aca="false">O386</f>
        <v>79.468</v>
      </c>
    </row>
    <row r="387" customFormat="false" ht="12.75" hidden="false" customHeight="false" outlineLevel="0" collapsed="false">
      <c r="A387" s="9" t="n">
        <v>2000</v>
      </c>
      <c r="B387" s="10" t="s">
        <v>35</v>
      </c>
      <c r="C387" s="10" t="s">
        <v>211</v>
      </c>
      <c r="D387" s="10" t="s">
        <v>212</v>
      </c>
      <c r="E387" s="10" t="s">
        <v>75</v>
      </c>
      <c r="F387" s="18" t="s">
        <v>34</v>
      </c>
      <c r="G387" s="18" t="s">
        <v>23</v>
      </c>
      <c r="H387" s="19" t="n">
        <v>26</v>
      </c>
      <c r="I387" s="20" t="n">
        <v>26</v>
      </c>
      <c r="J387" s="19" t="n">
        <v>100</v>
      </c>
      <c r="K387" s="19" t="n">
        <v>14989</v>
      </c>
      <c r="L387" s="19" t="n">
        <v>4.523</v>
      </c>
      <c r="M387" s="19" t="n">
        <v>5</v>
      </c>
      <c r="N387" s="19" t="n">
        <f aca="false">I387*J387/100</f>
        <v>26</v>
      </c>
      <c r="O387" s="19" t="n">
        <f aca="false">L387+K387/1000*M387</f>
        <v>79.468</v>
      </c>
      <c r="Q387" s="21" t="str">
        <f aca="false">C387</f>
        <v>Glen Gardner</v>
      </c>
      <c r="R387" s="21" t="str">
        <f aca="false">E387</f>
        <v>2</v>
      </c>
      <c r="S387" s="21" t="str">
        <f aca="false">CONCATENATE(Q387," ",R387)</f>
        <v>Glen Gardner 2</v>
      </c>
      <c r="T387" s="22" t="n">
        <f aca="false">T386+N387</f>
        <v>59118.5999594</v>
      </c>
      <c r="U387" s="22" t="n">
        <f aca="false">O387</f>
        <v>79.468</v>
      </c>
    </row>
    <row r="388" customFormat="false" ht="12.75" hidden="false" customHeight="false" outlineLevel="0" collapsed="false">
      <c r="A388" s="9" t="n">
        <v>2000</v>
      </c>
      <c r="B388" s="10" t="s">
        <v>35</v>
      </c>
      <c r="C388" s="10" t="s">
        <v>211</v>
      </c>
      <c r="D388" s="10" t="s">
        <v>212</v>
      </c>
      <c r="E388" s="10" t="s">
        <v>96</v>
      </c>
      <c r="F388" s="18" t="s">
        <v>34</v>
      </c>
      <c r="G388" s="18" t="s">
        <v>23</v>
      </c>
      <c r="H388" s="19" t="n">
        <v>26</v>
      </c>
      <c r="I388" s="20" t="n">
        <v>26</v>
      </c>
      <c r="J388" s="19" t="n">
        <v>100</v>
      </c>
      <c r="K388" s="19" t="n">
        <v>14989</v>
      </c>
      <c r="L388" s="19" t="n">
        <v>4.523</v>
      </c>
      <c r="M388" s="19" t="n">
        <v>5</v>
      </c>
      <c r="N388" s="19" t="n">
        <f aca="false">I388*J388/100</f>
        <v>26</v>
      </c>
      <c r="O388" s="19" t="n">
        <f aca="false">L388+K388/1000*M388</f>
        <v>79.468</v>
      </c>
      <c r="Q388" s="21" t="str">
        <f aca="false">C388</f>
        <v>Glen Gardner</v>
      </c>
      <c r="R388" s="21" t="str">
        <f aca="false">E388</f>
        <v>3</v>
      </c>
      <c r="S388" s="21" t="str">
        <f aca="false">CONCATENATE(Q388," ",R388)</f>
        <v>Glen Gardner 3</v>
      </c>
      <c r="T388" s="22" t="n">
        <f aca="false">T387+N388</f>
        <v>59144.5999594</v>
      </c>
      <c r="U388" s="22" t="n">
        <f aca="false">O388</f>
        <v>79.468</v>
      </c>
    </row>
    <row r="389" customFormat="false" ht="12.75" hidden="false" customHeight="false" outlineLevel="0" collapsed="false">
      <c r="A389" s="9" t="n">
        <v>2000</v>
      </c>
      <c r="B389" s="10" t="s">
        <v>18</v>
      </c>
      <c r="C389" s="10" t="s">
        <v>211</v>
      </c>
      <c r="D389" s="10" t="s">
        <v>212</v>
      </c>
      <c r="E389" s="10" t="s">
        <v>49</v>
      </c>
      <c r="F389" s="18" t="s">
        <v>34</v>
      </c>
      <c r="G389" s="18" t="s">
        <v>23</v>
      </c>
      <c r="H389" s="19" t="n">
        <v>26</v>
      </c>
      <c r="I389" s="20" t="n">
        <v>26</v>
      </c>
      <c r="J389" s="19" t="n">
        <v>100</v>
      </c>
      <c r="K389" s="19" t="n">
        <v>14989</v>
      </c>
      <c r="L389" s="19" t="n">
        <v>4.523</v>
      </c>
      <c r="M389" s="19" t="n">
        <v>5</v>
      </c>
      <c r="N389" s="19" t="n">
        <f aca="false">I389*J389/100</f>
        <v>26</v>
      </c>
      <c r="O389" s="19" t="n">
        <f aca="false">L389+K389/1000*M389</f>
        <v>79.468</v>
      </c>
      <c r="Q389" s="21" t="str">
        <f aca="false">C389</f>
        <v>Glen Gardner</v>
      </c>
      <c r="R389" s="21" t="str">
        <f aca="false">E389</f>
        <v>4</v>
      </c>
      <c r="S389" s="21" t="str">
        <f aca="false">CONCATENATE(Q389," ",R389)</f>
        <v>Glen Gardner 4</v>
      </c>
      <c r="T389" s="22" t="n">
        <f aca="false">T388+N389</f>
        <v>59170.5999594</v>
      </c>
      <c r="U389" s="22" t="n">
        <f aca="false">O389</f>
        <v>79.468</v>
      </c>
    </row>
    <row r="390" customFormat="false" ht="12.75" hidden="false" customHeight="false" outlineLevel="0" collapsed="false">
      <c r="A390" s="9" t="n">
        <v>2000</v>
      </c>
      <c r="B390" s="10" t="s">
        <v>18</v>
      </c>
      <c r="C390" s="10" t="s">
        <v>211</v>
      </c>
      <c r="D390" s="10" t="s">
        <v>212</v>
      </c>
      <c r="E390" s="10" t="s">
        <v>82</v>
      </c>
      <c r="F390" s="18" t="s">
        <v>34</v>
      </c>
      <c r="G390" s="18" t="s">
        <v>23</v>
      </c>
      <c r="H390" s="19" t="n">
        <v>26</v>
      </c>
      <c r="I390" s="20" t="n">
        <v>26</v>
      </c>
      <c r="J390" s="19" t="n">
        <v>100</v>
      </c>
      <c r="K390" s="19" t="n">
        <v>14989</v>
      </c>
      <c r="L390" s="19" t="n">
        <v>4.523</v>
      </c>
      <c r="M390" s="19" t="n">
        <v>5</v>
      </c>
      <c r="N390" s="19" t="n">
        <f aca="false">I390*J390/100</f>
        <v>26</v>
      </c>
      <c r="O390" s="19" t="n">
        <f aca="false">L390+K390/1000*M390</f>
        <v>79.468</v>
      </c>
      <c r="Q390" s="21" t="str">
        <f aca="false">C390</f>
        <v>Glen Gardner</v>
      </c>
      <c r="R390" s="21" t="str">
        <f aca="false">E390</f>
        <v>5</v>
      </c>
      <c r="S390" s="21" t="str">
        <f aca="false">CONCATENATE(Q390," ",R390)</f>
        <v>Glen Gardner 5</v>
      </c>
      <c r="T390" s="22" t="n">
        <f aca="false">T389+N390</f>
        <v>59196.5999594</v>
      </c>
      <c r="U390" s="22" t="n">
        <f aca="false">O390</f>
        <v>79.468</v>
      </c>
    </row>
    <row r="391" customFormat="false" ht="12.75" hidden="false" customHeight="false" outlineLevel="0" collapsed="false">
      <c r="A391" s="9" t="n">
        <v>2000</v>
      </c>
      <c r="B391" s="10" t="s">
        <v>30</v>
      </c>
      <c r="C391" s="10" t="s">
        <v>211</v>
      </c>
      <c r="D391" s="10" t="s">
        <v>212</v>
      </c>
      <c r="E391" s="10" t="s">
        <v>26</v>
      </c>
      <c r="F391" s="18" t="s">
        <v>34</v>
      </c>
      <c r="G391" s="18" t="s">
        <v>23</v>
      </c>
      <c r="H391" s="19" t="n">
        <v>26</v>
      </c>
      <c r="I391" s="20" t="n">
        <v>26</v>
      </c>
      <c r="J391" s="19" t="n">
        <v>100</v>
      </c>
      <c r="K391" s="19" t="n">
        <v>14989</v>
      </c>
      <c r="L391" s="19" t="n">
        <v>4.523</v>
      </c>
      <c r="M391" s="19" t="n">
        <v>5</v>
      </c>
      <c r="N391" s="19" t="n">
        <f aca="false">I391*J391/100</f>
        <v>26</v>
      </c>
      <c r="O391" s="19" t="n">
        <f aca="false">L391+K391/1000*M391</f>
        <v>79.468</v>
      </c>
      <c r="Q391" s="21" t="str">
        <f aca="false">C391</f>
        <v>Glen Gardner</v>
      </c>
      <c r="R391" s="21" t="str">
        <f aca="false">E391</f>
        <v>6</v>
      </c>
      <c r="S391" s="21" t="str">
        <f aca="false">CONCATENATE(Q391," ",R391)</f>
        <v>Glen Gardner 6</v>
      </c>
      <c r="T391" s="22" t="n">
        <f aca="false">T390+N391</f>
        <v>59222.5999594</v>
      </c>
      <c r="U391" s="22" t="n">
        <f aca="false">O391</f>
        <v>79.468</v>
      </c>
    </row>
    <row r="392" customFormat="false" ht="12.75" hidden="false" customHeight="false" outlineLevel="0" collapsed="false">
      <c r="A392" s="9" t="n">
        <v>2000</v>
      </c>
      <c r="B392" s="10" t="s">
        <v>18</v>
      </c>
      <c r="C392" s="10" t="s">
        <v>211</v>
      </c>
      <c r="D392" s="10" t="s">
        <v>212</v>
      </c>
      <c r="E392" s="10" t="s">
        <v>102</v>
      </c>
      <c r="F392" s="18" t="s">
        <v>34</v>
      </c>
      <c r="G392" s="18" t="s">
        <v>23</v>
      </c>
      <c r="H392" s="19" t="n">
        <v>26</v>
      </c>
      <c r="I392" s="20" t="n">
        <v>26</v>
      </c>
      <c r="J392" s="19" t="n">
        <v>100</v>
      </c>
      <c r="K392" s="19" t="n">
        <v>14989</v>
      </c>
      <c r="L392" s="19" t="n">
        <v>4.523</v>
      </c>
      <c r="M392" s="19" t="n">
        <v>5</v>
      </c>
      <c r="N392" s="19" t="n">
        <f aca="false">I392*J392/100</f>
        <v>26</v>
      </c>
      <c r="O392" s="19" t="n">
        <f aca="false">L392+K392/1000*M392</f>
        <v>79.468</v>
      </c>
      <c r="Q392" s="21" t="str">
        <f aca="false">C392</f>
        <v>Glen Gardner</v>
      </c>
      <c r="R392" s="21" t="str">
        <f aca="false">E392</f>
        <v>7</v>
      </c>
      <c r="S392" s="21" t="str">
        <f aca="false">CONCATENATE(Q392," ",R392)</f>
        <v>Glen Gardner 7</v>
      </c>
      <c r="T392" s="22" t="n">
        <f aca="false">T391+N392</f>
        <v>59248.5999594</v>
      </c>
      <c r="U392" s="22" t="n">
        <f aca="false">O392</f>
        <v>79.468</v>
      </c>
    </row>
    <row r="393" customFormat="false" ht="12.75" hidden="false" customHeight="false" outlineLevel="0" collapsed="false">
      <c r="A393" s="9" t="n">
        <v>2000</v>
      </c>
      <c r="B393" s="10" t="s">
        <v>18</v>
      </c>
      <c r="C393" s="10" t="s">
        <v>211</v>
      </c>
      <c r="D393" s="10" t="s">
        <v>212</v>
      </c>
      <c r="E393" s="10" t="s">
        <v>213</v>
      </c>
      <c r="F393" s="18" t="s">
        <v>34</v>
      </c>
      <c r="G393" s="18" t="s">
        <v>23</v>
      </c>
      <c r="H393" s="19" t="n">
        <v>26</v>
      </c>
      <c r="I393" s="20" t="n">
        <v>26</v>
      </c>
      <c r="J393" s="19" t="n">
        <v>100</v>
      </c>
      <c r="K393" s="19" t="n">
        <v>14989</v>
      </c>
      <c r="L393" s="19" t="n">
        <v>4.523</v>
      </c>
      <c r="M393" s="19" t="n">
        <v>5</v>
      </c>
      <c r="N393" s="19" t="n">
        <f aca="false">I393*J393/100</f>
        <v>26</v>
      </c>
      <c r="O393" s="19" t="n">
        <f aca="false">L393+K393/1000*M393</f>
        <v>79.468</v>
      </c>
      <c r="Q393" s="21" t="str">
        <f aca="false">C393</f>
        <v>Glen Gardner</v>
      </c>
      <c r="R393" s="21" t="str">
        <f aca="false">E393</f>
        <v>8</v>
      </c>
      <c r="S393" s="21" t="str">
        <f aca="false">CONCATENATE(Q393," ",R393)</f>
        <v>Glen Gardner 8</v>
      </c>
      <c r="T393" s="22" t="n">
        <f aca="false">T392+N393</f>
        <v>59274.5999594</v>
      </c>
      <c r="U393" s="22" t="n">
        <f aca="false">O393</f>
        <v>79.468</v>
      </c>
    </row>
    <row r="394" customFormat="false" ht="12.75" hidden="false" customHeight="false" outlineLevel="0" collapsed="false">
      <c r="A394" s="9" t="n">
        <v>2000</v>
      </c>
      <c r="B394" s="10" t="s">
        <v>35</v>
      </c>
      <c r="C394" s="10" t="s">
        <v>207</v>
      </c>
      <c r="D394" s="10" t="s">
        <v>208</v>
      </c>
      <c r="E394" s="10" t="s">
        <v>78</v>
      </c>
      <c r="F394" s="18" t="s">
        <v>34</v>
      </c>
      <c r="G394" s="18" t="s">
        <v>23</v>
      </c>
      <c r="H394" s="19" t="n">
        <v>17</v>
      </c>
      <c r="I394" s="20" t="n">
        <v>17</v>
      </c>
      <c r="J394" s="19" t="n">
        <v>100</v>
      </c>
      <c r="K394" s="19" t="n">
        <v>15292</v>
      </c>
      <c r="L394" s="19" t="n">
        <v>3.043</v>
      </c>
      <c r="M394" s="19" t="n">
        <v>5</v>
      </c>
      <c r="N394" s="19" t="n">
        <f aca="false">I394*J394/100</f>
        <v>17</v>
      </c>
      <c r="O394" s="19" t="n">
        <f aca="false">L394+K394/1000*M394</f>
        <v>79.503</v>
      </c>
      <c r="Q394" s="21" t="str">
        <f aca="false">C394</f>
        <v>Notch Cliff</v>
      </c>
      <c r="R394" s="21" t="str">
        <f aca="false">E394</f>
        <v>GT5</v>
      </c>
      <c r="S394" s="21" t="str">
        <f aca="false">CONCATENATE(Q394," ",R394)</f>
        <v>Notch Cliff GT5</v>
      </c>
      <c r="T394" s="22" t="n">
        <f aca="false">T393+N394</f>
        <v>59291.5999594</v>
      </c>
      <c r="U394" s="22" t="n">
        <f aca="false">O394</f>
        <v>79.503</v>
      </c>
    </row>
    <row r="395" customFormat="false" ht="12.75" hidden="false" customHeight="false" outlineLevel="0" collapsed="false">
      <c r="A395" s="9" t="n">
        <v>2000</v>
      </c>
      <c r="B395" s="10" t="s">
        <v>35</v>
      </c>
      <c r="C395" s="10" t="s">
        <v>207</v>
      </c>
      <c r="D395" s="10" t="s">
        <v>208</v>
      </c>
      <c r="E395" s="10" t="s">
        <v>64</v>
      </c>
      <c r="F395" s="18" t="s">
        <v>34</v>
      </c>
      <c r="G395" s="18" t="s">
        <v>23</v>
      </c>
      <c r="H395" s="19" t="n">
        <v>17</v>
      </c>
      <c r="I395" s="20" t="n">
        <v>17</v>
      </c>
      <c r="J395" s="19" t="n">
        <v>100</v>
      </c>
      <c r="K395" s="19" t="n">
        <v>15336</v>
      </c>
      <c r="L395" s="19" t="n">
        <v>3.043</v>
      </c>
      <c r="M395" s="19" t="n">
        <v>5</v>
      </c>
      <c r="N395" s="19" t="n">
        <f aca="false">I395*J395/100</f>
        <v>17</v>
      </c>
      <c r="O395" s="19" t="n">
        <f aca="false">L395+K395/1000*M395</f>
        <v>79.723</v>
      </c>
      <c r="Q395" s="21" t="str">
        <f aca="false">C395</f>
        <v>Notch Cliff</v>
      </c>
      <c r="R395" s="21" t="str">
        <f aca="false">E395</f>
        <v>GT2</v>
      </c>
      <c r="S395" s="21" t="str">
        <f aca="false">CONCATENATE(Q395," ",R395)</f>
        <v>Notch Cliff GT2</v>
      </c>
      <c r="T395" s="22" t="n">
        <f aca="false">T394+N395</f>
        <v>59308.5999594</v>
      </c>
      <c r="U395" s="22" t="n">
        <f aca="false">O395</f>
        <v>79.723</v>
      </c>
    </row>
    <row r="396" customFormat="false" ht="12.75" hidden="false" customHeight="false" outlineLevel="0" collapsed="false">
      <c r="A396" s="9" t="n">
        <v>2000</v>
      </c>
      <c r="B396" s="10" t="s">
        <v>18</v>
      </c>
      <c r="C396" s="10" t="s">
        <v>207</v>
      </c>
      <c r="D396" s="10" t="s">
        <v>208</v>
      </c>
      <c r="E396" s="10" t="s">
        <v>65</v>
      </c>
      <c r="F396" s="18" t="s">
        <v>34</v>
      </c>
      <c r="G396" s="18" t="s">
        <v>23</v>
      </c>
      <c r="H396" s="19" t="n">
        <v>17</v>
      </c>
      <c r="I396" s="20" t="n">
        <v>17</v>
      </c>
      <c r="J396" s="19" t="n">
        <v>100</v>
      </c>
      <c r="K396" s="19" t="n">
        <v>15366</v>
      </c>
      <c r="L396" s="19" t="n">
        <v>3.043</v>
      </c>
      <c r="M396" s="19" t="n">
        <v>5</v>
      </c>
      <c r="N396" s="19" t="n">
        <f aca="false">I396*J396/100</f>
        <v>17</v>
      </c>
      <c r="O396" s="19" t="n">
        <f aca="false">L396+K396/1000*M396</f>
        <v>79.873</v>
      </c>
      <c r="Q396" s="21" t="str">
        <f aca="false">C396</f>
        <v>Notch Cliff</v>
      </c>
      <c r="R396" s="21" t="str">
        <f aca="false">E396</f>
        <v>GT3</v>
      </c>
      <c r="S396" s="21" t="str">
        <f aca="false">CONCATENATE(Q396," ",R396)</f>
        <v>Notch Cliff GT3</v>
      </c>
      <c r="T396" s="22" t="n">
        <f aca="false">T395+N396</f>
        <v>59325.5999594</v>
      </c>
      <c r="U396" s="22" t="n">
        <f aca="false">O396</f>
        <v>79.873</v>
      </c>
    </row>
    <row r="397" customFormat="false" ht="12.75" hidden="false" customHeight="false" outlineLevel="0" collapsed="false">
      <c r="A397" s="9" t="n">
        <v>2000</v>
      </c>
      <c r="B397" s="10" t="s">
        <v>30</v>
      </c>
      <c r="C397" s="10" t="s">
        <v>207</v>
      </c>
      <c r="D397" s="10" t="s">
        <v>208</v>
      </c>
      <c r="E397" s="10" t="s">
        <v>109</v>
      </c>
      <c r="F397" s="18" t="s">
        <v>34</v>
      </c>
      <c r="G397" s="18" t="s">
        <v>23</v>
      </c>
      <c r="H397" s="19" t="n">
        <v>17</v>
      </c>
      <c r="I397" s="20" t="n">
        <v>17</v>
      </c>
      <c r="J397" s="19" t="n">
        <v>100</v>
      </c>
      <c r="K397" s="19" t="n">
        <v>15366</v>
      </c>
      <c r="L397" s="19" t="n">
        <v>3.043</v>
      </c>
      <c r="M397" s="19" t="n">
        <v>5</v>
      </c>
      <c r="N397" s="19" t="n">
        <f aca="false">I397*J397/100</f>
        <v>17</v>
      </c>
      <c r="O397" s="19" t="n">
        <f aca="false">L397+K397/1000*M397</f>
        <v>79.873</v>
      </c>
      <c r="Q397" s="21" t="str">
        <f aca="false">C397</f>
        <v>Notch Cliff</v>
      </c>
      <c r="R397" s="21" t="str">
        <f aca="false">E397</f>
        <v>GT4</v>
      </c>
      <c r="S397" s="21" t="str">
        <f aca="false">CONCATENATE(Q397," ",R397)</f>
        <v>Notch Cliff GT4</v>
      </c>
      <c r="T397" s="22" t="n">
        <f aca="false">T396+N397</f>
        <v>59342.5999594</v>
      </c>
      <c r="U397" s="22" t="n">
        <f aca="false">O397</f>
        <v>79.873</v>
      </c>
    </row>
    <row r="398" customFormat="false" ht="12.75" hidden="false" customHeight="false" outlineLevel="0" collapsed="false">
      <c r="A398" s="9" t="n">
        <v>2000</v>
      </c>
      <c r="B398" s="10" t="s">
        <v>18</v>
      </c>
      <c r="C398" s="10" t="s">
        <v>207</v>
      </c>
      <c r="D398" s="10" t="s">
        <v>208</v>
      </c>
      <c r="E398" s="10" t="s">
        <v>128</v>
      </c>
      <c r="F398" s="18" t="s">
        <v>34</v>
      </c>
      <c r="G398" s="18" t="s">
        <v>23</v>
      </c>
      <c r="H398" s="19" t="n">
        <v>17</v>
      </c>
      <c r="I398" s="20" t="n">
        <v>17</v>
      </c>
      <c r="J398" s="19" t="n">
        <v>100</v>
      </c>
      <c r="K398" s="19" t="n">
        <v>15381</v>
      </c>
      <c r="L398" s="19" t="n">
        <v>3.043</v>
      </c>
      <c r="M398" s="19" t="n">
        <v>5</v>
      </c>
      <c r="N398" s="19" t="n">
        <f aca="false">I398*J398/100</f>
        <v>17</v>
      </c>
      <c r="O398" s="19" t="n">
        <f aca="false">L398+K398/1000*M398</f>
        <v>79.948</v>
      </c>
      <c r="Q398" s="21" t="str">
        <f aca="false">C398</f>
        <v>Notch Cliff</v>
      </c>
      <c r="R398" s="21" t="str">
        <f aca="false">E398</f>
        <v>GT1</v>
      </c>
      <c r="S398" s="21" t="str">
        <f aca="false">CONCATENATE(Q398," ",R398)</f>
        <v>Notch Cliff GT1</v>
      </c>
      <c r="T398" s="22" t="n">
        <f aca="false">T397+N398</f>
        <v>59359.5999594</v>
      </c>
      <c r="U398" s="22" t="n">
        <f aca="false">O398</f>
        <v>79.948</v>
      </c>
    </row>
    <row r="399" customFormat="false" ht="12.75" hidden="false" customHeight="false" outlineLevel="0" collapsed="false">
      <c r="A399" s="9" t="n">
        <v>2000</v>
      </c>
      <c r="B399" s="10" t="s">
        <v>18</v>
      </c>
      <c r="C399" s="10" t="s">
        <v>192</v>
      </c>
      <c r="D399" s="10" t="s">
        <v>193</v>
      </c>
      <c r="E399" s="10" t="s">
        <v>128</v>
      </c>
      <c r="F399" s="18" t="s">
        <v>34</v>
      </c>
      <c r="G399" s="18" t="s">
        <v>409</v>
      </c>
      <c r="H399" s="19" t="n">
        <v>17</v>
      </c>
      <c r="I399" s="20" t="n">
        <v>17</v>
      </c>
      <c r="J399" s="19" t="n">
        <v>100</v>
      </c>
      <c r="K399" s="19" t="n">
        <v>15897</v>
      </c>
      <c r="L399" s="19" t="n">
        <v>6.676</v>
      </c>
      <c r="M399" s="19" t="n">
        <v>4.614</v>
      </c>
      <c r="N399" s="19" t="n">
        <f aca="false">I399*J399/100</f>
        <v>17</v>
      </c>
      <c r="O399" s="19" t="n">
        <f aca="false">L399+K399/1000*M399</f>
        <v>80.024758</v>
      </c>
      <c r="Q399" s="21" t="str">
        <f aca="false">C399</f>
        <v>Wagner</v>
      </c>
      <c r="R399" s="21" t="str">
        <f aca="false">E399</f>
        <v>GT1</v>
      </c>
      <c r="S399" s="21" t="str">
        <f aca="false">CONCATENATE(Q399," ",R399)</f>
        <v>Wagner GT1</v>
      </c>
      <c r="T399" s="22" t="n">
        <f aca="false">T398+N399</f>
        <v>59376.5999594</v>
      </c>
      <c r="U399" s="22" t="n">
        <f aca="false">O399</f>
        <v>80.024758</v>
      </c>
    </row>
    <row r="400" customFormat="false" ht="12.75" hidden="false" customHeight="false" outlineLevel="0" collapsed="false">
      <c r="A400" s="9" t="n">
        <v>2000</v>
      </c>
      <c r="B400" s="10" t="s">
        <v>18</v>
      </c>
      <c r="C400" s="10" t="s">
        <v>216</v>
      </c>
      <c r="D400" s="10" t="s">
        <v>217</v>
      </c>
      <c r="E400" s="10" t="s">
        <v>72</v>
      </c>
      <c r="F400" s="18" t="s">
        <v>34</v>
      </c>
      <c r="G400" s="18" t="s">
        <v>23</v>
      </c>
      <c r="H400" s="19" t="n">
        <v>27</v>
      </c>
      <c r="I400" s="20" t="n">
        <v>27</v>
      </c>
      <c r="J400" s="19" t="n">
        <v>100</v>
      </c>
      <c r="K400" s="19" t="n">
        <v>15922</v>
      </c>
      <c r="L400" s="19" t="n">
        <v>2.308</v>
      </c>
      <c r="M400" s="19" t="n">
        <v>5</v>
      </c>
      <c r="N400" s="19" t="n">
        <f aca="false">I400*J400/100</f>
        <v>27</v>
      </c>
      <c r="O400" s="19" t="n">
        <f aca="false">L400+K400/1000*M400</f>
        <v>81.918</v>
      </c>
      <c r="Q400" s="21" t="str">
        <f aca="false">C400</f>
        <v>Mountain</v>
      </c>
      <c r="R400" s="21" t="str">
        <f aca="false">E400</f>
        <v>1</v>
      </c>
      <c r="S400" s="21" t="str">
        <f aca="false">CONCATENATE(Q400," ",R400)</f>
        <v>Mountain 1</v>
      </c>
      <c r="T400" s="22" t="n">
        <f aca="false">T399+N400</f>
        <v>59403.5999594</v>
      </c>
      <c r="U400" s="22" t="n">
        <f aca="false">O400</f>
        <v>81.918</v>
      </c>
    </row>
    <row r="401" customFormat="false" ht="12.75" hidden="false" customHeight="false" outlineLevel="0" collapsed="false">
      <c r="A401" s="9" t="n">
        <v>2000</v>
      </c>
      <c r="B401" s="10" t="s">
        <v>30</v>
      </c>
      <c r="C401" s="10" t="s">
        <v>107</v>
      </c>
      <c r="D401" s="10" t="s">
        <v>108</v>
      </c>
      <c r="E401" s="10" t="s">
        <v>128</v>
      </c>
      <c r="F401" s="18" t="s">
        <v>34</v>
      </c>
      <c r="G401" s="18" t="s">
        <v>23</v>
      </c>
      <c r="H401" s="19" t="n">
        <v>77</v>
      </c>
      <c r="I401" s="20" t="n">
        <v>77</v>
      </c>
      <c r="J401" s="19" t="n">
        <v>100</v>
      </c>
      <c r="K401" s="19" t="n">
        <v>15717</v>
      </c>
      <c r="L401" s="19" t="n">
        <v>3.871</v>
      </c>
      <c r="M401" s="19" t="n">
        <v>5</v>
      </c>
      <c r="N401" s="19" t="n">
        <f aca="false">I401*J401/100</f>
        <v>77</v>
      </c>
      <c r="O401" s="19" t="n">
        <f aca="false">L401+K401/1000*M401</f>
        <v>82.456</v>
      </c>
      <c r="Q401" s="21" t="str">
        <f aca="false">C401</f>
        <v>Sayreville</v>
      </c>
      <c r="R401" s="21" t="str">
        <f aca="false">E401</f>
        <v>GT1</v>
      </c>
      <c r="S401" s="21" t="str">
        <f aca="false">CONCATENATE(Q401," ",R401)</f>
        <v>Sayreville GT1</v>
      </c>
      <c r="T401" s="22" t="n">
        <f aca="false">T400+N401</f>
        <v>59480.5999594</v>
      </c>
      <c r="U401" s="22" t="n">
        <f aca="false">O401</f>
        <v>82.456</v>
      </c>
    </row>
    <row r="402" customFormat="false" ht="12.75" hidden="false" customHeight="false" outlineLevel="0" collapsed="false">
      <c r="A402" s="9" t="n">
        <v>2000</v>
      </c>
      <c r="B402" s="10" t="s">
        <v>18</v>
      </c>
      <c r="C402" s="10" t="s">
        <v>107</v>
      </c>
      <c r="D402" s="10" t="s">
        <v>108</v>
      </c>
      <c r="E402" s="10" t="s">
        <v>64</v>
      </c>
      <c r="F402" s="18" t="s">
        <v>34</v>
      </c>
      <c r="G402" s="18" t="s">
        <v>23</v>
      </c>
      <c r="H402" s="19" t="n">
        <v>73</v>
      </c>
      <c r="I402" s="20" t="n">
        <v>73</v>
      </c>
      <c r="J402" s="19" t="n">
        <v>100</v>
      </c>
      <c r="K402" s="19" t="n">
        <v>15717</v>
      </c>
      <c r="L402" s="19" t="n">
        <v>3.871</v>
      </c>
      <c r="M402" s="19" t="n">
        <v>5</v>
      </c>
      <c r="N402" s="19" t="n">
        <f aca="false">I402*J402/100</f>
        <v>73</v>
      </c>
      <c r="O402" s="19" t="n">
        <f aca="false">L402+K402/1000*M402</f>
        <v>82.456</v>
      </c>
      <c r="Q402" s="21" t="str">
        <f aca="false">C402</f>
        <v>Sayreville</v>
      </c>
      <c r="R402" s="21" t="str">
        <f aca="false">E402</f>
        <v>GT2</v>
      </c>
      <c r="S402" s="21" t="str">
        <f aca="false">CONCATENATE(Q402," ",R402)</f>
        <v>Sayreville GT2</v>
      </c>
      <c r="T402" s="22" t="n">
        <f aca="false">T401+N402</f>
        <v>59553.5999594</v>
      </c>
      <c r="U402" s="22" t="n">
        <f aca="false">O402</f>
        <v>82.456</v>
      </c>
    </row>
    <row r="403" customFormat="false" ht="12.75" hidden="false" customHeight="false" outlineLevel="0" collapsed="false">
      <c r="A403" s="9" t="n">
        <v>2000</v>
      </c>
      <c r="B403" s="10" t="s">
        <v>18</v>
      </c>
      <c r="C403" s="10" t="s">
        <v>107</v>
      </c>
      <c r="D403" s="10" t="s">
        <v>108</v>
      </c>
      <c r="E403" s="10" t="s">
        <v>65</v>
      </c>
      <c r="F403" s="18" t="s">
        <v>34</v>
      </c>
      <c r="G403" s="18" t="s">
        <v>23</v>
      </c>
      <c r="H403" s="19" t="n">
        <v>77</v>
      </c>
      <c r="I403" s="20" t="n">
        <v>77</v>
      </c>
      <c r="J403" s="19" t="n">
        <v>100</v>
      </c>
      <c r="K403" s="19" t="n">
        <v>15717</v>
      </c>
      <c r="L403" s="19" t="n">
        <v>3.871</v>
      </c>
      <c r="M403" s="19" t="n">
        <v>5</v>
      </c>
      <c r="N403" s="19" t="n">
        <f aca="false">I403*J403/100</f>
        <v>77</v>
      </c>
      <c r="O403" s="19" t="n">
        <f aca="false">L403+K403/1000*M403</f>
        <v>82.456</v>
      </c>
      <c r="Q403" s="21" t="str">
        <f aca="false">C403</f>
        <v>Sayreville</v>
      </c>
      <c r="R403" s="21" t="str">
        <f aca="false">E403</f>
        <v>GT3</v>
      </c>
      <c r="S403" s="21" t="str">
        <f aca="false">CONCATENATE(Q403," ",R403)</f>
        <v>Sayreville GT3</v>
      </c>
      <c r="T403" s="22" t="n">
        <f aca="false">T402+N403</f>
        <v>59630.5999594</v>
      </c>
      <c r="U403" s="22" t="n">
        <f aca="false">O403</f>
        <v>82.456</v>
      </c>
    </row>
    <row r="404" customFormat="false" ht="12.75" hidden="false" customHeight="false" outlineLevel="0" collapsed="false">
      <c r="A404" s="9" t="n">
        <v>2000</v>
      </c>
      <c r="B404" s="10" t="s">
        <v>30</v>
      </c>
      <c r="C404" s="10" t="s">
        <v>107</v>
      </c>
      <c r="D404" s="10" t="s">
        <v>108</v>
      </c>
      <c r="E404" s="10" t="s">
        <v>109</v>
      </c>
      <c r="F404" s="18" t="s">
        <v>34</v>
      </c>
      <c r="G404" s="18" t="s">
        <v>23</v>
      </c>
      <c r="H404" s="19" t="n">
        <v>77</v>
      </c>
      <c r="I404" s="20" t="n">
        <v>77</v>
      </c>
      <c r="J404" s="19" t="n">
        <v>100</v>
      </c>
      <c r="K404" s="19" t="n">
        <v>15717</v>
      </c>
      <c r="L404" s="19" t="n">
        <v>3.871</v>
      </c>
      <c r="M404" s="19" t="n">
        <v>5</v>
      </c>
      <c r="N404" s="19" t="n">
        <f aca="false">I404*J404/100</f>
        <v>77</v>
      </c>
      <c r="O404" s="19" t="n">
        <f aca="false">L404+K404/1000*M404</f>
        <v>82.456</v>
      </c>
      <c r="Q404" s="21" t="str">
        <f aca="false">C404</f>
        <v>Sayreville</v>
      </c>
      <c r="R404" s="21" t="str">
        <f aca="false">E404</f>
        <v>GT4</v>
      </c>
      <c r="S404" s="21" t="str">
        <f aca="false">CONCATENATE(Q404," ",R404)</f>
        <v>Sayreville GT4</v>
      </c>
      <c r="T404" s="22" t="n">
        <f aca="false">T403+N404</f>
        <v>59707.5999594</v>
      </c>
      <c r="U404" s="22" t="n">
        <f aca="false">O404</f>
        <v>82.456</v>
      </c>
    </row>
    <row r="405" customFormat="false" ht="12.75" hidden="false" customHeight="false" outlineLevel="0" collapsed="false">
      <c r="A405" s="9" t="n">
        <v>2000</v>
      </c>
      <c r="B405" s="10" t="s">
        <v>18</v>
      </c>
      <c r="C405" s="10" t="s">
        <v>482</v>
      </c>
      <c r="D405" s="10" t="s">
        <v>483</v>
      </c>
      <c r="E405" s="10" t="s">
        <v>75</v>
      </c>
      <c r="F405" s="18" t="s">
        <v>34</v>
      </c>
      <c r="G405" s="18" t="s">
        <v>409</v>
      </c>
      <c r="H405" s="19" t="n">
        <v>27</v>
      </c>
      <c r="I405" s="20" t="n">
        <v>27</v>
      </c>
      <c r="J405" s="19" t="n">
        <v>100</v>
      </c>
      <c r="K405" s="19" t="n">
        <v>17393</v>
      </c>
      <c r="L405" s="19" t="n">
        <v>2.401</v>
      </c>
      <c r="M405" s="19" t="n">
        <v>4.614</v>
      </c>
      <c r="N405" s="19" t="n">
        <f aca="false">I405*J405/100</f>
        <v>27</v>
      </c>
      <c r="O405" s="19" t="n">
        <f aca="false">L405+K405/1000*M405</f>
        <v>82.652302</v>
      </c>
      <c r="Q405" s="21" t="str">
        <f aca="false">C405</f>
        <v>Tolna</v>
      </c>
      <c r="R405" s="21" t="str">
        <f aca="false">E405</f>
        <v>2</v>
      </c>
      <c r="S405" s="21" t="str">
        <f aca="false">CONCATENATE(Q405," ",R405)</f>
        <v>Tolna 2</v>
      </c>
      <c r="T405" s="22" t="n">
        <f aca="false">T404+N405</f>
        <v>59734.5999594</v>
      </c>
      <c r="U405" s="22" t="n">
        <f aca="false">O405</f>
        <v>82.652302</v>
      </c>
    </row>
    <row r="406" customFormat="false" ht="12.75" hidden="false" customHeight="false" outlineLevel="0" collapsed="false">
      <c r="A406" s="9" t="n">
        <v>2000</v>
      </c>
      <c r="B406" s="10" t="s">
        <v>30</v>
      </c>
      <c r="C406" s="10" t="s">
        <v>80</v>
      </c>
      <c r="D406" s="10" t="s">
        <v>81</v>
      </c>
      <c r="E406" s="10" t="s">
        <v>49</v>
      </c>
      <c r="F406" s="18" t="s">
        <v>34</v>
      </c>
      <c r="G406" s="18" t="s">
        <v>23</v>
      </c>
      <c r="H406" s="19" t="n">
        <v>26</v>
      </c>
      <c r="I406" s="20" t="n">
        <v>26</v>
      </c>
      <c r="J406" s="19" t="n">
        <v>100</v>
      </c>
      <c r="K406" s="19" t="n">
        <v>16583</v>
      </c>
      <c r="L406" s="19" t="n">
        <v>0.776</v>
      </c>
      <c r="M406" s="19" t="n">
        <v>5</v>
      </c>
      <c r="N406" s="19" t="n">
        <f aca="false">I406*J406/100</f>
        <v>26</v>
      </c>
      <c r="O406" s="19" t="n">
        <f aca="false">L406+K406/1000*M406</f>
        <v>83.691</v>
      </c>
      <c r="Q406" s="21" t="str">
        <f aca="false">C406</f>
        <v>Portland</v>
      </c>
      <c r="R406" s="21" t="str">
        <f aca="false">E406</f>
        <v>4</v>
      </c>
      <c r="S406" s="21" t="str">
        <f aca="false">CONCATENATE(Q406," ",R406)</f>
        <v>Portland 4</v>
      </c>
      <c r="T406" s="22" t="n">
        <f aca="false">T405+N406</f>
        <v>59760.5999594</v>
      </c>
      <c r="U406" s="22" t="n">
        <f aca="false">O406</f>
        <v>83.691</v>
      </c>
    </row>
    <row r="407" customFormat="false" ht="12.75" hidden="false" customHeight="false" outlineLevel="0" collapsed="false">
      <c r="A407" s="9" t="n">
        <v>2000</v>
      </c>
      <c r="B407" s="10" t="s">
        <v>30</v>
      </c>
      <c r="C407" s="10" t="s">
        <v>218</v>
      </c>
      <c r="D407" s="10" t="s">
        <v>219</v>
      </c>
      <c r="E407" s="10" t="s">
        <v>99</v>
      </c>
      <c r="F407" s="18" t="s">
        <v>34</v>
      </c>
      <c r="G407" s="18" t="s">
        <v>23</v>
      </c>
      <c r="H407" s="19" t="n">
        <v>24</v>
      </c>
      <c r="I407" s="20" t="n">
        <v>24</v>
      </c>
      <c r="J407" s="19" t="n">
        <v>100</v>
      </c>
      <c r="K407" s="19" t="n">
        <v>16029</v>
      </c>
      <c r="L407" s="19" t="n">
        <v>4.057</v>
      </c>
      <c r="M407" s="19" t="n">
        <v>5</v>
      </c>
      <c r="N407" s="19" t="n">
        <f aca="false">I407*J407/100</f>
        <v>24</v>
      </c>
      <c r="O407" s="19" t="n">
        <f aca="false">L407+K407/1000*M407</f>
        <v>84.202</v>
      </c>
      <c r="Q407" s="21" t="str">
        <f aca="false">C407</f>
        <v>Kearny (NJ)</v>
      </c>
      <c r="R407" s="21" t="str">
        <f aca="false">E407</f>
        <v>9</v>
      </c>
      <c r="S407" s="21" t="str">
        <f aca="false">CONCATENATE(Q407," ",R407)</f>
        <v>Kearny (NJ) 9</v>
      </c>
      <c r="T407" s="22" t="n">
        <f aca="false">T406+N407</f>
        <v>59784.5999594</v>
      </c>
      <c r="U407" s="22" t="n">
        <f aca="false">O407</f>
        <v>84.202</v>
      </c>
    </row>
    <row r="408" customFormat="false" ht="12.75" hidden="false" customHeight="false" outlineLevel="0" collapsed="false">
      <c r="A408" s="9" t="n">
        <v>2000</v>
      </c>
      <c r="B408" s="10" t="s">
        <v>30</v>
      </c>
      <c r="C408" s="10" t="s">
        <v>218</v>
      </c>
      <c r="D408" s="10" t="s">
        <v>219</v>
      </c>
      <c r="E408" s="10" t="s">
        <v>200</v>
      </c>
      <c r="F408" s="18" t="s">
        <v>34</v>
      </c>
      <c r="G408" s="18" t="s">
        <v>23</v>
      </c>
      <c r="H408" s="19" t="n">
        <v>159</v>
      </c>
      <c r="I408" s="20" t="n">
        <v>159</v>
      </c>
      <c r="J408" s="19" t="n">
        <v>100</v>
      </c>
      <c r="K408" s="19" t="n">
        <v>16097</v>
      </c>
      <c r="L408" s="19" t="n">
        <v>4.057</v>
      </c>
      <c r="M408" s="19" t="n">
        <v>5</v>
      </c>
      <c r="N408" s="19" t="n">
        <f aca="false">I408*J408/100</f>
        <v>159</v>
      </c>
      <c r="O408" s="19" t="n">
        <f aca="false">L408+K408/1000*M408</f>
        <v>84.542</v>
      </c>
      <c r="Q408" s="21" t="str">
        <f aca="false">C408</f>
        <v>Kearny (NJ)</v>
      </c>
      <c r="R408" s="21" t="str">
        <f aca="false">E408</f>
        <v>11</v>
      </c>
      <c r="S408" s="21" t="str">
        <f aca="false">CONCATENATE(Q408," ",R408)</f>
        <v>Kearny (NJ) 11</v>
      </c>
      <c r="T408" s="22" t="n">
        <f aca="false">T407+N408</f>
        <v>59943.5999594</v>
      </c>
      <c r="U408" s="22" t="n">
        <f aca="false">O408</f>
        <v>84.542</v>
      </c>
    </row>
    <row r="409" customFormat="false" ht="12.75" hidden="false" customHeight="false" outlineLevel="0" collapsed="false">
      <c r="A409" s="9" t="n">
        <v>2000</v>
      </c>
      <c r="B409" s="10" t="s">
        <v>18</v>
      </c>
      <c r="C409" s="10" t="s">
        <v>218</v>
      </c>
      <c r="D409" s="10" t="s">
        <v>219</v>
      </c>
      <c r="E409" s="10" t="s">
        <v>131</v>
      </c>
      <c r="F409" s="18" t="s">
        <v>34</v>
      </c>
      <c r="G409" s="18" t="s">
        <v>23</v>
      </c>
      <c r="H409" s="19" t="n">
        <v>159</v>
      </c>
      <c r="I409" s="20" t="n">
        <v>159</v>
      </c>
      <c r="J409" s="19" t="n">
        <v>100</v>
      </c>
      <c r="K409" s="19" t="n">
        <v>16110</v>
      </c>
      <c r="L409" s="19" t="n">
        <v>4.057</v>
      </c>
      <c r="M409" s="19" t="n">
        <v>5</v>
      </c>
      <c r="N409" s="19" t="n">
        <f aca="false">I409*J409/100</f>
        <v>159</v>
      </c>
      <c r="O409" s="19" t="n">
        <f aca="false">L409+K409/1000*M409</f>
        <v>84.607</v>
      </c>
      <c r="Q409" s="21" t="str">
        <f aca="false">C409</f>
        <v>Kearny (NJ)</v>
      </c>
      <c r="R409" s="21" t="str">
        <f aca="false">E409</f>
        <v>10</v>
      </c>
      <c r="S409" s="21" t="str">
        <f aca="false">CONCATENATE(Q409," ",R409)</f>
        <v>Kearny (NJ) 10</v>
      </c>
      <c r="T409" s="22" t="n">
        <f aca="false">T408+N409</f>
        <v>60102.5999594</v>
      </c>
      <c r="U409" s="22" t="n">
        <f aca="false">O409</f>
        <v>84.607</v>
      </c>
    </row>
    <row r="410" customFormat="false" ht="12.75" hidden="false" customHeight="false" outlineLevel="0" collapsed="false">
      <c r="A410" s="9" t="n">
        <v>2000</v>
      </c>
      <c r="B410" s="10" t="s">
        <v>18</v>
      </c>
      <c r="C410" s="10" t="s">
        <v>216</v>
      </c>
      <c r="D410" s="10" t="s">
        <v>217</v>
      </c>
      <c r="E410" s="10" t="s">
        <v>75</v>
      </c>
      <c r="F410" s="18" t="s">
        <v>34</v>
      </c>
      <c r="G410" s="18" t="s">
        <v>23</v>
      </c>
      <c r="H410" s="19" t="n">
        <v>27</v>
      </c>
      <c r="I410" s="20" t="n">
        <v>27</v>
      </c>
      <c r="J410" s="19" t="n">
        <v>100</v>
      </c>
      <c r="K410" s="19" t="n">
        <v>16522</v>
      </c>
      <c r="L410" s="19" t="n">
        <v>2.308</v>
      </c>
      <c r="M410" s="19" t="n">
        <v>5</v>
      </c>
      <c r="N410" s="19" t="n">
        <f aca="false">I410*J410/100</f>
        <v>27</v>
      </c>
      <c r="O410" s="19" t="n">
        <f aca="false">L410+K410/1000*M410</f>
        <v>84.918</v>
      </c>
      <c r="Q410" s="21" t="str">
        <f aca="false">C410</f>
        <v>Mountain</v>
      </c>
      <c r="R410" s="21" t="str">
        <f aca="false">E410</f>
        <v>2</v>
      </c>
      <c r="S410" s="21" t="str">
        <f aca="false">CONCATENATE(Q410," ",R410)</f>
        <v>Mountain 2</v>
      </c>
      <c r="T410" s="22" t="n">
        <f aca="false">T409+N410</f>
        <v>60129.5999594</v>
      </c>
      <c r="U410" s="22" t="n">
        <f aca="false">O410</f>
        <v>84.918</v>
      </c>
    </row>
    <row r="411" customFormat="false" ht="12.75" hidden="false" customHeight="false" outlineLevel="0" collapsed="false">
      <c r="A411" s="9" t="n">
        <v>2000</v>
      </c>
      <c r="B411" s="10" t="s">
        <v>35</v>
      </c>
      <c r="C411" s="10" t="s">
        <v>27</v>
      </c>
      <c r="D411" s="10" t="s">
        <v>28</v>
      </c>
      <c r="E411" s="10" t="s">
        <v>220</v>
      </c>
      <c r="F411" s="18" t="s">
        <v>34</v>
      </c>
      <c r="G411" s="18" t="s">
        <v>23</v>
      </c>
      <c r="H411" s="19" t="n">
        <v>31</v>
      </c>
      <c r="I411" s="20" t="n">
        <v>31</v>
      </c>
      <c r="J411" s="19" t="n">
        <v>100</v>
      </c>
      <c r="K411" s="19" t="n">
        <v>16375</v>
      </c>
      <c r="L411" s="19" t="n">
        <v>3.519</v>
      </c>
      <c r="M411" s="19" t="n">
        <v>5</v>
      </c>
      <c r="N411" s="19" t="n">
        <f aca="false">I411*J411/100</f>
        <v>31</v>
      </c>
      <c r="O411" s="19" t="n">
        <f aca="false">L411+K411/1000*M411</f>
        <v>85.394</v>
      </c>
      <c r="Q411" s="21" t="str">
        <f aca="false">C411</f>
        <v>Gilbert</v>
      </c>
      <c r="R411" s="21" t="str">
        <f aca="false">E411</f>
        <v>C1</v>
      </c>
      <c r="S411" s="21" t="str">
        <f aca="false">CONCATENATE(Q411," ",R411)</f>
        <v>Gilbert C1</v>
      </c>
      <c r="T411" s="22" t="n">
        <f aca="false">T410+N411</f>
        <v>60160.5999594</v>
      </c>
      <c r="U411" s="22" t="n">
        <f aca="false">O411</f>
        <v>85.394</v>
      </c>
    </row>
    <row r="412" customFormat="false" ht="12.75" hidden="false" customHeight="false" outlineLevel="0" collapsed="false">
      <c r="A412" s="9" t="n">
        <v>2000</v>
      </c>
      <c r="B412" s="10" t="s">
        <v>18</v>
      </c>
      <c r="C412" s="10" t="s">
        <v>27</v>
      </c>
      <c r="D412" s="10" t="s">
        <v>28</v>
      </c>
      <c r="E412" s="10" t="s">
        <v>221</v>
      </c>
      <c r="F412" s="18" t="s">
        <v>34</v>
      </c>
      <c r="G412" s="18" t="s">
        <v>23</v>
      </c>
      <c r="H412" s="19" t="n">
        <v>31</v>
      </c>
      <c r="I412" s="20" t="n">
        <v>31</v>
      </c>
      <c r="J412" s="19" t="n">
        <v>100</v>
      </c>
      <c r="K412" s="19" t="n">
        <v>16375</v>
      </c>
      <c r="L412" s="19" t="n">
        <v>3.519</v>
      </c>
      <c r="M412" s="19" t="n">
        <v>5</v>
      </c>
      <c r="N412" s="19" t="n">
        <f aca="false">I412*J412/100</f>
        <v>31</v>
      </c>
      <c r="O412" s="19" t="n">
        <f aca="false">L412+K412/1000*M412</f>
        <v>85.394</v>
      </c>
      <c r="Q412" s="21" t="str">
        <f aca="false">C412</f>
        <v>Gilbert</v>
      </c>
      <c r="R412" s="21" t="str">
        <f aca="false">E412</f>
        <v>C2</v>
      </c>
      <c r="S412" s="21" t="str">
        <f aca="false">CONCATENATE(Q412," ",R412)</f>
        <v>Gilbert C2</v>
      </c>
      <c r="T412" s="22" t="n">
        <f aca="false">T411+N412</f>
        <v>60191.5999594</v>
      </c>
      <c r="U412" s="22" t="n">
        <f aca="false">O412</f>
        <v>85.394</v>
      </c>
    </row>
    <row r="413" customFormat="false" ht="12.75" hidden="false" customHeight="false" outlineLevel="0" collapsed="false">
      <c r="A413" s="9" t="n">
        <v>2000</v>
      </c>
      <c r="B413" s="10" t="s">
        <v>18</v>
      </c>
      <c r="C413" s="10" t="s">
        <v>27</v>
      </c>
      <c r="D413" s="10" t="s">
        <v>28</v>
      </c>
      <c r="E413" s="10" t="s">
        <v>222</v>
      </c>
      <c r="F413" s="18" t="s">
        <v>34</v>
      </c>
      <c r="G413" s="18" t="s">
        <v>23</v>
      </c>
      <c r="H413" s="19" t="n">
        <v>31</v>
      </c>
      <c r="I413" s="20" t="n">
        <v>31</v>
      </c>
      <c r="J413" s="19" t="n">
        <v>100</v>
      </c>
      <c r="K413" s="19" t="n">
        <v>16375</v>
      </c>
      <c r="L413" s="19" t="n">
        <v>3.519</v>
      </c>
      <c r="M413" s="19" t="n">
        <v>5</v>
      </c>
      <c r="N413" s="19" t="n">
        <f aca="false">I413*J413/100</f>
        <v>31</v>
      </c>
      <c r="O413" s="19" t="n">
        <f aca="false">L413+K413/1000*M413</f>
        <v>85.394</v>
      </c>
      <c r="Q413" s="21" t="str">
        <f aca="false">C413</f>
        <v>Gilbert</v>
      </c>
      <c r="R413" s="21" t="str">
        <f aca="false">E413</f>
        <v>C3</v>
      </c>
      <c r="S413" s="21" t="str">
        <f aca="false">CONCATENATE(Q413," ",R413)</f>
        <v>Gilbert C3</v>
      </c>
      <c r="T413" s="22" t="n">
        <f aca="false">T412+N413</f>
        <v>60222.5999594</v>
      </c>
      <c r="U413" s="22" t="n">
        <f aca="false">O413</f>
        <v>85.394</v>
      </c>
    </row>
    <row r="414" customFormat="false" ht="12.75" hidden="false" customHeight="false" outlineLevel="0" collapsed="false">
      <c r="A414" s="9" t="n">
        <v>2000</v>
      </c>
      <c r="B414" s="10" t="s">
        <v>18</v>
      </c>
      <c r="C414" s="10" t="s">
        <v>27</v>
      </c>
      <c r="D414" s="10" t="s">
        <v>28</v>
      </c>
      <c r="E414" s="10" t="s">
        <v>223</v>
      </c>
      <c r="F414" s="18" t="s">
        <v>34</v>
      </c>
      <c r="G414" s="18" t="s">
        <v>23</v>
      </c>
      <c r="H414" s="19" t="n">
        <v>31</v>
      </c>
      <c r="I414" s="20" t="n">
        <v>31</v>
      </c>
      <c r="J414" s="19" t="n">
        <v>100</v>
      </c>
      <c r="K414" s="19" t="n">
        <v>16375</v>
      </c>
      <c r="L414" s="19" t="n">
        <v>3.519</v>
      </c>
      <c r="M414" s="19" t="n">
        <v>5</v>
      </c>
      <c r="N414" s="19" t="n">
        <f aca="false">I414*J414/100</f>
        <v>31</v>
      </c>
      <c r="O414" s="19" t="n">
        <f aca="false">L414+K414/1000*M414</f>
        <v>85.394</v>
      </c>
      <c r="Q414" s="21" t="str">
        <f aca="false">C414</f>
        <v>Gilbert</v>
      </c>
      <c r="R414" s="21" t="str">
        <f aca="false">E414</f>
        <v>C4</v>
      </c>
      <c r="S414" s="21" t="str">
        <f aca="false">CONCATENATE(Q414," ",R414)</f>
        <v>Gilbert C4</v>
      </c>
      <c r="T414" s="22" t="n">
        <f aca="false">T413+N414</f>
        <v>60253.5999594</v>
      </c>
      <c r="U414" s="22" t="n">
        <f aca="false">O414</f>
        <v>85.394</v>
      </c>
    </row>
    <row r="415" customFormat="false" ht="12.75" hidden="false" customHeight="false" outlineLevel="0" collapsed="false">
      <c r="A415" s="9" t="n">
        <v>2000</v>
      </c>
      <c r="B415" s="10" t="s">
        <v>18</v>
      </c>
      <c r="C415" s="10" t="s">
        <v>80</v>
      </c>
      <c r="D415" s="10" t="s">
        <v>81</v>
      </c>
      <c r="E415" s="10" t="s">
        <v>96</v>
      </c>
      <c r="F415" s="18" t="s">
        <v>34</v>
      </c>
      <c r="G415" s="18" t="s">
        <v>23</v>
      </c>
      <c r="H415" s="19" t="n">
        <v>19</v>
      </c>
      <c r="I415" s="20" t="n">
        <v>19</v>
      </c>
      <c r="J415" s="19" t="n">
        <v>100</v>
      </c>
      <c r="K415" s="19" t="n">
        <v>17219</v>
      </c>
      <c r="L415" s="19" t="n">
        <v>0.776</v>
      </c>
      <c r="M415" s="19" t="n">
        <v>5</v>
      </c>
      <c r="N415" s="19" t="n">
        <f aca="false">I415*J415/100</f>
        <v>19</v>
      </c>
      <c r="O415" s="19" t="n">
        <f aca="false">L415+K415/1000*M415</f>
        <v>86.871</v>
      </c>
      <c r="Q415" s="21" t="str">
        <f aca="false">C415</f>
        <v>Portland</v>
      </c>
      <c r="R415" s="21" t="str">
        <f aca="false">E415</f>
        <v>3</v>
      </c>
      <c r="S415" s="21" t="str">
        <f aca="false">CONCATENATE(Q415," ",R415)</f>
        <v>Portland 3</v>
      </c>
      <c r="T415" s="22" t="n">
        <f aca="false">T414+N415</f>
        <v>60272.5999594</v>
      </c>
      <c r="U415" s="22" t="n">
        <f aca="false">O415</f>
        <v>86.871</v>
      </c>
    </row>
    <row r="416" customFormat="false" ht="12.75" hidden="false" customHeight="false" outlineLevel="0" collapsed="false">
      <c r="A416" s="9" t="n">
        <v>2000</v>
      </c>
      <c r="B416" s="10" t="s">
        <v>18</v>
      </c>
      <c r="C416" s="10" t="s">
        <v>347</v>
      </c>
      <c r="D416" s="10" t="s">
        <v>348</v>
      </c>
      <c r="E416" s="10" t="s">
        <v>65</v>
      </c>
      <c r="F416" s="18" t="s">
        <v>34</v>
      </c>
      <c r="G416" s="18" t="s">
        <v>409</v>
      </c>
      <c r="H416" s="19" t="n">
        <v>140</v>
      </c>
      <c r="I416" s="20" t="n">
        <v>140</v>
      </c>
      <c r="J416" s="19" t="n">
        <v>100</v>
      </c>
      <c r="K416" s="19" t="n">
        <v>18229</v>
      </c>
      <c r="L416" s="19" t="n">
        <v>3.871</v>
      </c>
      <c r="M416" s="19" t="n">
        <v>4.614</v>
      </c>
      <c r="N416" s="19" t="n">
        <f aca="false">I416*J416/100</f>
        <v>140</v>
      </c>
      <c r="O416" s="19" t="n">
        <f aca="false">L416+K416/1000*M416</f>
        <v>87.979606</v>
      </c>
      <c r="Q416" s="21" t="str">
        <f aca="false">C416</f>
        <v>Mercer</v>
      </c>
      <c r="R416" s="21" t="str">
        <f aca="false">E416</f>
        <v>GT3</v>
      </c>
      <c r="S416" s="21" t="str">
        <f aca="false">CONCATENATE(Q416," ",R416)</f>
        <v>Mercer GT3</v>
      </c>
      <c r="T416" s="22" t="n">
        <f aca="false">T415+N416</f>
        <v>60412.5999594</v>
      </c>
      <c r="U416" s="22" t="n">
        <f aca="false">O416</f>
        <v>87.979606</v>
      </c>
    </row>
    <row r="417" customFormat="false" ht="12.75" hidden="false" customHeight="false" outlineLevel="0" collapsed="false">
      <c r="A417" s="9" t="n">
        <v>2000</v>
      </c>
      <c r="B417" s="10" t="s">
        <v>30</v>
      </c>
      <c r="C417" s="10" t="s">
        <v>224</v>
      </c>
      <c r="D417" s="10" t="s">
        <v>225</v>
      </c>
      <c r="E417" s="10" t="s">
        <v>82</v>
      </c>
      <c r="F417" s="18" t="s">
        <v>34</v>
      </c>
      <c r="G417" s="18" t="s">
        <v>23</v>
      </c>
      <c r="H417" s="19" t="n">
        <v>20</v>
      </c>
      <c r="I417" s="20" t="n">
        <v>20</v>
      </c>
      <c r="J417" s="19" t="n">
        <v>100</v>
      </c>
      <c r="K417" s="19" t="n">
        <v>17462</v>
      </c>
      <c r="L417" s="19" t="n">
        <v>4.451</v>
      </c>
      <c r="M417" s="19" t="n">
        <v>5</v>
      </c>
      <c r="N417" s="19" t="n">
        <f aca="false">I417*J417/100</f>
        <v>20</v>
      </c>
      <c r="O417" s="19" t="n">
        <f aca="false">L417+K417/1000*M417</f>
        <v>91.761</v>
      </c>
      <c r="Q417" s="21" t="str">
        <f aca="false">C417</f>
        <v>Titus</v>
      </c>
      <c r="R417" s="21" t="str">
        <f aca="false">E417</f>
        <v>5</v>
      </c>
      <c r="S417" s="21" t="str">
        <f aca="false">CONCATENATE(Q417," ",R417)</f>
        <v>Titus 5</v>
      </c>
      <c r="T417" s="22" t="n">
        <f aca="false">T416+N417</f>
        <v>60432.5999594</v>
      </c>
      <c r="U417" s="22" t="n">
        <f aca="false">O417</f>
        <v>91.761</v>
      </c>
    </row>
    <row r="418" customFormat="false" ht="12.75" hidden="false" customHeight="false" outlineLevel="0" collapsed="false">
      <c r="A418" s="9" t="n">
        <v>2000</v>
      </c>
      <c r="B418" s="10" t="s">
        <v>18</v>
      </c>
      <c r="C418" s="10" t="s">
        <v>224</v>
      </c>
      <c r="D418" s="10" t="s">
        <v>225</v>
      </c>
      <c r="E418" s="10" t="s">
        <v>49</v>
      </c>
      <c r="F418" s="18" t="s">
        <v>34</v>
      </c>
      <c r="G418" s="18" t="s">
        <v>23</v>
      </c>
      <c r="H418" s="19" t="n">
        <v>19</v>
      </c>
      <c r="I418" s="20" t="n">
        <v>19</v>
      </c>
      <c r="J418" s="19" t="n">
        <v>100</v>
      </c>
      <c r="K418" s="19" t="n">
        <v>18076</v>
      </c>
      <c r="L418" s="19" t="n">
        <v>4.451</v>
      </c>
      <c r="M418" s="19" t="n">
        <v>5</v>
      </c>
      <c r="N418" s="19" t="n">
        <f aca="false">I418*J418/100</f>
        <v>19</v>
      </c>
      <c r="O418" s="19" t="n">
        <f aca="false">L418+K418/1000*M418</f>
        <v>94.831</v>
      </c>
      <c r="Q418" s="21" t="str">
        <f aca="false">C418</f>
        <v>Titus</v>
      </c>
      <c r="R418" s="21" t="str">
        <f aca="false">E418</f>
        <v>4</v>
      </c>
      <c r="S418" s="21" t="str">
        <f aca="false">CONCATENATE(Q418," ",R418)</f>
        <v>Titus 4</v>
      </c>
      <c r="T418" s="22" t="n">
        <f aca="false">T417+N418</f>
        <v>60451.5999594</v>
      </c>
      <c r="U418" s="22" t="n">
        <f aca="false">O418</f>
        <v>94.831</v>
      </c>
    </row>
    <row r="419" customFormat="false" ht="12.75" hidden="false" customHeight="false" outlineLevel="0" collapsed="false">
      <c r="A419" s="9" t="n">
        <v>2000</v>
      </c>
      <c r="B419" s="10" t="s">
        <v>18</v>
      </c>
      <c r="C419" s="10" t="s">
        <v>226</v>
      </c>
      <c r="D419" s="10" t="s">
        <v>227</v>
      </c>
      <c r="E419" s="10" t="s">
        <v>72</v>
      </c>
      <c r="F419" s="18" t="s">
        <v>34</v>
      </c>
      <c r="G419" s="18" t="s">
        <v>23</v>
      </c>
      <c r="H419" s="19" t="n">
        <v>21</v>
      </c>
      <c r="I419" s="20" t="n">
        <v>21</v>
      </c>
      <c r="J419" s="19" t="n">
        <v>100</v>
      </c>
      <c r="K419" s="19" t="n">
        <v>18789</v>
      </c>
      <c r="L419" s="19" t="n">
        <v>3.871</v>
      </c>
      <c r="M419" s="19" t="n">
        <v>5</v>
      </c>
      <c r="N419" s="19" t="n">
        <f aca="false">I419*J419/100</f>
        <v>21</v>
      </c>
      <c r="O419" s="19" t="n">
        <f aca="false">L419+K419/1000*M419</f>
        <v>97.816</v>
      </c>
      <c r="Q419" s="21" t="str">
        <f aca="false">C419</f>
        <v>Riegel</v>
      </c>
      <c r="R419" s="21" t="str">
        <f aca="false">E419</f>
        <v>1</v>
      </c>
      <c r="S419" s="21" t="str">
        <f aca="false">CONCATENATE(Q419," ",R419)</f>
        <v>Riegel 1</v>
      </c>
      <c r="T419" s="22" t="n">
        <f aca="false">T418+N419</f>
        <v>60472.5999594</v>
      </c>
      <c r="U419" s="22" t="n">
        <f aca="false">O419</f>
        <v>97.816</v>
      </c>
    </row>
    <row r="420" customFormat="false" ht="12.75" hidden="false" customHeight="false" outlineLevel="0" collapsed="false">
      <c r="A420" s="9" t="n">
        <v>2000</v>
      </c>
      <c r="B420" s="10" t="s">
        <v>18</v>
      </c>
      <c r="C420" s="10" t="s">
        <v>129</v>
      </c>
      <c r="D420" s="10" t="s">
        <v>130</v>
      </c>
      <c r="E420" s="10" t="s">
        <v>96</v>
      </c>
      <c r="F420" s="18" t="s">
        <v>34</v>
      </c>
      <c r="G420" s="18" t="s">
        <v>409</v>
      </c>
      <c r="H420" s="19" t="n">
        <v>140</v>
      </c>
      <c r="I420" s="20" t="n">
        <v>140</v>
      </c>
      <c r="J420" s="19" t="n">
        <v>100</v>
      </c>
      <c r="K420" s="19" t="n">
        <v>26779</v>
      </c>
      <c r="L420" s="19" t="n">
        <v>3.871</v>
      </c>
      <c r="M420" s="19" t="n">
        <v>4.614</v>
      </c>
      <c r="N420" s="19" t="n">
        <f aca="false">I420*J420/100</f>
        <v>140</v>
      </c>
      <c r="O420" s="19" t="n">
        <f aca="false">L420+K420/1000*M420</f>
        <v>127.429306</v>
      </c>
      <c r="Q420" s="21" t="str">
        <f aca="false">C420</f>
        <v>Hudson</v>
      </c>
      <c r="R420" s="21" t="str">
        <f aca="false">E420</f>
        <v>3</v>
      </c>
      <c r="S420" s="21" t="str">
        <f aca="false">CONCATENATE(Q420," ",R420)</f>
        <v>Hudson 3</v>
      </c>
      <c r="T420" s="22" t="n">
        <f aca="false">T419+N420</f>
        <v>60612.5999594</v>
      </c>
      <c r="U420" s="22" t="n">
        <f aca="false">O420</f>
        <v>127.429306</v>
      </c>
    </row>
    <row r="421" customFormat="false" ht="12.75" hidden="false" customHeight="false" outlineLevel="0" collapsed="false">
      <c r="A421" s="9" t="n">
        <v>2000</v>
      </c>
      <c r="B421" s="10" t="s">
        <v>18</v>
      </c>
      <c r="C421" s="10" t="s">
        <v>306</v>
      </c>
      <c r="D421" s="10" t="s">
        <v>307</v>
      </c>
      <c r="E421" s="10" t="s">
        <v>65</v>
      </c>
      <c r="F421" s="18" t="s">
        <v>34</v>
      </c>
      <c r="G421" s="18" t="s">
        <v>409</v>
      </c>
      <c r="H421" s="19" t="n">
        <v>46</v>
      </c>
      <c r="I421" s="20" t="n">
        <v>46</v>
      </c>
      <c r="J421" s="19" t="n">
        <v>100</v>
      </c>
      <c r="K421" s="19" t="n">
        <v>28352</v>
      </c>
      <c r="L421" s="19" t="n">
        <v>3.871</v>
      </c>
      <c r="M421" s="19" t="n">
        <v>4.614</v>
      </c>
      <c r="N421" s="19" t="n">
        <f aca="false">I421*J421/100</f>
        <v>46</v>
      </c>
      <c r="O421" s="19" t="n">
        <f aca="false">L421+K421/1000*M421</f>
        <v>134.687128</v>
      </c>
      <c r="Q421" s="21" t="str">
        <f aca="false">C421</f>
        <v>Salem (NJ)</v>
      </c>
      <c r="R421" s="21" t="str">
        <f aca="false">E421</f>
        <v>GT3</v>
      </c>
      <c r="S421" s="21" t="str">
        <f aca="false">CONCATENATE(Q421," ",R421)</f>
        <v>Salem (NJ) GT3</v>
      </c>
      <c r="T421" s="22" t="n">
        <f aca="false">T420+N421</f>
        <v>60658.5999594</v>
      </c>
      <c r="U421" s="22" t="n">
        <f aca="false">O421</f>
        <v>134.687128</v>
      </c>
    </row>
    <row r="422" customFormat="false" ht="12.75" hidden="false" customHeight="false" outlineLevel="0" collapsed="false">
      <c r="A422" s="9" t="n">
        <v>2000</v>
      </c>
      <c r="B422" s="10" t="s">
        <v>18</v>
      </c>
      <c r="C422" s="10" t="s">
        <v>100</v>
      </c>
      <c r="D422" s="10" t="s">
        <v>101</v>
      </c>
      <c r="E422" s="10" t="s">
        <v>82</v>
      </c>
      <c r="F422" s="18" t="s">
        <v>34</v>
      </c>
      <c r="G422" s="18" t="s">
        <v>23</v>
      </c>
      <c r="H422" s="19" t="n">
        <v>30</v>
      </c>
      <c r="I422" s="20" t="n">
        <v>30</v>
      </c>
      <c r="J422" s="19" t="n">
        <v>100</v>
      </c>
      <c r="K422" s="19" t="n">
        <v>30313</v>
      </c>
      <c r="L422" s="19" t="n">
        <v>1.635</v>
      </c>
      <c r="M422" s="19" t="n">
        <v>5</v>
      </c>
      <c r="N422" s="19" t="n">
        <f aca="false">I422*J422/100</f>
        <v>30</v>
      </c>
      <c r="O422" s="19" t="n">
        <f aca="false">L422+K422/1000*M422</f>
        <v>153.2</v>
      </c>
      <c r="Q422" s="21" t="str">
        <f aca="false">C422</f>
        <v>Linden</v>
      </c>
      <c r="R422" s="21" t="str">
        <f aca="false">E422</f>
        <v>5</v>
      </c>
      <c r="S422" s="21" t="str">
        <f aca="false">CONCATENATE(Q422," ",R422)</f>
        <v>Linden 5</v>
      </c>
      <c r="T422" s="22" t="n">
        <f aca="false">T421+N422</f>
        <v>60688.5999594</v>
      </c>
      <c r="U422" s="22" t="n">
        <f aca="false">O422</f>
        <v>153.2</v>
      </c>
    </row>
    <row r="423" customFormat="false" ht="12.75" hidden="false" customHeight="false" outlineLevel="0" collapsed="false">
      <c r="A423" s="9" t="n">
        <v>2000</v>
      </c>
      <c r="B423" s="10" t="s">
        <v>18</v>
      </c>
      <c r="C423" s="10" t="s">
        <v>100</v>
      </c>
      <c r="D423" s="10" t="s">
        <v>101</v>
      </c>
      <c r="E423" s="10" t="s">
        <v>26</v>
      </c>
      <c r="F423" s="18" t="s">
        <v>34</v>
      </c>
      <c r="G423" s="18" t="s">
        <v>23</v>
      </c>
      <c r="H423" s="19" t="n">
        <v>30</v>
      </c>
      <c r="I423" s="20" t="n">
        <v>30</v>
      </c>
      <c r="J423" s="19" t="n">
        <v>100</v>
      </c>
      <c r="K423" s="19" t="n">
        <v>31836</v>
      </c>
      <c r="L423" s="19" t="n">
        <v>1.635</v>
      </c>
      <c r="M423" s="19" t="n">
        <v>5</v>
      </c>
      <c r="N423" s="19" t="n">
        <f aca="false">I423*J423/100</f>
        <v>30</v>
      </c>
      <c r="O423" s="19" t="n">
        <f aca="false">L423+K423/1000*M423</f>
        <v>160.815</v>
      </c>
      <c r="Q423" s="21" t="str">
        <f aca="false">C423</f>
        <v>Linden</v>
      </c>
      <c r="R423" s="21" t="str">
        <f aca="false">E423</f>
        <v>6</v>
      </c>
      <c r="S423" s="21" t="str">
        <f aca="false">CONCATENATE(Q423," ",R423)</f>
        <v>Linden 6</v>
      </c>
      <c r="T423" s="22" t="n">
        <f aca="false">T422+N423</f>
        <v>60718.5999594</v>
      </c>
      <c r="U423" s="22" t="n">
        <f aca="false">O423</f>
        <v>160.815</v>
      </c>
    </row>
    <row r="424" customFormat="false" ht="12.75" hidden="false" customHeight="false" outlineLevel="0" collapsed="false">
      <c r="A424" s="9" t="n">
        <v>2000</v>
      </c>
      <c r="B424" s="10" t="s">
        <v>18</v>
      </c>
      <c r="C424" s="10" t="s">
        <v>100</v>
      </c>
      <c r="D424" s="10" t="s">
        <v>101</v>
      </c>
      <c r="E424" s="10" t="s">
        <v>96</v>
      </c>
      <c r="F424" s="18" t="s">
        <v>34</v>
      </c>
      <c r="G424" s="18" t="s">
        <v>23</v>
      </c>
      <c r="H424" s="19" t="n">
        <v>24</v>
      </c>
      <c r="I424" s="20" t="n">
        <v>24</v>
      </c>
      <c r="J424" s="19" t="n">
        <v>100</v>
      </c>
      <c r="K424" s="19" t="n">
        <v>33240</v>
      </c>
      <c r="L424" s="19" t="n">
        <v>1.635</v>
      </c>
      <c r="M424" s="19" t="n">
        <v>5</v>
      </c>
      <c r="N424" s="19" t="n">
        <f aca="false">I424*J424/100</f>
        <v>24</v>
      </c>
      <c r="O424" s="19" t="n">
        <f aca="false">L424+K424/1000*M424</f>
        <v>167.835</v>
      </c>
      <c r="Q424" s="21" t="str">
        <f aca="false">C424</f>
        <v>Linden</v>
      </c>
      <c r="R424" s="21" t="str">
        <f aca="false">E424</f>
        <v>3</v>
      </c>
      <c r="S424" s="21" t="str">
        <f aca="false">CONCATENATE(Q424," ",R424)</f>
        <v>Linden 3</v>
      </c>
      <c r="T424" s="22" t="n">
        <f aca="false">T423+N424</f>
        <v>60742.5999594</v>
      </c>
      <c r="U424" s="22" t="n">
        <f aca="false">O424</f>
        <v>167.835</v>
      </c>
    </row>
    <row r="425" customFormat="false" ht="12.75" hidden="false" customHeight="false" outlineLevel="0" collapsed="false">
      <c r="M425" s="19"/>
    </row>
    <row r="426" customFormat="false" ht="12.75" hidden="false" customHeight="false" outlineLevel="0" collapsed="false">
      <c r="M426" s="19"/>
    </row>
    <row r="427" customFormat="false" ht="12.75" hidden="false" customHeight="false" outlineLevel="0" collapsed="false">
      <c r="M427" s="19"/>
    </row>
    <row r="428" customFormat="false" ht="12.75" hidden="false" customHeight="false" outlineLevel="0" collapsed="false">
      <c r="M428" s="19"/>
    </row>
    <row r="429" customFormat="false" ht="12.75" hidden="false" customHeight="false" outlineLevel="0" collapsed="false">
      <c r="M429" s="19"/>
    </row>
    <row r="430" customFormat="false" ht="12.75" hidden="false" customHeight="false" outlineLevel="0" collapsed="false">
      <c r="M430" s="19"/>
    </row>
    <row r="431" customFormat="false" ht="12.75" hidden="false" customHeight="false" outlineLevel="0" collapsed="false">
      <c r="M431" s="19"/>
    </row>
    <row r="432" customFormat="false" ht="12.75" hidden="false" customHeight="false" outlineLevel="0" collapsed="false">
      <c r="M432" s="19"/>
    </row>
    <row r="433" customFormat="false" ht="12.75" hidden="false" customHeight="false" outlineLevel="0" collapsed="false">
      <c r="M433" s="19"/>
    </row>
    <row r="434" customFormat="false" ht="12.75" hidden="false" customHeight="false" outlineLevel="0" collapsed="false">
      <c r="M434" s="19"/>
    </row>
    <row r="435" customFormat="false" ht="12.75" hidden="false" customHeight="false" outlineLevel="0" collapsed="false">
      <c r="M435" s="19"/>
    </row>
    <row r="436" customFormat="false" ht="12.75" hidden="false" customHeight="false" outlineLevel="0" collapsed="false">
      <c r="M436" s="19"/>
    </row>
    <row r="437" customFormat="false" ht="12.75" hidden="false" customHeight="false" outlineLevel="0" collapsed="false">
      <c r="M437" s="19"/>
    </row>
    <row r="438" customFormat="false" ht="12.75" hidden="false" customHeight="false" outlineLevel="0" collapsed="false">
      <c r="M438" s="19"/>
    </row>
    <row r="439" customFormat="false" ht="12.75" hidden="false" customHeight="false" outlineLevel="0" collapsed="false">
      <c r="M439" s="19"/>
    </row>
    <row r="440" customFormat="false" ht="12.75" hidden="false" customHeight="false" outlineLevel="0" collapsed="false">
      <c r="M440" s="19"/>
    </row>
    <row r="441" customFormat="false" ht="12.75" hidden="false" customHeight="false" outlineLevel="0" collapsed="false">
      <c r="M441" s="19"/>
    </row>
    <row r="442" customFormat="false" ht="12.75" hidden="false" customHeight="false" outlineLevel="0" collapsed="false">
      <c r="M442" s="19"/>
    </row>
    <row r="443" customFormat="false" ht="12.75" hidden="false" customHeight="false" outlineLevel="0" collapsed="false">
      <c r="M443" s="19"/>
    </row>
    <row r="444" customFormat="false" ht="12.75" hidden="false" customHeight="false" outlineLevel="0" collapsed="false">
      <c r="M444" s="19"/>
    </row>
    <row r="445" customFormat="false" ht="12.75" hidden="false" customHeight="false" outlineLevel="0" collapsed="false">
      <c r="M445" s="19"/>
    </row>
    <row r="446" customFormat="false" ht="12.75" hidden="false" customHeight="false" outlineLevel="0" collapsed="false">
      <c r="M446" s="19"/>
    </row>
    <row r="447" customFormat="false" ht="12.75" hidden="false" customHeight="false" outlineLevel="0" collapsed="false">
      <c r="M447" s="19"/>
    </row>
    <row r="448" customFormat="false" ht="12.75" hidden="false" customHeight="false" outlineLevel="0" collapsed="false">
      <c r="M448" s="19"/>
    </row>
    <row r="449" customFormat="false" ht="12.75" hidden="false" customHeight="false" outlineLevel="0" collapsed="false">
      <c r="M449" s="19"/>
    </row>
    <row r="450" customFormat="false" ht="12.75" hidden="false" customHeight="false" outlineLevel="0" collapsed="false">
      <c r="M450" s="19"/>
    </row>
    <row r="451" customFormat="false" ht="12.75" hidden="false" customHeight="false" outlineLevel="0" collapsed="false">
      <c r="M451" s="19"/>
    </row>
    <row r="452" customFormat="false" ht="12.75" hidden="false" customHeight="false" outlineLevel="0" collapsed="false">
      <c r="M452" s="19"/>
    </row>
    <row r="453" customFormat="false" ht="12.75" hidden="false" customHeight="false" outlineLevel="0" collapsed="false">
      <c r="M453" s="19"/>
    </row>
    <row r="454" customFormat="false" ht="12.75" hidden="false" customHeight="false" outlineLevel="0" collapsed="false">
      <c r="M454" s="19"/>
    </row>
    <row r="455" customFormat="false" ht="12.75" hidden="false" customHeight="false" outlineLevel="0" collapsed="false">
      <c r="M455" s="19"/>
    </row>
    <row r="456" customFormat="false" ht="12.75" hidden="false" customHeight="false" outlineLevel="0" collapsed="false">
      <c r="M456" s="19"/>
    </row>
    <row r="457" customFormat="false" ht="12.75" hidden="false" customHeight="false" outlineLevel="0" collapsed="false">
      <c r="M457" s="19"/>
    </row>
    <row r="458" customFormat="false" ht="12.75" hidden="false" customHeight="false" outlineLevel="0" collapsed="false">
      <c r="M458" s="19"/>
    </row>
    <row r="459" customFormat="false" ht="12.75" hidden="false" customHeight="false" outlineLevel="0" collapsed="false">
      <c r="M459" s="19"/>
    </row>
    <row r="460" customFormat="false" ht="12.75" hidden="false" customHeight="false" outlineLevel="0" collapsed="false">
      <c r="M460" s="19"/>
    </row>
    <row r="461" customFormat="false" ht="12.75" hidden="false" customHeight="false" outlineLevel="0" collapsed="false">
      <c r="M461" s="19"/>
    </row>
    <row r="462" customFormat="false" ht="12.75" hidden="false" customHeight="false" outlineLevel="0" collapsed="false">
      <c r="M462" s="19"/>
    </row>
    <row r="463" customFormat="false" ht="12.75" hidden="false" customHeight="false" outlineLevel="0" collapsed="false">
      <c r="M463" s="19"/>
    </row>
    <row r="464" customFormat="false" ht="12.75" hidden="false" customHeight="false" outlineLevel="0" collapsed="false">
      <c r="M464" s="19"/>
    </row>
    <row r="465" customFormat="false" ht="12.75" hidden="false" customHeight="false" outlineLevel="0" collapsed="false">
      <c r="M465" s="19"/>
    </row>
    <row r="466" customFormat="false" ht="12.75" hidden="false" customHeight="false" outlineLevel="0" collapsed="false">
      <c r="M466" s="19"/>
    </row>
    <row r="467" customFormat="false" ht="12.75" hidden="false" customHeight="false" outlineLevel="0" collapsed="false">
      <c r="M467" s="19"/>
    </row>
    <row r="468" customFormat="false" ht="12.75" hidden="false" customHeight="false" outlineLevel="0" collapsed="false">
      <c r="M468" s="19"/>
    </row>
    <row r="469" customFormat="false" ht="12.75" hidden="false" customHeight="false" outlineLevel="0" collapsed="false">
      <c r="M469" s="19"/>
    </row>
    <row r="470" customFormat="false" ht="12.75" hidden="false" customHeight="false" outlineLevel="0" collapsed="false">
      <c r="M470" s="19"/>
    </row>
    <row r="471" customFormat="false" ht="12.75" hidden="false" customHeight="false" outlineLevel="0" collapsed="false">
      <c r="M471" s="19"/>
    </row>
    <row r="472" customFormat="false" ht="12.75" hidden="false" customHeight="false" outlineLevel="0" collapsed="false">
      <c r="M472" s="19"/>
    </row>
    <row r="473" customFormat="false" ht="12.75" hidden="false" customHeight="false" outlineLevel="0" collapsed="false">
      <c r="M473" s="19"/>
    </row>
    <row r="474" customFormat="false" ht="12.75" hidden="false" customHeight="false" outlineLevel="0" collapsed="false">
      <c r="M474" s="19"/>
    </row>
    <row r="475" customFormat="false" ht="12.75" hidden="false" customHeight="false" outlineLevel="0" collapsed="false">
      <c r="M475" s="19"/>
    </row>
    <row r="476" customFormat="false" ht="12.75" hidden="false" customHeight="false" outlineLevel="0" collapsed="false">
      <c r="M476" s="19"/>
    </row>
    <row r="477" customFormat="false" ht="12.75" hidden="false" customHeight="false" outlineLevel="0" collapsed="false">
      <c r="M477" s="19"/>
    </row>
    <row r="478" customFormat="false" ht="12.75" hidden="false" customHeight="false" outlineLevel="0" collapsed="false">
      <c r="M478" s="19"/>
    </row>
    <row r="479" customFormat="false" ht="12.75" hidden="false" customHeight="false" outlineLevel="0" collapsed="false">
      <c r="M479" s="19"/>
    </row>
    <row r="480" customFormat="false" ht="12.75" hidden="false" customHeight="false" outlineLevel="0" collapsed="false">
      <c r="M480" s="19"/>
    </row>
    <row r="481" customFormat="false" ht="12.75" hidden="false" customHeight="false" outlineLevel="0" collapsed="false">
      <c r="M481" s="19"/>
    </row>
    <row r="482" customFormat="false" ht="12.75" hidden="false" customHeight="false" outlineLevel="0" collapsed="false">
      <c r="M482" s="19"/>
    </row>
    <row r="483" customFormat="false" ht="12.75" hidden="false" customHeight="false" outlineLevel="0" collapsed="false">
      <c r="M483" s="19"/>
    </row>
    <row r="484" customFormat="false" ht="12.75" hidden="false" customHeight="false" outlineLevel="0" collapsed="false">
      <c r="M484" s="19"/>
    </row>
    <row r="485" customFormat="false" ht="12.75" hidden="false" customHeight="false" outlineLevel="0" collapsed="false">
      <c r="M485" s="19"/>
    </row>
    <row r="486" customFormat="false" ht="12.75" hidden="false" customHeight="false" outlineLevel="0" collapsed="false">
      <c r="M486" s="19"/>
    </row>
    <row r="487" customFormat="false" ht="12.75" hidden="false" customHeight="false" outlineLevel="0" collapsed="false">
      <c r="M487" s="19"/>
    </row>
    <row r="488" customFormat="false" ht="12.75" hidden="false" customHeight="false" outlineLevel="0" collapsed="false">
      <c r="M488" s="19"/>
    </row>
    <row r="489" customFormat="false" ht="12.75" hidden="false" customHeight="false" outlineLevel="0" collapsed="false">
      <c r="M489" s="19"/>
    </row>
    <row r="490" customFormat="false" ht="12.75" hidden="false" customHeight="false" outlineLevel="0" collapsed="false">
      <c r="M490" s="19"/>
    </row>
    <row r="491" customFormat="false" ht="12.75" hidden="false" customHeight="false" outlineLevel="0" collapsed="false">
      <c r="M491" s="19"/>
    </row>
    <row r="492" customFormat="false" ht="12.75" hidden="false" customHeight="false" outlineLevel="0" collapsed="false">
      <c r="M492" s="19"/>
    </row>
    <row r="493" customFormat="false" ht="12.75" hidden="false" customHeight="false" outlineLevel="0" collapsed="false">
      <c r="M493" s="19"/>
    </row>
    <row r="494" customFormat="false" ht="12.75" hidden="false" customHeight="false" outlineLevel="0" collapsed="false">
      <c r="M494" s="19"/>
    </row>
    <row r="495" customFormat="false" ht="12.75" hidden="false" customHeight="false" outlineLevel="0" collapsed="false">
      <c r="M495" s="19"/>
    </row>
    <row r="496" customFormat="false" ht="12.75" hidden="false" customHeight="false" outlineLevel="0" collapsed="false">
      <c r="M496" s="19"/>
    </row>
    <row r="497" customFormat="false" ht="12.75" hidden="false" customHeight="false" outlineLevel="0" collapsed="false">
      <c r="M497" s="19"/>
    </row>
    <row r="498" customFormat="false" ht="12.75" hidden="false" customHeight="false" outlineLevel="0" collapsed="false">
      <c r="M498" s="19"/>
    </row>
    <row r="499" customFormat="false" ht="12.75" hidden="false" customHeight="false" outlineLevel="0" collapsed="false">
      <c r="M499" s="19"/>
    </row>
    <row r="500" customFormat="false" ht="12.75" hidden="false" customHeight="false" outlineLevel="0" collapsed="false">
      <c r="M500" s="19"/>
    </row>
    <row r="501" customFormat="false" ht="12.75" hidden="false" customHeight="false" outlineLevel="0" collapsed="false">
      <c r="M501" s="19"/>
    </row>
    <row r="502" customFormat="false" ht="12.75" hidden="false" customHeight="false" outlineLevel="0" collapsed="false">
      <c r="M502" s="19"/>
    </row>
    <row r="503" customFormat="false" ht="12.75" hidden="false" customHeight="false" outlineLevel="0" collapsed="false">
      <c r="M503" s="19"/>
    </row>
    <row r="504" customFormat="false" ht="12.75" hidden="false" customHeight="false" outlineLevel="0" collapsed="false">
      <c r="M504" s="19"/>
    </row>
    <row r="505" customFormat="false" ht="12.75" hidden="false" customHeight="false" outlineLevel="0" collapsed="false">
      <c r="M505" s="19"/>
    </row>
    <row r="506" customFormat="false" ht="12.75" hidden="false" customHeight="false" outlineLevel="0" collapsed="false">
      <c r="M506" s="19"/>
    </row>
    <row r="507" customFormat="false" ht="12.75" hidden="false" customHeight="false" outlineLevel="0" collapsed="false">
      <c r="M507" s="19"/>
    </row>
    <row r="508" customFormat="false" ht="12.75" hidden="false" customHeight="false" outlineLevel="0" collapsed="false">
      <c r="M508" s="19"/>
    </row>
    <row r="509" customFormat="false" ht="12.75" hidden="false" customHeight="false" outlineLevel="0" collapsed="false">
      <c r="M509" s="19"/>
    </row>
    <row r="510" customFormat="false" ht="12.75" hidden="false" customHeight="false" outlineLevel="0" collapsed="false">
      <c r="M510" s="19"/>
    </row>
    <row r="511" customFormat="false" ht="12.75" hidden="false" customHeight="false" outlineLevel="0" collapsed="false">
      <c r="M511" s="19"/>
    </row>
    <row r="512" customFormat="false" ht="12.75" hidden="false" customHeight="false" outlineLevel="0" collapsed="false">
      <c r="M512" s="19"/>
    </row>
    <row r="513" customFormat="false" ht="12.75" hidden="false" customHeight="false" outlineLevel="0" collapsed="false">
      <c r="M513" s="19"/>
    </row>
    <row r="514" customFormat="false" ht="12.75" hidden="false" customHeight="false" outlineLevel="0" collapsed="false">
      <c r="M514" s="19"/>
    </row>
    <row r="515" customFormat="false" ht="12.75" hidden="false" customHeight="false" outlineLevel="0" collapsed="false">
      <c r="M515" s="19"/>
    </row>
    <row r="516" customFormat="false" ht="12.75" hidden="false" customHeight="false" outlineLevel="0" collapsed="false">
      <c r="M516" s="19"/>
    </row>
    <row r="517" customFormat="false" ht="12.75" hidden="false" customHeight="false" outlineLevel="0" collapsed="false">
      <c r="M517" s="19"/>
    </row>
    <row r="518" customFormat="false" ht="12.75" hidden="false" customHeight="false" outlineLevel="0" collapsed="false">
      <c r="M518" s="19"/>
    </row>
    <row r="519" customFormat="false" ht="12.75" hidden="false" customHeight="false" outlineLevel="0" collapsed="false">
      <c r="M519" s="19"/>
    </row>
    <row r="520" customFormat="false" ht="12.75" hidden="false" customHeight="false" outlineLevel="0" collapsed="false">
      <c r="M520" s="19"/>
    </row>
    <row r="521" customFormat="false" ht="12.75" hidden="false" customHeight="false" outlineLevel="0" collapsed="false">
      <c r="M521" s="19"/>
    </row>
    <row r="522" customFormat="false" ht="12.75" hidden="false" customHeight="false" outlineLevel="0" collapsed="false">
      <c r="M522" s="19"/>
    </row>
    <row r="523" customFormat="false" ht="12.75" hidden="false" customHeight="false" outlineLevel="0" collapsed="false">
      <c r="M523" s="19"/>
    </row>
    <row r="524" customFormat="false" ht="12.75" hidden="false" customHeight="false" outlineLevel="0" collapsed="false">
      <c r="M524" s="19"/>
    </row>
    <row r="525" customFormat="false" ht="12.75" hidden="false" customHeight="false" outlineLevel="0" collapsed="false">
      <c r="M525" s="19"/>
    </row>
    <row r="526" customFormat="false" ht="12.75" hidden="false" customHeight="false" outlineLevel="0" collapsed="false">
      <c r="M526" s="19"/>
    </row>
    <row r="527" customFormat="false" ht="12.75" hidden="false" customHeight="false" outlineLevel="0" collapsed="false">
      <c r="M527" s="19"/>
    </row>
    <row r="528" customFormat="false" ht="12.75" hidden="false" customHeight="false" outlineLevel="0" collapsed="false">
      <c r="M528" s="19"/>
    </row>
    <row r="529" customFormat="false" ht="12.75" hidden="false" customHeight="false" outlineLevel="0" collapsed="false">
      <c r="M529" s="19"/>
    </row>
    <row r="530" customFormat="false" ht="12.75" hidden="false" customHeight="false" outlineLevel="0" collapsed="false">
      <c r="M530" s="19"/>
    </row>
    <row r="531" customFormat="false" ht="12.75" hidden="false" customHeight="false" outlineLevel="0" collapsed="false">
      <c r="M531" s="19"/>
    </row>
    <row r="532" customFormat="false" ht="12.75" hidden="false" customHeight="false" outlineLevel="0" collapsed="false">
      <c r="M532" s="19"/>
    </row>
    <row r="533" customFormat="false" ht="12.75" hidden="false" customHeight="false" outlineLevel="0" collapsed="false">
      <c r="M533" s="19"/>
    </row>
    <row r="534" customFormat="false" ht="12.75" hidden="false" customHeight="false" outlineLevel="0" collapsed="false">
      <c r="M534" s="19"/>
    </row>
    <row r="535" customFormat="false" ht="12.75" hidden="false" customHeight="false" outlineLevel="0" collapsed="false">
      <c r="M535" s="19"/>
    </row>
    <row r="536" customFormat="false" ht="12.75" hidden="false" customHeight="false" outlineLevel="0" collapsed="false">
      <c r="M536" s="19"/>
    </row>
    <row r="537" customFormat="false" ht="12.75" hidden="false" customHeight="false" outlineLevel="0" collapsed="false">
      <c r="M537" s="19"/>
    </row>
    <row r="538" customFormat="false" ht="12.75" hidden="false" customHeight="false" outlineLevel="0" collapsed="false">
      <c r="M538" s="19"/>
    </row>
    <row r="539" customFormat="false" ht="12.75" hidden="false" customHeight="false" outlineLevel="0" collapsed="false">
      <c r="M539" s="19"/>
    </row>
    <row r="540" customFormat="false" ht="12.75" hidden="false" customHeight="false" outlineLevel="0" collapsed="false">
      <c r="M540" s="19"/>
    </row>
    <row r="541" customFormat="false" ht="12.75" hidden="false" customHeight="false" outlineLevel="0" collapsed="false">
      <c r="M541" s="19"/>
    </row>
    <row r="542" customFormat="false" ht="12.75" hidden="false" customHeight="false" outlineLevel="0" collapsed="false">
      <c r="M542" s="19"/>
    </row>
    <row r="543" customFormat="false" ht="12.75" hidden="false" customHeight="false" outlineLevel="0" collapsed="false">
      <c r="M543" s="19"/>
    </row>
    <row r="544" customFormat="false" ht="12.75" hidden="false" customHeight="false" outlineLevel="0" collapsed="false">
      <c r="M544" s="19"/>
    </row>
    <row r="545" customFormat="false" ht="12.75" hidden="false" customHeight="false" outlineLevel="0" collapsed="false">
      <c r="M545" s="19"/>
    </row>
    <row r="546" customFormat="false" ht="12.75" hidden="false" customHeight="false" outlineLevel="0" collapsed="false">
      <c r="M546" s="19"/>
    </row>
    <row r="547" customFormat="false" ht="12.75" hidden="false" customHeight="false" outlineLevel="0" collapsed="false">
      <c r="M547" s="19"/>
    </row>
    <row r="548" customFormat="false" ht="12.75" hidden="false" customHeight="false" outlineLevel="0" collapsed="false">
      <c r="M548" s="19"/>
    </row>
    <row r="549" customFormat="false" ht="12.75" hidden="false" customHeight="false" outlineLevel="0" collapsed="false">
      <c r="M549" s="19"/>
    </row>
    <row r="550" customFormat="false" ht="12.75" hidden="false" customHeight="false" outlineLevel="0" collapsed="false">
      <c r="M550" s="19"/>
    </row>
    <row r="551" customFormat="false" ht="12.75" hidden="false" customHeight="false" outlineLevel="0" collapsed="false">
      <c r="M551" s="19"/>
    </row>
    <row r="552" customFormat="false" ht="12.75" hidden="false" customHeight="false" outlineLevel="0" collapsed="false">
      <c r="M552" s="19"/>
    </row>
    <row r="553" customFormat="false" ht="12.75" hidden="false" customHeight="false" outlineLevel="0" collapsed="false">
      <c r="M553" s="19"/>
    </row>
    <row r="554" customFormat="false" ht="12.75" hidden="false" customHeight="false" outlineLevel="0" collapsed="false">
      <c r="M554" s="19"/>
    </row>
    <row r="555" customFormat="false" ht="12.75" hidden="false" customHeight="false" outlineLevel="0" collapsed="false">
      <c r="M555" s="19"/>
    </row>
    <row r="556" customFormat="false" ht="12.75" hidden="false" customHeight="false" outlineLevel="0" collapsed="false">
      <c r="M556" s="19"/>
    </row>
    <row r="557" customFormat="false" ht="12.75" hidden="false" customHeight="false" outlineLevel="0" collapsed="false">
      <c r="M557" s="19"/>
    </row>
    <row r="558" customFormat="false" ht="12.75" hidden="false" customHeight="false" outlineLevel="0" collapsed="false">
      <c r="M558" s="19"/>
    </row>
    <row r="559" customFormat="false" ht="12.75" hidden="false" customHeight="false" outlineLevel="0" collapsed="false">
      <c r="M559" s="19"/>
    </row>
    <row r="560" customFormat="false" ht="12.75" hidden="false" customHeight="false" outlineLevel="0" collapsed="false">
      <c r="M560" s="19"/>
    </row>
    <row r="561" customFormat="false" ht="12.75" hidden="false" customHeight="false" outlineLevel="0" collapsed="false">
      <c r="M561" s="19"/>
    </row>
    <row r="562" customFormat="false" ht="12.75" hidden="false" customHeight="false" outlineLevel="0" collapsed="false">
      <c r="M562" s="19"/>
    </row>
    <row r="563" customFormat="false" ht="12.75" hidden="false" customHeight="false" outlineLevel="0" collapsed="false">
      <c r="M563" s="19"/>
    </row>
    <row r="564" customFormat="false" ht="12.75" hidden="false" customHeight="false" outlineLevel="0" collapsed="false">
      <c r="M564" s="19"/>
    </row>
    <row r="565" customFormat="false" ht="12.75" hidden="false" customHeight="false" outlineLevel="0" collapsed="false">
      <c r="M565" s="19"/>
    </row>
    <row r="566" customFormat="false" ht="12.75" hidden="false" customHeight="false" outlineLevel="0" collapsed="false">
      <c r="M566" s="19"/>
    </row>
    <row r="567" customFormat="false" ht="12.75" hidden="false" customHeight="false" outlineLevel="0" collapsed="false">
      <c r="M567" s="19"/>
    </row>
    <row r="568" customFormat="false" ht="12.75" hidden="false" customHeight="false" outlineLevel="0" collapsed="false">
      <c r="M568" s="19"/>
    </row>
    <row r="569" customFormat="false" ht="12.75" hidden="false" customHeight="false" outlineLevel="0" collapsed="false">
      <c r="M569" s="19"/>
    </row>
    <row r="570" customFormat="false" ht="12.75" hidden="false" customHeight="false" outlineLevel="0" collapsed="false">
      <c r="M570" s="19"/>
    </row>
    <row r="571" customFormat="false" ht="12.75" hidden="false" customHeight="false" outlineLevel="0" collapsed="false">
      <c r="M571" s="19"/>
    </row>
    <row r="572" customFormat="false" ht="12.75" hidden="false" customHeight="false" outlineLevel="0" collapsed="false">
      <c r="M572" s="19"/>
    </row>
    <row r="573" customFormat="false" ht="12.75" hidden="false" customHeight="false" outlineLevel="0" collapsed="false">
      <c r="M573" s="19"/>
    </row>
    <row r="574" customFormat="false" ht="12.75" hidden="false" customHeight="false" outlineLevel="0" collapsed="false">
      <c r="M574" s="19"/>
    </row>
    <row r="575" customFormat="false" ht="12.75" hidden="false" customHeight="false" outlineLevel="0" collapsed="false">
      <c r="M575" s="19"/>
    </row>
    <row r="576" customFormat="false" ht="12.75" hidden="false" customHeight="false" outlineLevel="0" collapsed="false">
      <c r="M576" s="19"/>
    </row>
    <row r="577" customFormat="false" ht="12.75" hidden="false" customHeight="false" outlineLevel="0" collapsed="false">
      <c r="M577" s="19"/>
    </row>
    <row r="578" customFormat="false" ht="12.75" hidden="false" customHeight="false" outlineLevel="0" collapsed="false">
      <c r="M578" s="19"/>
    </row>
    <row r="579" customFormat="false" ht="12.75" hidden="false" customHeight="false" outlineLevel="0" collapsed="false">
      <c r="M579" s="19"/>
    </row>
    <row r="580" customFormat="false" ht="12.75" hidden="false" customHeight="false" outlineLevel="0" collapsed="false">
      <c r="M580" s="19"/>
    </row>
    <row r="581" customFormat="false" ht="12.75" hidden="false" customHeight="false" outlineLevel="0" collapsed="false">
      <c r="M581" s="19"/>
    </row>
    <row r="582" customFormat="false" ht="12.75" hidden="false" customHeight="false" outlineLevel="0" collapsed="false">
      <c r="M582" s="19"/>
    </row>
    <row r="583" customFormat="false" ht="12.75" hidden="false" customHeight="false" outlineLevel="0" collapsed="false">
      <c r="M583" s="19"/>
    </row>
    <row r="584" customFormat="false" ht="12.75" hidden="false" customHeight="false" outlineLevel="0" collapsed="false">
      <c r="M584" s="19"/>
    </row>
    <row r="585" customFormat="false" ht="12.75" hidden="false" customHeight="false" outlineLevel="0" collapsed="false">
      <c r="M585" s="19"/>
    </row>
    <row r="586" customFormat="false" ht="12.75" hidden="false" customHeight="false" outlineLevel="0" collapsed="false">
      <c r="M586" s="19"/>
    </row>
    <row r="587" customFormat="false" ht="12.75" hidden="false" customHeight="false" outlineLevel="0" collapsed="false">
      <c r="M587" s="19"/>
    </row>
    <row r="588" customFormat="false" ht="12.75" hidden="false" customHeight="false" outlineLevel="0" collapsed="false">
      <c r="M588" s="19"/>
    </row>
    <row r="589" customFormat="false" ht="12.75" hidden="false" customHeight="false" outlineLevel="0" collapsed="false">
      <c r="M589" s="19"/>
    </row>
    <row r="590" customFormat="false" ht="12.75" hidden="false" customHeight="false" outlineLevel="0" collapsed="false">
      <c r="M590" s="19"/>
    </row>
    <row r="591" customFormat="false" ht="12.75" hidden="false" customHeight="false" outlineLevel="0" collapsed="false">
      <c r="M591" s="19"/>
    </row>
    <row r="592" customFormat="false" ht="12.75" hidden="false" customHeight="false" outlineLevel="0" collapsed="false">
      <c r="M592" s="19"/>
    </row>
    <row r="593" customFormat="false" ht="12.75" hidden="false" customHeight="false" outlineLevel="0" collapsed="false">
      <c r="M593" s="19"/>
    </row>
    <row r="594" customFormat="false" ht="12.75" hidden="false" customHeight="false" outlineLevel="0" collapsed="false">
      <c r="M594" s="19"/>
    </row>
    <row r="595" customFormat="false" ht="12.75" hidden="false" customHeight="false" outlineLevel="0" collapsed="false">
      <c r="M595" s="19"/>
    </row>
    <row r="596" customFormat="false" ht="12.75" hidden="false" customHeight="false" outlineLevel="0" collapsed="false">
      <c r="M596" s="19"/>
    </row>
    <row r="597" customFormat="false" ht="12.75" hidden="false" customHeight="false" outlineLevel="0" collapsed="false">
      <c r="M597" s="19"/>
    </row>
    <row r="598" customFormat="false" ht="12.75" hidden="false" customHeight="false" outlineLevel="0" collapsed="false">
      <c r="M598" s="19"/>
    </row>
    <row r="599" customFormat="false" ht="12.75" hidden="false" customHeight="false" outlineLevel="0" collapsed="false">
      <c r="M599" s="19"/>
    </row>
    <row r="600" customFormat="false" ht="12.75" hidden="false" customHeight="false" outlineLevel="0" collapsed="false">
      <c r="M600" s="19"/>
    </row>
    <row r="601" customFormat="false" ht="12.75" hidden="false" customHeight="false" outlineLevel="0" collapsed="false">
      <c r="M601" s="19"/>
    </row>
    <row r="602" customFormat="false" ht="12.75" hidden="false" customHeight="false" outlineLevel="0" collapsed="false">
      <c r="M602" s="19"/>
    </row>
    <row r="603" customFormat="false" ht="12.75" hidden="false" customHeight="false" outlineLevel="0" collapsed="false">
      <c r="M603" s="19"/>
    </row>
    <row r="604" customFormat="false" ht="12.75" hidden="false" customHeight="false" outlineLevel="0" collapsed="false">
      <c r="M604" s="19"/>
    </row>
    <row r="605" customFormat="false" ht="12.75" hidden="false" customHeight="false" outlineLevel="0" collapsed="false">
      <c r="M605" s="19"/>
    </row>
    <row r="606" customFormat="false" ht="12.75" hidden="false" customHeight="false" outlineLevel="0" collapsed="false">
      <c r="M606" s="19"/>
    </row>
    <row r="607" customFormat="false" ht="12.75" hidden="false" customHeight="false" outlineLevel="0" collapsed="false">
      <c r="M607" s="19"/>
    </row>
    <row r="608" customFormat="false" ht="12.75" hidden="false" customHeight="false" outlineLevel="0" collapsed="false">
      <c r="M608" s="19"/>
    </row>
    <row r="609" customFormat="false" ht="12.75" hidden="false" customHeight="false" outlineLevel="0" collapsed="false">
      <c r="M609" s="19"/>
    </row>
    <row r="610" customFormat="false" ht="12.75" hidden="false" customHeight="false" outlineLevel="0" collapsed="false">
      <c r="M610" s="19"/>
    </row>
    <row r="611" customFormat="false" ht="12.75" hidden="false" customHeight="false" outlineLevel="0" collapsed="false">
      <c r="M611" s="19"/>
    </row>
    <row r="612" customFormat="false" ht="12.75" hidden="false" customHeight="false" outlineLevel="0" collapsed="false">
      <c r="M612" s="19"/>
    </row>
    <row r="613" customFormat="false" ht="12.75" hidden="false" customHeight="false" outlineLevel="0" collapsed="false">
      <c r="M613" s="19"/>
    </row>
    <row r="614" customFormat="false" ht="12.75" hidden="false" customHeight="false" outlineLevel="0" collapsed="false">
      <c r="M614" s="19"/>
    </row>
    <row r="615" customFormat="false" ht="12.75" hidden="false" customHeight="false" outlineLevel="0" collapsed="false">
      <c r="M615" s="19"/>
    </row>
    <row r="616" customFormat="false" ht="12.75" hidden="false" customHeight="false" outlineLevel="0" collapsed="false">
      <c r="M616" s="19"/>
    </row>
    <row r="617" customFormat="false" ht="12.75" hidden="false" customHeight="false" outlineLevel="0" collapsed="false">
      <c r="M617" s="19"/>
    </row>
    <row r="618" customFormat="false" ht="12.75" hidden="false" customHeight="false" outlineLevel="0" collapsed="false">
      <c r="M618" s="19"/>
    </row>
    <row r="619" customFormat="false" ht="12.75" hidden="false" customHeight="false" outlineLevel="0" collapsed="false">
      <c r="M619" s="19"/>
    </row>
    <row r="620" customFormat="false" ht="12.75" hidden="false" customHeight="false" outlineLevel="0" collapsed="false">
      <c r="M620" s="19"/>
    </row>
    <row r="621" customFormat="false" ht="12.75" hidden="false" customHeight="false" outlineLevel="0" collapsed="false">
      <c r="M621" s="19"/>
    </row>
    <row r="622" customFormat="false" ht="12.75" hidden="false" customHeight="false" outlineLevel="0" collapsed="false">
      <c r="M622" s="19"/>
    </row>
    <row r="623" customFormat="false" ht="12.75" hidden="false" customHeight="false" outlineLevel="0" collapsed="false">
      <c r="M623" s="19"/>
    </row>
    <row r="624" customFormat="false" ht="12.75" hidden="false" customHeight="false" outlineLevel="0" collapsed="false">
      <c r="M624" s="19"/>
    </row>
    <row r="625" customFormat="false" ht="12.75" hidden="false" customHeight="false" outlineLevel="0" collapsed="false">
      <c r="M625" s="19"/>
    </row>
    <row r="626" customFormat="false" ht="12.75" hidden="false" customHeight="false" outlineLevel="0" collapsed="false">
      <c r="M626" s="19"/>
    </row>
    <row r="627" customFormat="false" ht="12.75" hidden="false" customHeight="false" outlineLevel="0" collapsed="false">
      <c r="M627" s="19"/>
    </row>
    <row r="628" customFormat="false" ht="12.75" hidden="false" customHeight="false" outlineLevel="0" collapsed="false">
      <c r="M628" s="19"/>
    </row>
    <row r="629" customFormat="false" ht="12.75" hidden="false" customHeight="false" outlineLevel="0" collapsed="false">
      <c r="M629" s="19"/>
    </row>
    <row r="630" customFormat="false" ht="12.75" hidden="false" customHeight="false" outlineLevel="0" collapsed="false">
      <c r="M630" s="19"/>
    </row>
    <row r="631" customFormat="false" ht="12.75" hidden="false" customHeight="false" outlineLevel="0" collapsed="false">
      <c r="M631" s="19"/>
    </row>
    <row r="632" customFormat="false" ht="12.75" hidden="false" customHeight="false" outlineLevel="0" collapsed="false">
      <c r="M632" s="19"/>
    </row>
    <row r="633" customFormat="false" ht="12.75" hidden="false" customHeight="false" outlineLevel="0" collapsed="false">
      <c r="M633" s="19"/>
    </row>
    <row r="634" customFormat="false" ht="12.75" hidden="false" customHeight="false" outlineLevel="0" collapsed="false">
      <c r="M634" s="19"/>
    </row>
    <row r="635" customFormat="false" ht="12.75" hidden="false" customHeight="false" outlineLevel="0" collapsed="false">
      <c r="M635" s="19"/>
    </row>
    <row r="636" customFormat="false" ht="12.75" hidden="false" customHeight="false" outlineLevel="0" collapsed="false">
      <c r="M636" s="19"/>
    </row>
    <row r="637" customFormat="false" ht="12.75" hidden="false" customHeight="false" outlineLevel="0" collapsed="false">
      <c r="M637" s="19"/>
    </row>
    <row r="638" customFormat="false" ht="12.75" hidden="false" customHeight="false" outlineLevel="0" collapsed="false">
      <c r="M638" s="19"/>
    </row>
    <row r="639" customFormat="false" ht="12.75" hidden="false" customHeight="false" outlineLevel="0" collapsed="false">
      <c r="M639" s="19"/>
    </row>
    <row r="640" customFormat="false" ht="12.75" hidden="false" customHeight="false" outlineLevel="0" collapsed="false">
      <c r="M640" s="19"/>
    </row>
    <row r="641" customFormat="false" ht="12.75" hidden="false" customHeight="false" outlineLevel="0" collapsed="false">
      <c r="M641" s="19"/>
    </row>
    <row r="642" customFormat="false" ht="12.75" hidden="false" customHeight="false" outlineLevel="0" collapsed="false">
      <c r="M642" s="19"/>
    </row>
    <row r="643" customFormat="false" ht="12.75" hidden="false" customHeight="false" outlineLevel="0" collapsed="false">
      <c r="M643" s="19"/>
    </row>
    <row r="644" customFormat="false" ht="12.75" hidden="false" customHeight="false" outlineLevel="0" collapsed="false">
      <c r="M644" s="19"/>
    </row>
    <row r="645" customFormat="false" ht="12.75" hidden="false" customHeight="false" outlineLevel="0" collapsed="false">
      <c r="M645" s="19"/>
    </row>
    <row r="646" customFormat="false" ht="12.75" hidden="false" customHeight="false" outlineLevel="0" collapsed="false">
      <c r="M646" s="19"/>
    </row>
    <row r="647" customFormat="false" ht="12.75" hidden="false" customHeight="false" outlineLevel="0" collapsed="false">
      <c r="M647" s="19"/>
    </row>
    <row r="648" customFormat="false" ht="12.75" hidden="false" customHeight="false" outlineLevel="0" collapsed="false">
      <c r="M648" s="19"/>
    </row>
    <row r="649" customFormat="false" ht="12.75" hidden="false" customHeight="false" outlineLevel="0" collapsed="false">
      <c r="M649" s="19"/>
    </row>
    <row r="650" customFormat="false" ht="12.75" hidden="false" customHeight="false" outlineLevel="0" collapsed="false">
      <c r="M650" s="19"/>
    </row>
    <row r="651" customFormat="false" ht="12.75" hidden="false" customHeight="false" outlineLevel="0" collapsed="false">
      <c r="M651" s="19"/>
    </row>
    <row r="652" customFormat="false" ht="12.75" hidden="false" customHeight="false" outlineLevel="0" collapsed="false">
      <c r="M652" s="19"/>
    </row>
    <row r="653" customFormat="false" ht="12.75" hidden="false" customHeight="false" outlineLevel="0" collapsed="false">
      <c r="M653" s="19"/>
    </row>
    <row r="654" customFormat="false" ht="12.75" hidden="false" customHeight="false" outlineLevel="0" collapsed="false">
      <c r="M654" s="19"/>
    </row>
    <row r="655" customFormat="false" ht="12.75" hidden="false" customHeight="false" outlineLevel="0" collapsed="false">
      <c r="M655" s="19"/>
    </row>
    <row r="656" customFormat="false" ht="12.75" hidden="false" customHeight="false" outlineLevel="0" collapsed="false">
      <c r="M656" s="19"/>
    </row>
    <row r="657" customFormat="false" ht="12.75" hidden="false" customHeight="false" outlineLevel="0" collapsed="false">
      <c r="M657" s="19"/>
    </row>
    <row r="658" customFormat="false" ht="12.75" hidden="false" customHeight="false" outlineLevel="0" collapsed="false">
      <c r="M658" s="19"/>
    </row>
    <row r="659" customFormat="false" ht="12.75" hidden="false" customHeight="false" outlineLevel="0" collapsed="false">
      <c r="M659" s="19"/>
    </row>
    <row r="660" customFormat="false" ht="12.75" hidden="false" customHeight="false" outlineLevel="0" collapsed="false">
      <c r="M660" s="19"/>
    </row>
    <row r="661" customFormat="false" ht="12.75" hidden="false" customHeight="false" outlineLevel="0" collapsed="false">
      <c r="M661" s="19"/>
    </row>
    <row r="662" customFormat="false" ht="12.75" hidden="false" customHeight="false" outlineLevel="0" collapsed="false">
      <c r="M662" s="19"/>
    </row>
    <row r="663" customFormat="false" ht="12.75" hidden="false" customHeight="false" outlineLevel="0" collapsed="false">
      <c r="M663" s="19"/>
    </row>
    <row r="664" customFormat="false" ht="12.75" hidden="false" customHeight="false" outlineLevel="0" collapsed="false">
      <c r="M664" s="19"/>
    </row>
    <row r="665" customFormat="false" ht="12.75" hidden="false" customHeight="false" outlineLevel="0" collapsed="false">
      <c r="M665" s="19"/>
    </row>
    <row r="666" customFormat="false" ht="12.75" hidden="false" customHeight="false" outlineLevel="0" collapsed="false">
      <c r="M666" s="19"/>
    </row>
    <row r="667" customFormat="false" ht="12.75" hidden="false" customHeight="false" outlineLevel="0" collapsed="false">
      <c r="M667" s="19"/>
    </row>
    <row r="668" customFormat="false" ht="12.75" hidden="false" customHeight="false" outlineLevel="0" collapsed="false">
      <c r="M668" s="19"/>
    </row>
    <row r="669" customFormat="false" ht="12.75" hidden="false" customHeight="false" outlineLevel="0" collapsed="false">
      <c r="M669" s="19"/>
    </row>
    <row r="670" customFormat="false" ht="12.75" hidden="false" customHeight="false" outlineLevel="0" collapsed="false">
      <c r="M670" s="19"/>
    </row>
    <row r="671" customFormat="false" ht="12.75" hidden="false" customHeight="false" outlineLevel="0" collapsed="false">
      <c r="M671" s="19"/>
    </row>
    <row r="672" customFormat="false" ht="12.75" hidden="false" customHeight="false" outlineLevel="0" collapsed="false">
      <c r="M672" s="19"/>
    </row>
    <row r="673" customFormat="false" ht="12.75" hidden="false" customHeight="false" outlineLevel="0" collapsed="false">
      <c r="M673" s="19"/>
    </row>
    <row r="674" customFormat="false" ht="12.75" hidden="false" customHeight="false" outlineLevel="0" collapsed="false">
      <c r="M674" s="19"/>
    </row>
    <row r="675" customFormat="false" ht="12.75" hidden="false" customHeight="false" outlineLevel="0" collapsed="false">
      <c r="M675" s="19"/>
    </row>
    <row r="676" customFormat="false" ht="12.75" hidden="false" customHeight="false" outlineLevel="0" collapsed="false">
      <c r="M676" s="19"/>
    </row>
    <row r="677" customFormat="false" ht="12.75" hidden="false" customHeight="false" outlineLevel="0" collapsed="false">
      <c r="M677" s="19"/>
    </row>
    <row r="678" customFormat="false" ht="12.75" hidden="false" customHeight="false" outlineLevel="0" collapsed="false">
      <c r="M678" s="19"/>
    </row>
    <row r="679" customFormat="false" ht="12.75" hidden="false" customHeight="false" outlineLevel="0" collapsed="false">
      <c r="M679" s="19"/>
    </row>
    <row r="680" customFormat="false" ht="12.75" hidden="false" customHeight="false" outlineLevel="0" collapsed="false">
      <c r="M680" s="19"/>
    </row>
    <row r="681" customFormat="false" ht="12.75" hidden="false" customHeight="false" outlineLevel="0" collapsed="false">
      <c r="M681" s="19"/>
    </row>
    <row r="682" customFormat="false" ht="12.75" hidden="false" customHeight="false" outlineLevel="0" collapsed="false">
      <c r="M682" s="19"/>
    </row>
    <row r="683" customFormat="false" ht="12.75" hidden="false" customHeight="false" outlineLevel="0" collapsed="false">
      <c r="M683" s="19"/>
    </row>
    <row r="684" customFormat="false" ht="12.75" hidden="false" customHeight="false" outlineLevel="0" collapsed="false">
      <c r="M684" s="19"/>
    </row>
    <row r="685" customFormat="false" ht="12.75" hidden="false" customHeight="false" outlineLevel="0" collapsed="false">
      <c r="M685" s="19"/>
    </row>
    <row r="686" customFormat="false" ht="12.75" hidden="false" customHeight="false" outlineLevel="0" collapsed="false">
      <c r="M686" s="19"/>
    </row>
    <row r="687" customFormat="false" ht="12.75" hidden="false" customHeight="false" outlineLevel="0" collapsed="false">
      <c r="M687" s="19"/>
    </row>
    <row r="688" customFormat="false" ht="12.75" hidden="false" customHeight="false" outlineLevel="0" collapsed="false">
      <c r="M688" s="19"/>
    </row>
    <row r="689" customFormat="false" ht="12.75" hidden="false" customHeight="false" outlineLevel="0" collapsed="false">
      <c r="M689" s="19"/>
    </row>
    <row r="690" customFormat="false" ht="12.75" hidden="false" customHeight="false" outlineLevel="0" collapsed="false">
      <c r="M690" s="19"/>
    </row>
    <row r="691" customFormat="false" ht="12.75" hidden="false" customHeight="false" outlineLevel="0" collapsed="false">
      <c r="M691" s="19"/>
    </row>
    <row r="692" customFormat="false" ht="12.75" hidden="false" customHeight="false" outlineLevel="0" collapsed="false">
      <c r="M692" s="19"/>
    </row>
    <row r="693" customFormat="false" ht="12.75" hidden="false" customHeight="false" outlineLevel="0" collapsed="false">
      <c r="M693" s="19"/>
    </row>
    <row r="694" customFormat="false" ht="12.75" hidden="false" customHeight="false" outlineLevel="0" collapsed="false">
      <c r="M694" s="19"/>
    </row>
    <row r="695" customFormat="false" ht="12.75" hidden="false" customHeight="false" outlineLevel="0" collapsed="false">
      <c r="M695" s="19"/>
    </row>
    <row r="696" customFormat="false" ht="12.75" hidden="false" customHeight="false" outlineLevel="0" collapsed="false">
      <c r="M696" s="19"/>
    </row>
    <row r="697" customFormat="false" ht="12.75" hidden="false" customHeight="false" outlineLevel="0" collapsed="false">
      <c r="M697" s="19"/>
    </row>
    <row r="698" customFormat="false" ht="12.75" hidden="false" customHeight="false" outlineLevel="0" collapsed="false">
      <c r="M698" s="19"/>
    </row>
    <row r="699" customFormat="false" ht="12.75" hidden="false" customHeight="false" outlineLevel="0" collapsed="false">
      <c r="M699" s="19"/>
    </row>
    <row r="700" customFormat="false" ht="12.75" hidden="false" customHeight="false" outlineLevel="0" collapsed="false">
      <c r="M700" s="19"/>
    </row>
    <row r="701" customFormat="false" ht="12.75" hidden="false" customHeight="false" outlineLevel="0" collapsed="false">
      <c r="M701" s="19"/>
    </row>
    <row r="702" customFormat="false" ht="12.75" hidden="false" customHeight="false" outlineLevel="0" collapsed="false">
      <c r="M702" s="19"/>
    </row>
    <row r="703" customFormat="false" ht="12.75" hidden="false" customHeight="false" outlineLevel="0" collapsed="false">
      <c r="M703" s="19"/>
    </row>
    <row r="704" customFormat="false" ht="12.75" hidden="false" customHeight="false" outlineLevel="0" collapsed="false">
      <c r="M704" s="19"/>
    </row>
    <row r="705" customFormat="false" ht="12.75" hidden="false" customHeight="false" outlineLevel="0" collapsed="false">
      <c r="M705" s="19"/>
    </row>
    <row r="706" customFormat="false" ht="12.75" hidden="false" customHeight="false" outlineLevel="0" collapsed="false">
      <c r="M706" s="19"/>
    </row>
    <row r="707" customFormat="false" ht="12.75" hidden="false" customHeight="false" outlineLevel="0" collapsed="false">
      <c r="M707" s="19"/>
    </row>
    <row r="708" customFormat="false" ht="12.75" hidden="false" customHeight="false" outlineLevel="0" collapsed="false">
      <c r="M708" s="19"/>
    </row>
    <row r="709" customFormat="false" ht="12.75" hidden="false" customHeight="false" outlineLevel="0" collapsed="false">
      <c r="M709" s="19"/>
    </row>
    <row r="710" customFormat="false" ht="12.75" hidden="false" customHeight="false" outlineLevel="0" collapsed="false">
      <c r="M710" s="19"/>
    </row>
    <row r="711" customFormat="false" ht="12.75" hidden="false" customHeight="false" outlineLevel="0" collapsed="false">
      <c r="M711" s="19"/>
    </row>
    <row r="712" customFormat="false" ht="12.75" hidden="false" customHeight="false" outlineLevel="0" collapsed="false">
      <c r="M712" s="19"/>
    </row>
    <row r="713" customFormat="false" ht="12.75" hidden="false" customHeight="false" outlineLevel="0" collapsed="false">
      <c r="M713" s="19"/>
    </row>
    <row r="714" customFormat="false" ht="12.75" hidden="false" customHeight="false" outlineLevel="0" collapsed="false">
      <c r="M714" s="19"/>
    </row>
    <row r="715" customFormat="false" ht="12.75" hidden="false" customHeight="false" outlineLevel="0" collapsed="false">
      <c r="M715" s="19"/>
    </row>
    <row r="716" customFormat="false" ht="12.75" hidden="false" customHeight="false" outlineLevel="0" collapsed="false">
      <c r="M716" s="19"/>
    </row>
    <row r="717" customFormat="false" ht="12.75" hidden="false" customHeight="false" outlineLevel="0" collapsed="false">
      <c r="M717" s="19"/>
    </row>
    <row r="718" customFormat="false" ht="12.75" hidden="false" customHeight="false" outlineLevel="0" collapsed="false">
      <c r="M718" s="19"/>
    </row>
    <row r="719" customFormat="false" ht="12.75" hidden="false" customHeight="false" outlineLevel="0" collapsed="false">
      <c r="M719" s="19"/>
    </row>
    <row r="720" customFormat="false" ht="12.75" hidden="false" customHeight="false" outlineLevel="0" collapsed="false">
      <c r="M720" s="19"/>
    </row>
    <row r="721" customFormat="false" ht="12.75" hidden="false" customHeight="false" outlineLevel="0" collapsed="false">
      <c r="M721" s="19"/>
    </row>
    <row r="722" customFormat="false" ht="12.75" hidden="false" customHeight="false" outlineLevel="0" collapsed="false">
      <c r="M722" s="19"/>
    </row>
    <row r="723" customFormat="false" ht="12.75" hidden="false" customHeight="false" outlineLevel="0" collapsed="false">
      <c r="M723" s="19"/>
    </row>
    <row r="724" customFormat="false" ht="12.75" hidden="false" customHeight="false" outlineLevel="0" collapsed="false">
      <c r="M724" s="19"/>
    </row>
    <row r="725" customFormat="false" ht="12.75" hidden="false" customHeight="false" outlineLevel="0" collapsed="false">
      <c r="M725" s="19"/>
    </row>
    <row r="726" customFormat="false" ht="12.75" hidden="false" customHeight="false" outlineLevel="0" collapsed="false">
      <c r="M726" s="19"/>
    </row>
    <row r="727" customFormat="false" ht="12.75" hidden="false" customHeight="false" outlineLevel="0" collapsed="false">
      <c r="M727" s="19"/>
    </row>
    <row r="728" customFormat="false" ht="12.75" hidden="false" customHeight="false" outlineLevel="0" collapsed="false">
      <c r="M728" s="19"/>
    </row>
    <row r="729" customFormat="false" ht="12.75" hidden="false" customHeight="false" outlineLevel="0" collapsed="false">
      <c r="M729" s="19"/>
    </row>
    <row r="730" customFormat="false" ht="12.75" hidden="false" customHeight="false" outlineLevel="0" collapsed="false">
      <c r="M730" s="19"/>
    </row>
    <row r="731" customFormat="false" ht="12.75" hidden="false" customHeight="false" outlineLevel="0" collapsed="false">
      <c r="M731" s="19"/>
    </row>
    <row r="732" customFormat="false" ht="12.75" hidden="false" customHeight="false" outlineLevel="0" collapsed="false">
      <c r="M732" s="19"/>
    </row>
    <row r="733" customFormat="false" ht="12.75" hidden="false" customHeight="false" outlineLevel="0" collapsed="false">
      <c r="M733" s="19"/>
    </row>
    <row r="734" customFormat="false" ht="12.75" hidden="false" customHeight="false" outlineLevel="0" collapsed="false">
      <c r="M734" s="19"/>
    </row>
    <row r="735" customFormat="false" ht="12.75" hidden="false" customHeight="false" outlineLevel="0" collapsed="false">
      <c r="M735" s="19"/>
    </row>
    <row r="736" customFormat="false" ht="12.75" hidden="false" customHeight="false" outlineLevel="0" collapsed="false">
      <c r="M736" s="19"/>
    </row>
    <row r="737" customFormat="false" ht="12.75" hidden="false" customHeight="false" outlineLevel="0" collapsed="false">
      <c r="M737" s="19"/>
    </row>
    <row r="738" customFormat="false" ht="12.75" hidden="false" customHeight="false" outlineLevel="0" collapsed="false">
      <c r="M738" s="19"/>
    </row>
    <row r="739" customFormat="false" ht="12.75" hidden="false" customHeight="false" outlineLevel="0" collapsed="false">
      <c r="M739" s="19"/>
    </row>
    <row r="740" customFormat="false" ht="12.75" hidden="false" customHeight="false" outlineLevel="0" collapsed="false">
      <c r="M740" s="19"/>
    </row>
    <row r="741" customFormat="false" ht="12.75" hidden="false" customHeight="false" outlineLevel="0" collapsed="false">
      <c r="M741" s="19"/>
    </row>
    <row r="742" customFormat="false" ht="12.75" hidden="false" customHeight="false" outlineLevel="0" collapsed="false">
      <c r="M742" s="19"/>
    </row>
    <row r="743" customFormat="false" ht="12.75" hidden="false" customHeight="false" outlineLevel="0" collapsed="false">
      <c r="M743" s="19"/>
    </row>
    <row r="744" customFormat="false" ht="12.75" hidden="false" customHeight="false" outlineLevel="0" collapsed="false">
      <c r="M744" s="19"/>
    </row>
    <row r="745" customFormat="false" ht="12.75" hidden="false" customHeight="false" outlineLevel="0" collapsed="false">
      <c r="M745" s="19"/>
    </row>
    <row r="746" customFormat="false" ht="12.75" hidden="false" customHeight="false" outlineLevel="0" collapsed="false">
      <c r="M746" s="19"/>
    </row>
    <row r="747" customFormat="false" ht="12.75" hidden="false" customHeight="false" outlineLevel="0" collapsed="false">
      <c r="M747" s="19"/>
    </row>
    <row r="748" customFormat="false" ht="12.75" hidden="false" customHeight="false" outlineLevel="0" collapsed="false">
      <c r="M748" s="19"/>
    </row>
    <row r="749" customFormat="false" ht="12.75" hidden="false" customHeight="false" outlineLevel="0" collapsed="false">
      <c r="M749" s="19"/>
    </row>
    <row r="750" customFormat="false" ht="12.75" hidden="false" customHeight="false" outlineLevel="0" collapsed="false">
      <c r="M750" s="19"/>
    </row>
    <row r="751" customFormat="false" ht="12.75" hidden="false" customHeight="false" outlineLevel="0" collapsed="false">
      <c r="M751" s="19"/>
    </row>
    <row r="752" customFormat="false" ht="12.75" hidden="false" customHeight="false" outlineLevel="0" collapsed="false">
      <c r="M752" s="19"/>
    </row>
    <row r="753" customFormat="false" ht="12.75" hidden="false" customHeight="false" outlineLevel="0" collapsed="false">
      <c r="M753" s="19"/>
    </row>
    <row r="754" customFormat="false" ht="12.75" hidden="false" customHeight="false" outlineLevel="0" collapsed="false">
      <c r="M754" s="19"/>
    </row>
    <row r="755" customFormat="false" ht="12.75" hidden="false" customHeight="false" outlineLevel="0" collapsed="false">
      <c r="M755" s="19"/>
    </row>
    <row r="756" customFormat="false" ht="12.75" hidden="false" customHeight="false" outlineLevel="0" collapsed="false">
      <c r="M756" s="19"/>
    </row>
    <row r="757" customFormat="false" ht="12.75" hidden="false" customHeight="false" outlineLevel="0" collapsed="false">
      <c r="M757" s="19"/>
    </row>
    <row r="758" customFormat="false" ht="12.75" hidden="false" customHeight="false" outlineLevel="0" collapsed="false">
      <c r="M758" s="19"/>
    </row>
    <row r="759" customFormat="false" ht="12.75" hidden="false" customHeight="false" outlineLevel="0" collapsed="false">
      <c r="M759" s="19"/>
    </row>
    <row r="760" customFormat="false" ht="12.75" hidden="false" customHeight="false" outlineLevel="0" collapsed="false">
      <c r="M760" s="19"/>
    </row>
    <row r="761" customFormat="false" ht="12.75" hidden="false" customHeight="false" outlineLevel="0" collapsed="false">
      <c r="M761" s="19"/>
    </row>
    <row r="762" customFormat="false" ht="12.75" hidden="false" customHeight="false" outlineLevel="0" collapsed="false">
      <c r="M762" s="19"/>
    </row>
    <row r="763" customFormat="false" ht="12.75" hidden="false" customHeight="false" outlineLevel="0" collapsed="false">
      <c r="M763" s="19"/>
    </row>
    <row r="764" customFormat="false" ht="12.75" hidden="false" customHeight="false" outlineLevel="0" collapsed="false">
      <c r="M764" s="19"/>
    </row>
    <row r="765" customFormat="false" ht="12.75" hidden="false" customHeight="false" outlineLevel="0" collapsed="false">
      <c r="M765" s="19"/>
    </row>
    <row r="766" customFormat="false" ht="12.75" hidden="false" customHeight="false" outlineLevel="0" collapsed="false">
      <c r="M766" s="19"/>
    </row>
    <row r="767" customFormat="false" ht="12.75" hidden="false" customHeight="false" outlineLevel="0" collapsed="false">
      <c r="M767" s="19"/>
    </row>
    <row r="768" customFormat="false" ht="12.75" hidden="false" customHeight="false" outlineLevel="0" collapsed="false">
      <c r="M768" s="19"/>
    </row>
    <row r="769" customFormat="false" ht="12.75" hidden="false" customHeight="false" outlineLevel="0" collapsed="false">
      <c r="M769" s="19"/>
    </row>
    <row r="770" customFormat="false" ht="12.75" hidden="false" customHeight="false" outlineLevel="0" collapsed="false">
      <c r="M770" s="19"/>
    </row>
    <row r="771" customFormat="false" ht="12.75" hidden="false" customHeight="false" outlineLevel="0" collapsed="false">
      <c r="M771" s="19"/>
    </row>
    <row r="772" customFormat="false" ht="12.75" hidden="false" customHeight="false" outlineLevel="0" collapsed="false">
      <c r="M772" s="19"/>
    </row>
    <row r="773" customFormat="false" ht="12.75" hidden="false" customHeight="false" outlineLevel="0" collapsed="false">
      <c r="M773" s="19"/>
    </row>
    <row r="774" customFormat="false" ht="12.75" hidden="false" customHeight="false" outlineLevel="0" collapsed="false">
      <c r="M774" s="19"/>
    </row>
    <row r="775" customFormat="false" ht="12.75" hidden="false" customHeight="false" outlineLevel="0" collapsed="false">
      <c r="M775" s="19"/>
    </row>
    <row r="776" customFormat="false" ht="12.75" hidden="false" customHeight="false" outlineLevel="0" collapsed="false">
      <c r="M776" s="19"/>
    </row>
    <row r="777" customFormat="false" ht="12.75" hidden="false" customHeight="false" outlineLevel="0" collapsed="false">
      <c r="M777" s="19"/>
    </row>
    <row r="778" customFormat="false" ht="12.75" hidden="false" customHeight="false" outlineLevel="0" collapsed="false">
      <c r="M778" s="19"/>
    </row>
    <row r="779" customFormat="false" ht="12.75" hidden="false" customHeight="false" outlineLevel="0" collapsed="false">
      <c r="M779" s="19"/>
    </row>
    <row r="780" customFormat="false" ht="12.75" hidden="false" customHeight="false" outlineLevel="0" collapsed="false">
      <c r="M780" s="19"/>
    </row>
    <row r="781" customFormat="false" ht="12.75" hidden="false" customHeight="false" outlineLevel="0" collapsed="false">
      <c r="M781" s="19"/>
    </row>
    <row r="782" customFormat="false" ht="12.75" hidden="false" customHeight="false" outlineLevel="0" collapsed="false">
      <c r="M782" s="19"/>
    </row>
    <row r="783" customFormat="false" ht="12.75" hidden="false" customHeight="false" outlineLevel="0" collapsed="false">
      <c r="M783" s="19"/>
    </row>
    <row r="784" customFormat="false" ht="12.75" hidden="false" customHeight="false" outlineLevel="0" collapsed="false">
      <c r="M784" s="19"/>
    </row>
    <row r="785" customFormat="false" ht="12.75" hidden="false" customHeight="false" outlineLevel="0" collapsed="false">
      <c r="M785" s="19"/>
    </row>
    <row r="786" customFormat="false" ht="12.75" hidden="false" customHeight="false" outlineLevel="0" collapsed="false">
      <c r="M786" s="19"/>
    </row>
    <row r="787" customFormat="false" ht="12.75" hidden="false" customHeight="false" outlineLevel="0" collapsed="false">
      <c r="M787" s="19"/>
    </row>
    <row r="788" customFormat="false" ht="12.75" hidden="false" customHeight="false" outlineLevel="0" collapsed="false">
      <c r="M788" s="19"/>
    </row>
    <row r="789" customFormat="false" ht="12.75" hidden="false" customHeight="false" outlineLevel="0" collapsed="false">
      <c r="M789" s="19"/>
    </row>
    <row r="790" customFormat="false" ht="12.75" hidden="false" customHeight="false" outlineLevel="0" collapsed="false">
      <c r="M790" s="19"/>
    </row>
    <row r="791" customFormat="false" ht="12.75" hidden="false" customHeight="false" outlineLevel="0" collapsed="false">
      <c r="M791" s="19"/>
    </row>
    <row r="792" customFormat="false" ht="12.75" hidden="false" customHeight="false" outlineLevel="0" collapsed="false">
      <c r="M792" s="19"/>
    </row>
    <row r="793" customFormat="false" ht="12.75" hidden="false" customHeight="false" outlineLevel="0" collapsed="false">
      <c r="M793" s="19"/>
    </row>
    <row r="794" customFormat="false" ht="12.75" hidden="false" customHeight="false" outlineLevel="0" collapsed="false">
      <c r="M794" s="19"/>
    </row>
    <row r="795" customFormat="false" ht="12.75" hidden="false" customHeight="false" outlineLevel="0" collapsed="false">
      <c r="M795" s="19"/>
    </row>
    <row r="796" customFormat="false" ht="12.75" hidden="false" customHeight="false" outlineLevel="0" collapsed="false">
      <c r="M796" s="19"/>
    </row>
    <row r="797" customFormat="false" ht="12.75" hidden="false" customHeight="false" outlineLevel="0" collapsed="false">
      <c r="M797" s="19"/>
    </row>
    <row r="798" customFormat="false" ht="12.75" hidden="false" customHeight="false" outlineLevel="0" collapsed="false">
      <c r="M798" s="19"/>
    </row>
    <row r="799" customFormat="false" ht="12.75" hidden="false" customHeight="false" outlineLevel="0" collapsed="false">
      <c r="M799" s="19"/>
    </row>
    <row r="800" customFormat="false" ht="12.75" hidden="false" customHeight="false" outlineLevel="0" collapsed="false">
      <c r="M800" s="19"/>
    </row>
    <row r="801" customFormat="false" ht="12.75" hidden="false" customHeight="false" outlineLevel="0" collapsed="false">
      <c r="M801" s="19"/>
    </row>
    <row r="802" customFormat="false" ht="12.75" hidden="false" customHeight="false" outlineLevel="0" collapsed="false">
      <c r="M802" s="19"/>
    </row>
    <row r="803" customFormat="false" ht="12.75" hidden="false" customHeight="false" outlineLevel="0" collapsed="false">
      <c r="M803" s="19"/>
    </row>
    <row r="804" customFormat="false" ht="12.75" hidden="false" customHeight="false" outlineLevel="0" collapsed="false">
      <c r="M804" s="19"/>
    </row>
    <row r="805" customFormat="false" ht="12.75" hidden="false" customHeight="false" outlineLevel="0" collapsed="false">
      <c r="M805" s="19"/>
    </row>
    <row r="806" customFormat="false" ht="12.75" hidden="false" customHeight="false" outlineLevel="0" collapsed="false">
      <c r="M806" s="19"/>
    </row>
    <row r="807" customFormat="false" ht="12.75" hidden="false" customHeight="false" outlineLevel="0" collapsed="false">
      <c r="M807" s="19"/>
    </row>
    <row r="808" customFormat="false" ht="12.75" hidden="false" customHeight="false" outlineLevel="0" collapsed="false">
      <c r="M808" s="19"/>
    </row>
    <row r="809" customFormat="false" ht="12.75" hidden="false" customHeight="false" outlineLevel="0" collapsed="false">
      <c r="M809" s="19"/>
    </row>
    <row r="810" customFormat="false" ht="12.75" hidden="false" customHeight="false" outlineLevel="0" collapsed="false">
      <c r="M810" s="19"/>
    </row>
    <row r="811" customFormat="false" ht="12.75" hidden="false" customHeight="false" outlineLevel="0" collapsed="false">
      <c r="M811" s="19"/>
    </row>
    <row r="812" customFormat="false" ht="12.75" hidden="false" customHeight="false" outlineLevel="0" collapsed="false">
      <c r="M812" s="19"/>
    </row>
    <row r="813" customFormat="false" ht="12.75" hidden="false" customHeight="false" outlineLevel="0" collapsed="false">
      <c r="M813" s="19"/>
    </row>
    <row r="814" customFormat="false" ht="12.75" hidden="false" customHeight="false" outlineLevel="0" collapsed="false">
      <c r="M814" s="19"/>
    </row>
    <row r="815" customFormat="false" ht="12.75" hidden="false" customHeight="false" outlineLevel="0" collapsed="false">
      <c r="M815" s="19"/>
    </row>
    <row r="816" customFormat="false" ht="12.75" hidden="false" customHeight="false" outlineLevel="0" collapsed="false">
      <c r="M816" s="19"/>
    </row>
    <row r="817" customFormat="false" ht="12.75" hidden="false" customHeight="false" outlineLevel="0" collapsed="false">
      <c r="M817" s="19"/>
    </row>
    <row r="818" customFormat="false" ht="12.75" hidden="false" customHeight="false" outlineLevel="0" collapsed="false">
      <c r="M818" s="19"/>
    </row>
    <row r="819" customFormat="false" ht="12.75" hidden="false" customHeight="false" outlineLevel="0" collapsed="false">
      <c r="M819" s="19"/>
    </row>
    <row r="820" customFormat="false" ht="12.75" hidden="false" customHeight="false" outlineLevel="0" collapsed="false">
      <c r="M820" s="19"/>
    </row>
    <row r="821" customFormat="false" ht="12.75" hidden="false" customHeight="false" outlineLevel="0" collapsed="false">
      <c r="M821" s="19"/>
    </row>
    <row r="822" customFormat="false" ht="12.75" hidden="false" customHeight="false" outlineLevel="0" collapsed="false">
      <c r="M822" s="19"/>
    </row>
    <row r="823" customFormat="false" ht="12.75" hidden="false" customHeight="false" outlineLevel="0" collapsed="false">
      <c r="M823" s="19"/>
    </row>
    <row r="824" customFormat="false" ht="12.75" hidden="false" customHeight="false" outlineLevel="0" collapsed="false">
      <c r="M824" s="19"/>
    </row>
    <row r="825" customFormat="false" ht="12.75" hidden="false" customHeight="false" outlineLevel="0" collapsed="false">
      <c r="M825" s="19"/>
    </row>
    <row r="826" customFormat="false" ht="12.75" hidden="false" customHeight="false" outlineLevel="0" collapsed="false">
      <c r="M826" s="19"/>
    </row>
    <row r="827" customFormat="false" ht="12.75" hidden="false" customHeight="false" outlineLevel="0" collapsed="false">
      <c r="M827" s="19"/>
    </row>
    <row r="828" customFormat="false" ht="12.75" hidden="false" customHeight="false" outlineLevel="0" collapsed="false">
      <c r="M828" s="19"/>
    </row>
    <row r="829" customFormat="false" ht="12.75" hidden="false" customHeight="false" outlineLevel="0" collapsed="false">
      <c r="M829" s="19"/>
    </row>
    <row r="830" customFormat="false" ht="12.75" hidden="false" customHeight="false" outlineLevel="0" collapsed="false">
      <c r="M830" s="19"/>
    </row>
    <row r="831" customFormat="false" ht="12.75" hidden="false" customHeight="false" outlineLevel="0" collapsed="false">
      <c r="M831" s="19"/>
    </row>
    <row r="832" customFormat="false" ht="12.75" hidden="false" customHeight="false" outlineLevel="0" collapsed="false">
      <c r="M832" s="19"/>
    </row>
    <row r="833" customFormat="false" ht="12.75" hidden="false" customHeight="false" outlineLevel="0" collapsed="false">
      <c r="M833" s="19"/>
    </row>
    <row r="834" customFormat="false" ht="12.75" hidden="false" customHeight="false" outlineLevel="0" collapsed="false">
      <c r="M834" s="19"/>
    </row>
    <row r="835" customFormat="false" ht="12.75" hidden="false" customHeight="false" outlineLevel="0" collapsed="false">
      <c r="M835" s="19"/>
    </row>
    <row r="836" customFormat="false" ht="12.75" hidden="false" customHeight="false" outlineLevel="0" collapsed="false">
      <c r="M836" s="19"/>
    </row>
    <row r="837" customFormat="false" ht="12.75" hidden="false" customHeight="false" outlineLevel="0" collapsed="false">
      <c r="M837" s="19"/>
    </row>
    <row r="838" customFormat="false" ht="12.75" hidden="false" customHeight="false" outlineLevel="0" collapsed="false">
      <c r="M838" s="19"/>
    </row>
    <row r="839" customFormat="false" ht="12.75" hidden="false" customHeight="false" outlineLevel="0" collapsed="false">
      <c r="M839" s="19"/>
    </row>
    <row r="840" customFormat="false" ht="12.75" hidden="false" customHeight="false" outlineLevel="0" collapsed="false">
      <c r="M840" s="19"/>
    </row>
    <row r="841" customFormat="false" ht="12.75" hidden="false" customHeight="false" outlineLevel="0" collapsed="false">
      <c r="M841" s="19"/>
    </row>
    <row r="842" customFormat="false" ht="12.75" hidden="false" customHeight="false" outlineLevel="0" collapsed="false">
      <c r="M842" s="19"/>
    </row>
    <row r="843" customFormat="false" ht="12.75" hidden="false" customHeight="false" outlineLevel="0" collapsed="false">
      <c r="M843" s="19"/>
    </row>
    <row r="844" customFormat="false" ht="12.75" hidden="false" customHeight="false" outlineLevel="0" collapsed="false">
      <c r="M844" s="19"/>
    </row>
    <row r="845" customFormat="false" ht="12.75" hidden="false" customHeight="false" outlineLevel="0" collapsed="false">
      <c r="M845" s="19"/>
    </row>
    <row r="846" customFormat="false" ht="12.75" hidden="false" customHeight="false" outlineLevel="0" collapsed="false">
      <c r="M846" s="19"/>
    </row>
    <row r="847" customFormat="false" ht="12.75" hidden="false" customHeight="false" outlineLevel="0" collapsed="false">
      <c r="M847" s="19"/>
    </row>
    <row r="848" customFormat="false" ht="12.75" hidden="false" customHeight="false" outlineLevel="0" collapsed="false">
      <c r="M848" s="19"/>
    </row>
    <row r="849" customFormat="false" ht="12.75" hidden="false" customHeight="false" outlineLevel="0" collapsed="false">
      <c r="M849" s="19"/>
    </row>
    <row r="850" customFormat="false" ht="12.75" hidden="false" customHeight="false" outlineLevel="0" collapsed="false">
      <c r="M850" s="19"/>
    </row>
    <row r="851" customFormat="false" ht="12.75" hidden="false" customHeight="false" outlineLevel="0" collapsed="false">
      <c r="M851" s="19"/>
    </row>
    <row r="852" customFormat="false" ht="12.75" hidden="false" customHeight="false" outlineLevel="0" collapsed="false">
      <c r="M852" s="19"/>
    </row>
    <row r="853" customFormat="false" ht="12.75" hidden="false" customHeight="false" outlineLevel="0" collapsed="false">
      <c r="M853" s="19"/>
    </row>
    <row r="854" customFormat="false" ht="12.75" hidden="false" customHeight="false" outlineLevel="0" collapsed="false">
      <c r="M854" s="19"/>
    </row>
    <row r="855" customFormat="false" ht="12.75" hidden="false" customHeight="false" outlineLevel="0" collapsed="false">
      <c r="M855" s="19"/>
    </row>
    <row r="856" customFormat="false" ht="12.75" hidden="false" customHeight="false" outlineLevel="0" collapsed="false">
      <c r="M856" s="19"/>
    </row>
    <row r="857" customFormat="false" ht="12.75" hidden="false" customHeight="false" outlineLevel="0" collapsed="false">
      <c r="M857" s="19"/>
    </row>
    <row r="858" customFormat="false" ht="12.75" hidden="false" customHeight="false" outlineLevel="0" collapsed="false">
      <c r="M858" s="19"/>
    </row>
    <row r="859" customFormat="false" ht="12.75" hidden="false" customHeight="false" outlineLevel="0" collapsed="false">
      <c r="M859" s="19"/>
    </row>
    <row r="860" customFormat="false" ht="12.75" hidden="false" customHeight="false" outlineLevel="0" collapsed="false">
      <c r="M860" s="19"/>
    </row>
    <row r="861" customFormat="false" ht="12.75" hidden="false" customHeight="false" outlineLevel="0" collapsed="false">
      <c r="M861" s="19"/>
    </row>
    <row r="862" customFormat="false" ht="12.75" hidden="false" customHeight="false" outlineLevel="0" collapsed="false">
      <c r="M862" s="19"/>
    </row>
    <row r="863" customFormat="false" ht="12.75" hidden="false" customHeight="false" outlineLevel="0" collapsed="false">
      <c r="M863" s="19"/>
    </row>
    <row r="864" customFormat="false" ht="12.75" hidden="false" customHeight="false" outlineLevel="0" collapsed="false">
      <c r="M864" s="19"/>
    </row>
    <row r="865" customFormat="false" ht="12.75" hidden="false" customHeight="false" outlineLevel="0" collapsed="false">
      <c r="M865" s="19"/>
    </row>
    <row r="866" customFormat="false" ht="12.75" hidden="false" customHeight="false" outlineLevel="0" collapsed="false">
      <c r="M866" s="19"/>
    </row>
    <row r="867" customFormat="false" ht="12.75" hidden="false" customHeight="false" outlineLevel="0" collapsed="false">
      <c r="M867" s="19"/>
    </row>
    <row r="868" customFormat="false" ht="12.75" hidden="false" customHeight="false" outlineLevel="0" collapsed="false">
      <c r="M868" s="19"/>
    </row>
    <row r="869" customFormat="false" ht="12.75" hidden="false" customHeight="false" outlineLevel="0" collapsed="false">
      <c r="M869" s="19"/>
    </row>
    <row r="870" customFormat="false" ht="12.75" hidden="false" customHeight="false" outlineLevel="0" collapsed="false">
      <c r="M870" s="19"/>
    </row>
    <row r="871" customFormat="false" ht="12.75" hidden="false" customHeight="false" outlineLevel="0" collapsed="false">
      <c r="M871" s="19"/>
    </row>
    <row r="872" customFormat="false" ht="12.75" hidden="false" customHeight="false" outlineLevel="0" collapsed="false">
      <c r="M872" s="19"/>
    </row>
    <row r="873" customFormat="false" ht="12.75" hidden="false" customHeight="false" outlineLevel="0" collapsed="false">
      <c r="M873" s="19"/>
    </row>
    <row r="874" customFormat="false" ht="12.75" hidden="false" customHeight="false" outlineLevel="0" collapsed="false">
      <c r="M874" s="19"/>
    </row>
    <row r="875" customFormat="false" ht="12.75" hidden="false" customHeight="false" outlineLevel="0" collapsed="false">
      <c r="M875" s="19"/>
    </row>
    <row r="876" customFormat="false" ht="12.75" hidden="false" customHeight="false" outlineLevel="0" collapsed="false">
      <c r="M876" s="19"/>
    </row>
    <row r="877" customFormat="false" ht="12.75" hidden="false" customHeight="false" outlineLevel="0" collapsed="false">
      <c r="M877" s="19"/>
    </row>
    <row r="878" customFormat="false" ht="12.75" hidden="false" customHeight="false" outlineLevel="0" collapsed="false">
      <c r="M878" s="19"/>
    </row>
    <row r="879" customFormat="false" ht="12.75" hidden="false" customHeight="false" outlineLevel="0" collapsed="false">
      <c r="M879" s="19"/>
    </row>
    <row r="880" customFormat="false" ht="12.75" hidden="false" customHeight="false" outlineLevel="0" collapsed="false">
      <c r="M880" s="19"/>
    </row>
    <row r="881" customFormat="false" ht="12.75" hidden="false" customHeight="false" outlineLevel="0" collapsed="false">
      <c r="M881" s="19"/>
    </row>
    <row r="882" customFormat="false" ht="12.75" hidden="false" customHeight="false" outlineLevel="0" collapsed="false">
      <c r="M882" s="19"/>
    </row>
    <row r="883" customFormat="false" ht="12.75" hidden="false" customHeight="false" outlineLevel="0" collapsed="false">
      <c r="M883" s="19"/>
    </row>
    <row r="884" customFormat="false" ht="12.75" hidden="false" customHeight="false" outlineLevel="0" collapsed="false">
      <c r="M884" s="19"/>
    </row>
    <row r="885" customFormat="false" ht="12.75" hidden="false" customHeight="false" outlineLevel="0" collapsed="false">
      <c r="M885" s="19"/>
    </row>
    <row r="886" customFormat="false" ht="12.75" hidden="false" customHeight="false" outlineLevel="0" collapsed="false">
      <c r="M886" s="19"/>
    </row>
    <row r="887" customFormat="false" ht="12.75" hidden="false" customHeight="false" outlineLevel="0" collapsed="false">
      <c r="M887" s="19"/>
    </row>
    <row r="888" customFormat="false" ht="12.75" hidden="false" customHeight="false" outlineLevel="0" collapsed="false">
      <c r="M888" s="19"/>
    </row>
    <row r="889" customFormat="false" ht="12.75" hidden="false" customHeight="false" outlineLevel="0" collapsed="false">
      <c r="M889" s="19"/>
    </row>
    <row r="890" customFormat="false" ht="12.75" hidden="false" customHeight="false" outlineLevel="0" collapsed="false">
      <c r="M890" s="19"/>
    </row>
    <row r="891" customFormat="false" ht="12.75" hidden="false" customHeight="false" outlineLevel="0" collapsed="false">
      <c r="M891" s="19"/>
    </row>
    <row r="892" customFormat="false" ht="12.75" hidden="false" customHeight="false" outlineLevel="0" collapsed="false">
      <c r="M892" s="19"/>
    </row>
    <row r="893" customFormat="false" ht="12.75" hidden="false" customHeight="false" outlineLevel="0" collapsed="false">
      <c r="M893" s="19"/>
    </row>
    <row r="894" customFormat="false" ht="12.75" hidden="false" customHeight="false" outlineLevel="0" collapsed="false">
      <c r="M894" s="19"/>
    </row>
    <row r="895" customFormat="false" ht="12.75" hidden="false" customHeight="false" outlineLevel="0" collapsed="false">
      <c r="M895" s="19"/>
    </row>
    <row r="896" customFormat="false" ht="12.75" hidden="false" customHeight="false" outlineLevel="0" collapsed="false">
      <c r="M896" s="19"/>
    </row>
    <row r="897" customFormat="false" ht="12.75" hidden="false" customHeight="false" outlineLevel="0" collapsed="false">
      <c r="M897" s="19"/>
    </row>
    <row r="898" customFormat="false" ht="12.75" hidden="false" customHeight="false" outlineLevel="0" collapsed="false">
      <c r="M898" s="19"/>
    </row>
    <row r="899" customFormat="false" ht="12.75" hidden="false" customHeight="false" outlineLevel="0" collapsed="false">
      <c r="M899" s="19"/>
    </row>
    <row r="900" customFormat="false" ht="12.75" hidden="false" customHeight="false" outlineLevel="0" collapsed="false">
      <c r="M900" s="19"/>
    </row>
    <row r="901" customFormat="false" ht="12.75" hidden="false" customHeight="false" outlineLevel="0" collapsed="false">
      <c r="M901" s="19"/>
    </row>
    <row r="902" customFormat="false" ht="12.75" hidden="false" customHeight="false" outlineLevel="0" collapsed="false">
      <c r="M902" s="19"/>
    </row>
    <row r="903" customFormat="false" ht="12.75" hidden="false" customHeight="false" outlineLevel="0" collapsed="false">
      <c r="M903" s="19"/>
    </row>
    <row r="904" customFormat="false" ht="12.75" hidden="false" customHeight="false" outlineLevel="0" collapsed="false">
      <c r="M904" s="19"/>
    </row>
    <row r="905" customFormat="false" ht="12.75" hidden="false" customHeight="false" outlineLevel="0" collapsed="false">
      <c r="M905" s="19"/>
    </row>
    <row r="906" customFormat="false" ht="12.75" hidden="false" customHeight="false" outlineLevel="0" collapsed="false">
      <c r="M906" s="19"/>
    </row>
    <row r="907" customFormat="false" ht="12.75" hidden="false" customHeight="false" outlineLevel="0" collapsed="false">
      <c r="M907" s="19"/>
    </row>
    <row r="908" customFormat="false" ht="12.75" hidden="false" customHeight="false" outlineLevel="0" collapsed="false">
      <c r="M908" s="19"/>
    </row>
    <row r="909" customFormat="false" ht="12.75" hidden="false" customHeight="false" outlineLevel="0" collapsed="false">
      <c r="M909" s="19"/>
    </row>
    <row r="910" customFormat="false" ht="12.75" hidden="false" customHeight="false" outlineLevel="0" collapsed="false">
      <c r="M910" s="19"/>
    </row>
    <row r="911" customFormat="false" ht="12.75" hidden="false" customHeight="false" outlineLevel="0" collapsed="false">
      <c r="M911" s="19"/>
    </row>
    <row r="912" customFormat="false" ht="12.75" hidden="false" customHeight="false" outlineLevel="0" collapsed="false">
      <c r="M912" s="19"/>
    </row>
    <row r="913" customFormat="false" ht="12.75" hidden="false" customHeight="false" outlineLevel="0" collapsed="false">
      <c r="M913" s="19"/>
    </row>
    <row r="914" customFormat="false" ht="12.75" hidden="false" customHeight="false" outlineLevel="0" collapsed="false">
      <c r="M914" s="19"/>
    </row>
    <row r="915" customFormat="false" ht="12.75" hidden="false" customHeight="false" outlineLevel="0" collapsed="false">
      <c r="M915" s="19"/>
    </row>
    <row r="916" customFormat="false" ht="12.75" hidden="false" customHeight="false" outlineLevel="0" collapsed="false">
      <c r="M916" s="19"/>
    </row>
    <row r="917" customFormat="false" ht="12.75" hidden="false" customHeight="false" outlineLevel="0" collapsed="false">
      <c r="M917" s="19"/>
    </row>
    <row r="918" customFormat="false" ht="12.75" hidden="false" customHeight="false" outlineLevel="0" collapsed="false">
      <c r="M918" s="19"/>
    </row>
    <row r="919" customFormat="false" ht="12.75" hidden="false" customHeight="false" outlineLevel="0" collapsed="false">
      <c r="M919" s="19"/>
    </row>
    <row r="920" customFormat="false" ht="12.75" hidden="false" customHeight="false" outlineLevel="0" collapsed="false">
      <c r="M920" s="19"/>
    </row>
    <row r="921" customFormat="false" ht="12.75" hidden="false" customHeight="false" outlineLevel="0" collapsed="false">
      <c r="M921" s="19"/>
    </row>
    <row r="922" customFormat="false" ht="12.75" hidden="false" customHeight="false" outlineLevel="0" collapsed="false">
      <c r="M922" s="19"/>
    </row>
    <row r="923" customFormat="false" ht="12.75" hidden="false" customHeight="false" outlineLevel="0" collapsed="false">
      <c r="M923" s="19"/>
    </row>
    <row r="924" customFormat="false" ht="12.75" hidden="false" customHeight="false" outlineLevel="0" collapsed="false">
      <c r="M924" s="19"/>
    </row>
    <row r="925" customFormat="false" ht="12.75" hidden="false" customHeight="false" outlineLevel="0" collapsed="false">
      <c r="M925" s="19"/>
    </row>
    <row r="926" customFormat="false" ht="12.75" hidden="false" customHeight="false" outlineLevel="0" collapsed="false">
      <c r="M926" s="19"/>
    </row>
    <row r="927" customFormat="false" ht="12.75" hidden="false" customHeight="false" outlineLevel="0" collapsed="false">
      <c r="M927" s="19"/>
    </row>
    <row r="928" customFormat="false" ht="12.75" hidden="false" customHeight="false" outlineLevel="0" collapsed="false">
      <c r="M928" s="19"/>
    </row>
    <row r="929" customFormat="false" ht="12.75" hidden="false" customHeight="false" outlineLevel="0" collapsed="false">
      <c r="M929" s="19"/>
    </row>
    <row r="930" customFormat="false" ht="12.75" hidden="false" customHeight="false" outlineLevel="0" collapsed="false">
      <c r="M930" s="19"/>
    </row>
    <row r="931" customFormat="false" ht="12.75" hidden="false" customHeight="false" outlineLevel="0" collapsed="false">
      <c r="M931" s="19"/>
    </row>
    <row r="932" customFormat="false" ht="12.75" hidden="false" customHeight="false" outlineLevel="0" collapsed="false">
      <c r="M932" s="19"/>
    </row>
    <row r="933" customFormat="false" ht="12.75" hidden="false" customHeight="false" outlineLevel="0" collapsed="false">
      <c r="M933" s="19"/>
    </row>
    <row r="934" customFormat="false" ht="12.75" hidden="false" customHeight="false" outlineLevel="0" collapsed="false">
      <c r="M934" s="19"/>
    </row>
    <row r="935" customFormat="false" ht="12.75" hidden="false" customHeight="false" outlineLevel="0" collapsed="false">
      <c r="M935" s="19"/>
    </row>
    <row r="936" customFormat="false" ht="12.75" hidden="false" customHeight="false" outlineLevel="0" collapsed="false">
      <c r="M936" s="19"/>
    </row>
    <row r="937" customFormat="false" ht="12.75" hidden="false" customHeight="false" outlineLevel="0" collapsed="false">
      <c r="M937" s="19"/>
    </row>
    <row r="938" customFormat="false" ht="12.75" hidden="false" customHeight="false" outlineLevel="0" collapsed="false">
      <c r="M938" s="19"/>
    </row>
    <row r="939" customFormat="false" ht="12.75" hidden="false" customHeight="false" outlineLevel="0" collapsed="false">
      <c r="M939" s="19"/>
    </row>
    <row r="940" customFormat="false" ht="12.75" hidden="false" customHeight="false" outlineLevel="0" collapsed="false">
      <c r="M940" s="19"/>
    </row>
    <row r="941" customFormat="false" ht="12.75" hidden="false" customHeight="false" outlineLevel="0" collapsed="false">
      <c r="M941" s="19"/>
    </row>
    <row r="942" customFormat="false" ht="12.75" hidden="false" customHeight="false" outlineLevel="0" collapsed="false">
      <c r="M942" s="19"/>
    </row>
    <row r="943" customFormat="false" ht="12.75" hidden="false" customHeight="false" outlineLevel="0" collapsed="false">
      <c r="M943" s="19"/>
    </row>
    <row r="944" customFormat="false" ht="12.75" hidden="false" customHeight="false" outlineLevel="0" collapsed="false">
      <c r="M944" s="19"/>
    </row>
    <row r="945" customFormat="false" ht="12.75" hidden="false" customHeight="false" outlineLevel="0" collapsed="false">
      <c r="M945" s="19"/>
    </row>
    <row r="946" customFormat="false" ht="12.75" hidden="false" customHeight="false" outlineLevel="0" collapsed="false">
      <c r="M946" s="19"/>
    </row>
    <row r="947" customFormat="false" ht="12.75" hidden="false" customHeight="false" outlineLevel="0" collapsed="false">
      <c r="M947" s="19"/>
    </row>
    <row r="948" customFormat="false" ht="12.75" hidden="false" customHeight="false" outlineLevel="0" collapsed="false">
      <c r="M948" s="19"/>
    </row>
    <row r="949" customFormat="false" ht="12.75" hidden="false" customHeight="false" outlineLevel="0" collapsed="false">
      <c r="M949" s="19"/>
    </row>
    <row r="950" customFormat="false" ht="12.75" hidden="false" customHeight="false" outlineLevel="0" collapsed="false">
      <c r="M950" s="19"/>
    </row>
    <row r="951" customFormat="false" ht="12.75" hidden="false" customHeight="false" outlineLevel="0" collapsed="false">
      <c r="M951" s="19"/>
    </row>
    <row r="952" customFormat="false" ht="12.75" hidden="false" customHeight="false" outlineLevel="0" collapsed="false">
      <c r="M952" s="19"/>
    </row>
    <row r="953" customFormat="false" ht="12.75" hidden="false" customHeight="false" outlineLevel="0" collapsed="false">
      <c r="M953" s="19"/>
    </row>
    <row r="954" customFormat="false" ht="12.75" hidden="false" customHeight="false" outlineLevel="0" collapsed="false">
      <c r="M954" s="19"/>
    </row>
    <row r="955" customFormat="false" ht="12.75" hidden="false" customHeight="false" outlineLevel="0" collapsed="false">
      <c r="M955" s="19"/>
    </row>
    <row r="956" customFormat="false" ht="12.75" hidden="false" customHeight="false" outlineLevel="0" collapsed="false">
      <c r="M956" s="19"/>
    </row>
    <row r="957" customFormat="false" ht="12.75" hidden="false" customHeight="false" outlineLevel="0" collapsed="false">
      <c r="M957" s="19"/>
    </row>
    <row r="958" customFormat="false" ht="12.75" hidden="false" customHeight="false" outlineLevel="0" collapsed="false">
      <c r="M958" s="19"/>
    </row>
    <row r="959" customFormat="false" ht="12.75" hidden="false" customHeight="false" outlineLevel="0" collapsed="false">
      <c r="M959" s="19"/>
    </row>
    <row r="960" customFormat="false" ht="12.75" hidden="false" customHeight="false" outlineLevel="0" collapsed="false">
      <c r="M960" s="19"/>
    </row>
    <row r="961" customFormat="false" ht="12.75" hidden="false" customHeight="false" outlineLevel="0" collapsed="false">
      <c r="M961" s="19"/>
    </row>
    <row r="962" customFormat="false" ht="12.75" hidden="false" customHeight="false" outlineLevel="0" collapsed="false">
      <c r="M962" s="19"/>
    </row>
    <row r="963" customFormat="false" ht="12.75" hidden="false" customHeight="false" outlineLevel="0" collapsed="false">
      <c r="M963" s="19"/>
    </row>
    <row r="964" customFormat="false" ht="12.75" hidden="false" customHeight="false" outlineLevel="0" collapsed="false">
      <c r="M964" s="19"/>
    </row>
    <row r="965" customFormat="false" ht="12.75" hidden="false" customHeight="false" outlineLevel="0" collapsed="false">
      <c r="M965" s="19"/>
    </row>
    <row r="966" customFormat="false" ht="12.75" hidden="false" customHeight="false" outlineLevel="0" collapsed="false">
      <c r="M966" s="19"/>
    </row>
    <row r="967" customFormat="false" ht="12.75" hidden="false" customHeight="false" outlineLevel="0" collapsed="false">
      <c r="M967" s="19"/>
    </row>
    <row r="968" customFormat="false" ht="12.75" hidden="false" customHeight="false" outlineLevel="0" collapsed="false">
      <c r="M968" s="19"/>
    </row>
    <row r="969" customFormat="false" ht="12.75" hidden="false" customHeight="false" outlineLevel="0" collapsed="false">
      <c r="M969" s="19"/>
    </row>
    <row r="970" customFormat="false" ht="12.75" hidden="false" customHeight="false" outlineLevel="0" collapsed="false">
      <c r="M970" s="19"/>
    </row>
    <row r="971" customFormat="false" ht="12.75" hidden="false" customHeight="false" outlineLevel="0" collapsed="false">
      <c r="M971" s="19"/>
    </row>
    <row r="972" customFormat="false" ht="12.75" hidden="false" customHeight="false" outlineLevel="0" collapsed="false">
      <c r="M972" s="19"/>
    </row>
    <row r="973" customFormat="false" ht="12.75" hidden="false" customHeight="false" outlineLevel="0" collapsed="false">
      <c r="M973" s="19"/>
    </row>
    <row r="974" customFormat="false" ht="12.75" hidden="false" customHeight="false" outlineLevel="0" collapsed="false">
      <c r="M974" s="19"/>
    </row>
    <row r="975" customFormat="false" ht="12.75" hidden="false" customHeight="false" outlineLevel="0" collapsed="false">
      <c r="M975" s="19"/>
    </row>
    <row r="976" customFormat="false" ht="12.75" hidden="false" customHeight="false" outlineLevel="0" collapsed="false">
      <c r="M976" s="19"/>
    </row>
    <row r="977" customFormat="false" ht="12.75" hidden="false" customHeight="false" outlineLevel="0" collapsed="false">
      <c r="M977" s="19"/>
    </row>
    <row r="978" customFormat="false" ht="12.75" hidden="false" customHeight="false" outlineLevel="0" collapsed="false">
      <c r="M978" s="19"/>
    </row>
    <row r="979" customFormat="false" ht="12.75" hidden="false" customHeight="false" outlineLevel="0" collapsed="false">
      <c r="M979" s="19"/>
    </row>
    <row r="980" customFormat="false" ht="12.75" hidden="false" customHeight="false" outlineLevel="0" collapsed="false">
      <c r="M980" s="19"/>
    </row>
    <row r="981" customFormat="false" ht="12.75" hidden="false" customHeight="false" outlineLevel="0" collapsed="false">
      <c r="M981" s="19"/>
    </row>
    <row r="982" customFormat="false" ht="12.75" hidden="false" customHeight="false" outlineLevel="0" collapsed="false">
      <c r="M982" s="19"/>
    </row>
    <row r="983" customFormat="false" ht="12.75" hidden="false" customHeight="false" outlineLevel="0" collapsed="false">
      <c r="M983" s="19"/>
    </row>
    <row r="984" customFormat="false" ht="12.75" hidden="false" customHeight="false" outlineLevel="0" collapsed="false">
      <c r="M984" s="19"/>
    </row>
    <row r="985" customFormat="false" ht="12.75" hidden="false" customHeight="false" outlineLevel="0" collapsed="false">
      <c r="M985" s="19"/>
    </row>
    <row r="986" customFormat="false" ht="12.75" hidden="false" customHeight="false" outlineLevel="0" collapsed="false">
      <c r="M986" s="19"/>
    </row>
    <row r="987" customFormat="false" ht="12.75" hidden="false" customHeight="false" outlineLevel="0" collapsed="false">
      <c r="M987" s="19"/>
    </row>
    <row r="988" customFormat="false" ht="12.75" hidden="false" customHeight="false" outlineLevel="0" collapsed="false">
      <c r="M988" s="19"/>
    </row>
    <row r="989" customFormat="false" ht="12.75" hidden="false" customHeight="false" outlineLevel="0" collapsed="false">
      <c r="M989" s="19"/>
    </row>
    <row r="990" customFormat="false" ht="12.75" hidden="false" customHeight="false" outlineLevel="0" collapsed="false">
      <c r="M990" s="19"/>
    </row>
    <row r="991" customFormat="false" ht="12.75" hidden="false" customHeight="false" outlineLevel="0" collapsed="false">
      <c r="M991" s="19"/>
    </row>
    <row r="992" customFormat="false" ht="12.75" hidden="false" customHeight="false" outlineLevel="0" collapsed="false">
      <c r="M992" s="19"/>
    </row>
    <row r="993" customFormat="false" ht="12.75" hidden="false" customHeight="false" outlineLevel="0" collapsed="false">
      <c r="M993" s="19"/>
    </row>
    <row r="994" customFormat="false" ht="12.75" hidden="false" customHeight="false" outlineLevel="0" collapsed="false">
      <c r="M994" s="19"/>
    </row>
    <row r="995" customFormat="false" ht="12.75" hidden="false" customHeight="false" outlineLevel="0" collapsed="false">
      <c r="M995" s="19"/>
    </row>
    <row r="996" customFormat="false" ht="12.75" hidden="false" customHeight="false" outlineLevel="0" collapsed="false">
      <c r="M996" s="19"/>
    </row>
    <row r="997" customFormat="false" ht="12.75" hidden="false" customHeight="false" outlineLevel="0" collapsed="false">
      <c r="M997" s="19"/>
    </row>
    <row r="998" customFormat="false" ht="12.75" hidden="false" customHeight="false" outlineLevel="0" collapsed="false">
      <c r="M998" s="19"/>
    </row>
    <row r="999" customFormat="false" ht="12.75" hidden="false" customHeight="false" outlineLevel="0" collapsed="false">
      <c r="M999" s="19"/>
    </row>
    <row r="1000" customFormat="false" ht="12.75" hidden="false" customHeight="false" outlineLevel="0" collapsed="false">
      <c r="M1000" s="19"/>
    </row>
    <row r="1001" customFormat="false" ht="12.75" hidden="false" customHeight="false" outlineLevel="0" collapsed="false">
      <c r="M1001" s="19"/>
    </row>
    <row r="1002" customFormat="false" ht="12.75" hidden="false" customHeight="false" outlineLevel="0" collapsed="false">
      <c r="M1002" s="19"/>
    </row>
    <row r="1003" customFormat="false" ht="12.75" hidden="false" customHeight="false" outlineLevel="0" collapsed="false">
      <c r="M1003" s="19"/>
    </row>
    <row r="1004" customFormat="false" ht="12.75" hidden="false" customHeight="false" outlineLevel="0" collapsed="false">
      <c r="M1004" s="19"/>
    </row>
    <row r="1005" customFormat="false" ht="12.75" hidden="false" customHeight="false" outlineLevel="0" collapsed="false">
      <c r="M1005" s="19"/>
    </row>
    <row r="1006" customFormat="false" ht="12.75" hidden="false" customHeight="false" outlineLevel="0" collapsed="false">
      <c r="M1006" s="19"/>
    </row>
    <row r="1007" customFormat="false" ht="12.75" hidden="false" customHeight="false" outlineLevel="0" collapsed="false">
      <c r="M1007" s="19"/>
    </row>
    <row r="1008" customFormat="false" ht="12.75" hidden="false" customHeight="false" outlineLevel="0" collapsed="false">
      <c r="M1008" s="19"/>
    </row>
    <row r="1009" customFormat="false" ht="12.75" hidden="false" customHeight="false" outlineLevel="0" collapsed="false">
      <c r="M1009" s="19"/>
    </row>
    <row r="1010" customFormat="false" ht="12.75" hidden="false" customHeight="false" outlineLevel="0" collapsed="false">
      <c r="M1010" s="19"/>
    </row>
    <row r="1011" customFormat="false" ht="12.75" hidden="false" customHeight="false" outlineLevel="0" collapsed="false">
      <c r="M1011" s="19"/>
    </row>
    <row r="1012" customFormat="false" ht="12.75" hidden="false" customHeight="false" outlineLevel="0" collapsed="false">
      <c r="M1012" s="19"/>
    </row>
    <row r="1013" customFormat="false" ht="12.75" hidden="false" customHeight="false" outlineLevel="0" collapsed="false">
      <c r="M1013" s="19"/>
    </row>
    <row r="1014" customFormat="false" ht="12.75" hidden="false" customHeight="false" outlineLevel="0" collapsed="false">
      <c r="M1014" s="19"/>
    </row>
    <row r="1015" customFormat="false" ht="12.75" hidden="false" customHeight="false" outlineLevel="0" collapsed="false">
      <c r="M1015" s="19"/>
    </row>
    <row r="1016" customFormat="false" ht="12.75" hidden="false" customHeight="false" outlineLevel="0" collapsed="false">
      <c r="M1016" s="19"/>
    </row>
    <row r="1017" customFormat="false" ht="12.75" hidden="false" customHeight="false" outlineLevel="0" collapsed="false">
      <c r="M1017" s="19"/>
    </row>
    <row r="1018" customFormat="false" ht="12.75" hidden="false" customHeight="false" outlineLevel="0" collapsed="false">
      <c r="M1018" s="19"/>
    </row>
    <row r="1019" customFormat="false" ht="12.75" hidden="false" customHeight="false" outlineLevel="0" collapsed="false">
      <c r="M1019" s="19"/>
    </row>
    <row r="1020" customFormat="false" ht="12.75" hidden="false" customHeight="false" outlineLevel="0" collapsed="false">
      <c r="M1020" s="19"/>
    </row>
    <row r="1021" customFormat="false" ht="12.75" hidden="false" customHeight="false" outlineLevel="0" collapsed="false">
      <c r="M1021" s="19"/>
    </row>
    <row r="1022" customFormat="false" ht="12.75" hidden="false" customHeight="false" outlineLevel="0" collapsed="false">
      <c r="M1022" s="19"/>
    </row>
    <row r="1023" customFormat="false" ht="12.75" hidden="false" customHeight="false" outlineLevel="0" collapsed="false">
      <c r="M1023" s="19"/>
    </row>
    <row r="1024" customFormat="false" ht="12.75" hidden="false" customHeight="false" outlineLevel="0" collapsed="false">
      <c r="M1024" s="19"/>
    </row>
    <row r="1025" customFormat="false" ht="12.75" hidden="false" customHeight="false" outlineLevel="0" collapsed="false">
      <c r="M1025" s="19"/>
    </row>
    <row r="1026" customFormat="false" ht="12.75" hidden="false" customHeight="false" outlineLevel="0" collapsed="false">
      <c r="M1026" s="19"/>
    </row>
    <row r="1027" customFormat="false" ht="12.75" hidden="false" customHeight="false" outlineLevel="0" collapsed="false">
      <c r="M1027" s="19"/>
    </row>
    <row r="1028" customFormat="false" ht="12.75" hidden="false" customHeight="false" outlineLevel="0" collapsed="false">
      <c r="M1028" s="19"/>
    </row>
    <row r="1029" customFormat="false" ht="12.75" hidden="false" customHeight="false" outlineLevel="0" collapsed="false">
      <c r="M1029" s="19"/>
    </row>
    <row r="1030" customFormat="false" ht="12.75" hidden="false" customHeight="false" outlineLevel="0" collapsed="false">
      <c r="M1030" s="19"/>
    </row>
    <row r="1031" customFormat="false" ht="12.75" hidden="false" customHeight="false" outlineLevel="0" collapsed="false">
      <c r="M1031" s="19"/>
    </row>
    <row r="1032" customFormat="false" ht="12.75" hidden="false" customHeight="false" outlineLevel="0" collapsed="false">
      <c r="M1032" s="19"/>
    </row>
    <row r="1033" customFormat="false" ht="12.75" hidden="false" customHeight="false" outlineLevel="0" collapsed="false">
      <c r="M1033" s="19"/>
    </row>
    <row r="1034" customFormat="false" ht="12.75" hidden="false" customHeight="false" outlineLevel="0" collapsed="false">
      <c r="M1034" s="19"/>
    </row>
    <row r="1035" customFormat="false" ht="12.75" hidden="false" customHeight="false" outlineLevel="0" collapsed="false">
      <c r="M1035" s="19"/>
    </row>
    <row r="1036" customFormat="false" ht="12.75" hidden="false" customHeight="false" outlineLevel="0" collapsed="false">
      <c r="M1036" s="19"/>
    </row>
    <row r="1037" customFormat="false" ht="12.75" hidden="false" customHeight="false" outlineLevel="0" collapsed="false">
      <c r="M1037" s="19"/>
    </row>
    <row r="1038" customFormat="false" ht="12.75" hidden="false" customHeight="false" outlineLevel="0" collapsed="false">
      <c r="M1038" s="19"/>
    </row>
    <row r="1039" customFormat="false" ht="12.75" hidden="false" customHeight="false" outlineLevel="0" collapsed="false">
      <c r="M1039" s="19"/>
    </row>
    <row r="1040" customFormat="false" ht="12.75" hidden="false" customHeight="false" outlineLevel="0" collapsed="false">
      <c r="M1040" s="19"/>
    </row>
    <row r="1041" customFormat="false" ht="12.75" hidden="false" customHeight="false" outlineLevel="0" collapsed="false">
      <c r="M1041" s="19"/>
    </row>
    <row r="1042" customFormat="false" ht="12.75" hidden="false" customHeight="false" outlineLevel="0" collapsed="false">
      <c r="M1042" s="19"/>
    </row>
    <row r="1043" customFormat="false" ht="12.75" hidden="false" customHeight="false" outlineLevel="0" collapsed="false">
      <c r="M1043" s="19"/>
    </row>
    <row r="1044" customFormat="false" ht="12.75" hidden="false" customHeight="false" outlineLevel="0" collapsed="false">
      <c r="M1044" s="19"/>
    </row>
    <row r="1045" customFormat="false" ht="12.75" hidden="false" customHeight="false" outlineLevel="0" collapsed="false">
      <c r="M1045" s="19"/>
    </row>
    <row r="1046" customFormat="false" ht="12.75" hidden="false" customHeight="false" outlineLevel="0" collapsed="false">
      <c r="M1046" s="19"/>
    </row>
    <row r="1047" customFormat="false" ht="12.75" hidden="false" customHeight="false" outlineLevel="0" collapsed="false">
      <c r="M1047" s="19"/>
    </row>
    <row r="1048" customFormat="false" ht="12.75" hidden="false" customHeight="false" outlineLevel="0" collapsed="false">
      <c r="M1048" s="19"/>
    </row>
    <row r="1049" customFormat="false" ht="12.75" hidden="false" customHeight="false" outlineLevel="0" collapsed="false">
      <c r="M1049" s="19"/>
    </row>
    <row r="1050" customFormat="false" ht="12.75" hidden="false" customHeight="false" outlineLevel="0" collapsed="false">
      <c r="M1050" s="19"/>
    </row>
    <row r="1051" customFormat="false" ht="12.75" hidden="false" customHeight="false" outlineLevel="0" collapsed="false">
      <c r="M1051" s="19"/>
    </row>
    <row r="1052" customFormat="false" ht="12.75" hidden="false" customHeight="false" outlineLevel="0" collapsed="false">
      <c r="M1052" s="19"/>
    </row>
    <row r="1053" customFormat="false" ht="12.75" hidden="false" customHeight="false" outlineLevel="0" collapsed="false">
      <c r="M1053" s="19"/>
    </row>
    <row r="1054" customFormat="false" ht="12.75" hidden="false" customHeight="false" outlineLevel="0" collapsed="false">
      <c r="M1054" s="19"/>
    </row>
    <row r="1055" customFormat="false" ht="12.75" hidden="false" customHeight="false" outlineLevel="0" collapsed="false">
      <c r="M1055" s="19"/>
    </row>
    <row r="1056" customFormat="false" ht="12.75" hidden="false" customHeight="false" outlineLevel="0" collapsed="false">
      <c r="M1056" s="19"/>
    </row>
    <row r="1057" customFormat="false" ht="12.75" hidden="false" customHeight="false" outlineLevel="0" collapsed="false">
      <c r="M1057" s="19"/>
    </row>
    <row r="1058" customFormat="false" ht="12.75" hidden="false" customHeight="false" outlineLevel="0" collapsed="false">
      <c r="M1058" s="19"/>
    </row>
    <row r="1059" customFormat="false" ht="12.75" hidden="false" customHeight="false" outlineLevel="0" collapsed="false">
      <c r="M1059" s="19"/>
    </row>
    <row r="1060" customFormat="false" ht="12.75" hidden="false" customHeight="false" outlineLevel="0" collapsed="false">
      <c r="M1060" s="19"/>
    </row>
    <row r="1061" customFormat="false" ht="12.75" hidden="false" customHeight="false" outlineLevel="0" collapsed="false">
      <c r="M1061" s="19"/>
    </row>
    <row r="1062" customFormat="false" ht="12.75" hidden="false" customHeight="false" outlineLevel="0" collapsed="false">
      <c r="M1062" s="19"/>
    </row>
    <row r="1063" customFormat="false" ht="12.75" hidden="false" customHeight="false" outlineLevel="0" collapsed="false">
      <c r="M1063" s="19"/>
    </row>
    <row r="1064" customFormat="false" ht="12.75" hidden="false" customHeight="false" outlineLevel="0" collapsed="false">
      <c r="M1064" s="19"/>
    </row>
    <row r="1065" customFormat="false" ht="12.75" hidden="false" customHeight="false" outlineLevel="0" collapsed="false">
      <c r="M1065" s="19"/>
    </row>
    <row r="1066" customFormat="false" ht="12.75" hidden="false" customHeight="false" outlineLevel="0" collapsed="false">
      <c r="M1066" s="19"/>
    </row>
    <row r="1067" customFormat="false" ht="12.75" hidden="false" customHeight="false" outlineLevel="0" collapsed="false">
      <c r="M1067" s="19"/>
    </row>
    <row r="1068" customFormat="false" ht="12.75" hidden="false" customHeight="false" outlineLevel="0" collapsed="false">
      <c r="M1068" s="19"/>
    </row>
    <row r="1069" customFormat="false" ht="12.75" hidden="false" customHeight="false" outlineLevel="0" collapsed="false">
      <c r="M1069" s="19"/>
    </row>
    <row r="1070" customFormat="false" ht="12.75" hidden="false" customHeight="false" outlineLevel="0" collapsed="false">
      <c r="M1070" s="19"/>
    </row>
    <row r="1071" customFormat="false" ht="12.75" hidden="false" customHeight="false" outlineLevel="0" collapsed="false">
      <c r="M1071" s="19"/>
    </row>
    <row r="1072" customFormat="false" ht="12.75" hidden="false" customHeight="false" outlineLevel="0" collapsed="false">
      <c r="M1072" s="19"/>
    </row>
    <row r="1073" customFormat="false" ht="12.75" hidden="false" customHeight="false" outlineLevel="0" collapsed="false">
      <c r="M1073" s="19"/>
    </row>
    <row r="1074" customFormat="false" ht="12.75" hidden="false" customHeight="false" outlineLevel="0" collapsed="false">
      <c r="M1074" s="19"/>
    </row>
    <row r="1075" customFormat="false" ht="12.75" hidden="false" customHeight="false" outlineLevel="0" collapsed="false">
      <c r="M1075" s="19"/>
    </row>
    <row r="1076" customFormat="false" ht="12.75" hidden="false" customHeight="false" outlineLevel="0" collapsed="false">
      <c r="M1076" s="19"/>
    </row>
    <row r="1077" customFormat="false" ht="12.75" hidden="false" customHeight="false" outlineLevel="0" collapsed="false">
      <c r="M1077" s="19"/>
    </row>
    <row r="1078" customFormat="false" ht="12.75" hidden="false" customHeight="false" outlineLevel="0" collapsed="false">
      <c r="M1078" s="19"/>
    </row>
    <row r="1079" customFormat="false" ht="12.75" hidden="false" customHeight="false" outlineLevel="0" collapsed="false">
      <c r="M1079" s="19"/>
    </row>
    <row r="1080" customFormat="false" ht="12.75" hidden="false" customHeight="false" outlineLevel="0" collapsed="false">
      <c r="M1080" s="19"/>
    </row>
    <row r="1081" customFormat="false" ht="12.75" hidden="false" customHeight="false" outlineLevel="0" collapsed="false">
      <c r="M1081" s="19"/>
    </row>
    <row r="1082" customFormat="false" ht="12.75" hidden="false" customHeight="false" outlineLevel="0" collapsed="false">
      <c r="M1082" s="19"/>
    </row>
    <row r="1083" customFormat="false" ht="12.75" hidden="false" customHeight="false" outlineLevel="0" collapsed="false">
      <c r="M1083" s="19"/>
    </row>
    <row r="1084" customFormat="false" ht="12.75" hidden="false" customHeight="false" outlineLevel="0" collapsed="false">
      <c r="M1084" s="19"/>
    </row>
    <row r="1085" customFormat="false" ht="12.75" hidden="false" customHeight="false" outlineLevel="0" collapsed="false">
      <c r="M1085" s="19"/>
    </row>
    <row r="1086" customFormat="false" ht="12.75" hidden="false" customHeight="false" outlineLevel="0" collapsed="false">
      <c r="M1086" s="19"/>
    </row>
    <row r="1087" customFormat="false" ht="12.75" hidden="false" customHeight="false" outlineLevel="0" collapsed="false">
      <c r="M1087" s="19"/>
    </row>
    <row r="1088" customFormat="false" ht="12.75" hidden="false" customHeight="false" outlineLevel="0" collapsed="false">
      <c r="M1088" s="19"/>
    </row>
    <row r="1089" customFormat="false" ht="12.75" hidden="false" customHeight="false" outlineLevel="0" collapsed="false">
      <c r="M1089" s="19"/>
    </row>
    <row r="1090" customFormat="false" ht="12.75" hidden="false" customHeight="false" outlineLevel="0" collapsed="false">
      <c r="M1090" s="19"/>
    </row>
    <row r="1091" customFormat="false" ht="12.75" hidden="false" customHeight="false" outlineLevel="0" collapsed="false">
      <c r="M1091" s="19"/>
    </row>
    <row r="1092" customFormat="false" ht="12.75" hidden="false" customHeight="false" outlineLevel="0" collapsed="false">
      <c r="M1092" s="19"/>
    </row>
    <row r="1093" customFormat="false" ht="12.75" hidden="false" customHeight="false" outlineLevel="0" collapsed="false">
      <c r="M1093" s="19"/>
    </row>
    <row r="1094" customFormat="false" ht="12.75" hidden="false" customHeight="false" outlineLevel="0" collapsed="false">
      <c r="M1094" s="19"/>
    </row>
    <row r="1095" customFormat="false" ht="12.75" hidden="false" customHeight="false" outlineLevel="0" collapsed="false">
      <c r="M1095" s="19"/>
    </row>
    <row r="1096" customFormat="false" ht="12.75" hidden="false" customHeight="false" outlineLevel="0" collapsed="false">
      <c r="M1096" s="19"/>
    </row>
    <row r="1097" customFormat="false" ht="12.75" hidden="false" customHeight="false" outlineLevel="0" collapsed="false">
      <c r="M1097" s="19"/>
    </row>
    <row r="1098" customFormat="false" ht="12.75" hidden="false" customHeight="false" outlineLevel="0" collapsed="false">
      <c r="M1098" s="19"/>
    </row>
    <row r="1099" customFormat="false" ht="12.75" hidden="false" customHeight="false" outlineLevel="0" collapsed="false">
      <c r="M1099" s="19"/>
    </row>
    <row r="1100" customFormat="false" ht="12.75" hidden="false" customHeight="false" outlineLevel="0" collapsed="false">
      <c r="M1100" s="19"/>
    </row>
    <row r="1101" customFormat="false" ht="12.75" hidden="false" customHeight="false" outlineLevel="0" collapsed="false">
      <c r="M1101" s="19"/>
    </row>
    <row r="1102" customFormat="false" ht="12.75" hidden="false" customHeight="false" outlineLevel="0" collapsed="false">
      <c r="M1102" s="19"/>
    </row>
    <row r="1103" customFormat="false" ht="12.75" hidden="false" customHeight="false" outlineLevel="0" collapsed="false">
      <c r="M1103" s="19"/>
    </row>
    <row r="1104" customFormat="false" ht="12.75" hidden="false" customHeight="false" outlineLevel="0" collapsed="false">
      <c r="M1104" s="19"/>
    </row>
    <row r="1105" customFormat="false" ht="12.75" hidden="false" customHeight="false" outlineLevel="0" collapsed="false">
      <c r="M1105" s="19"/>
    </row>
    <row r="1106" customFormat="false" ht="12.75" hidden="false" customHeight="false" outlineLevel="0" collapsed="false">
      <c r="M1106" s="19"/>
    </row>
    <row r="1107" customFormat="false" ht="12.75" hidden="false" customHeight="false" outlineLevel="0" collapsed="false">
      <c r="M1107" s="19"/>
    </row>
    <row r="1108" customFormat="false" ht="12.75" hidden="false" customHeight="false" outlineLevel="0" collapsed="false">
      <c r="M1108" s="19"/>
    </row>
    <row r="1109" customFormat="false" ht="12.75" hidden="false" customHeight="false" outlineLevel="0" collapsed="false">
      <c r="M1109" s="19"/>
    </row>
    <row r="1110" customFormat="false" ht="12.75" hidden="false" customHeight="false" outlineLevel="0" collapsed="false">
      <c r="M1110" s="19"/>
    </row>
    <row r="1111" customFormat="false" ht="12.75" hidden="false" customHeight="false" outlineLevel="0" collapsed="false">
      <c r="M1111" s="19"/>
    </row>
    <row r="1112" customFormat="false" ht="12.75" hidden="false" customHeight="false" outlineLevel="0" collapsed="false">
      <c r="M1112" s="19"/>
    </row>
    <row r="1113" customFormat="false" ht="12.75" hidden="false" customHeight="false" outlineLevel="0" collapsed="false">
      <c r="M1113" s="19"/>
    </row>
    <row r="1114" customFormat="false" ht="12.75" hidden="false" customHeight="false" outlineLevel="0" collapsed="false">
      <c r="M1114" s="19"/>
    </row>
    <row r="1115" customFormat="false" ht="12.75" hidden="false" customHeight="false" outlineLevel="0" collapsed="false">
      <c r="M1115" s="19"/>
    </row>
    <row r="1116" customFormat="false" ht="12.75" hidden="false" customHeight="false" outlineLevel="0" collapsed="false">
      <c r="M1116" s="19"/>
    </row>
    <row r="1117" customFormat="false" ht="12.75" hidden="false" customHeight="false" outlineLevel="0" collapsed="false">
      <c r="M1117" s="19"/>
    </row>
    <row r="1118" customFormat="false" ht="12.75" hidden="false" customHeight="false" outlineLevel="0" collapsed="false">
      <c r="M1118" s="19"/>
    </row>
    <row r="1119" customFormat="false" ht="12.75" hidden="false" customHeight="false" outlineLevel="0" collapsed="false">
      <c r="M1119" s="19"/>
    </row>
    <row r="1120" customFormat="false" ht="12.75" hidden="false" customHeight="false" outlineLevel="0" collapsed="false">
      <c r="M1120" s="19"/>
    </row>
    <row r="1121" customFormat="false" ht="12.75" hidden="false" customHeight="false" outlineLevel="0" collapsed="false">
      <c r="M1121" s="19"/>
    </row>
    <row r="1122" customFormat="false" ht="12.75" hidden="false" customHeight="false" outlineLevel="0" collapsed="false">
      <c r="M1122" s="19"/>
    </row>
    <row r="1123" customFormat="false" ht="12.75" hidden="false" customHeight="false" outlineLevel="0" collapsed="false">
      <c r="M1123" s="19"/>
    </row>
    <row r="1124" customFormat="false" ht="12.75" hidden="false" customHeight="false" outlineLevel="0" collapsed="false">
      <c r="M1124" s="19"/>
    </row>
    <row r="1125" customFormat="false" ht="12.75" hidden="false" customHeight="false" outlineLevel="0" collapsed="false">
      <c r="M1125" s="19"/>
    </row>
    <row r="1126" customFormat="false" ht="12.75" hidden="false" customHeight="false" outlineLevel="0" collapsed="false">
      <c r="M1126" s="19"/>
    </row>
    <row r="1127" customFormat="false" ht="12.75" hidden="false" customHeight="false" outlineLevel="0" collapsed="false">
      <c r="M1127" s="19"/>
    </row>
    <row r="1128" customFormat="false" ht="12.75" hidden="false" customHeight="false" outlineLevel="0" collapsed="false">
      <c r="M1128" s="19"/>
    </row>
    <row r="1129" customFormat="false" ht="12.75" hidden="false" customHeight="false" outlineLevel="0" collapsed="false">
      <c r="M1129" s="19"/>
    </row>
    <row r="1130" customFormat="false" ht="12.75" hidden="false" customHeight="false" outlineLevel="0" collapsed="false">
      <c r="M1130" s="19"/>
    </row>
    <row r="1131" customFormat="false" ht="12.75" hidden="false" customHeight="false" outlineLevel="0" collapsed="false">
      <c r="M1131" s="19"/>
    </row>
    <row r="1132" customFormat="false" ht="12.75" hidden="false" customHeight="false" outlineLevel="0" collapsed="false">
      <c r="M1132" s="19"/>
    </row>
    <row r="1133" customFormat="false" ht="12.75" hidden="false" customHeight="false" outlineLevel="0" collapsed="false">
      <c r="M1133" s="19"/>
    </row>
    <row r="1134" customFormat="false" ht="12.75" hidden="false" customHeight="false" outlineLevel="0" collapsed="false">
      <c r="M1134" s="19"/>
    </row>
    <row r="1135" customFormat="false" ht="12.75" hidden="false" customHeight="false" outlineLevel="0" collapsed="false">
      <c r="M1135" s="19"/>
    </row>
    <row r="1136" customFormat="false" ht="12.75" hidden="false" customHeight="false" outlineLevel="0" collapsed="false">
      <c r="M1136" s="19"/>
    </row>
    <row r="1137" customFormat="false" ht="12.75" hidden="false" customHeight="false" outlineLevel="0" collapsed="false">
      <c r="M1137" s="19"/>
    </row>
    <row r="1138" customFormat="false" ht="12.75" hidden="false" customHeight="false" outlineLevel="0" collapsed="false">
      <c r="M1138" s="19"/>
    </row>
    <row r="1139" customFormat="false" ht="12.75" hidden="false" customHeight="false" outlineLevel="0" collapsed="false">
      <c r="M1139" s="19"/>
    </row>
    <row r="1140" customFormat="false" ht="12.75" hidden="false" customHeight="false" outlineLevel="0" collapsed="false">
      <c r="M1140" s="19"/>
    </row>
    <row r="1141" customFormat="false" ht="12.75" hidden="false" customHeight="false" outlineLevel="0" collapsed="false">
      <c r="M1141" s="19"/>
    </row>
    <row r="1142" customFormat="false" ht="12.75" hidden="false" customHeight="false" outlineLevel="0" collapsed="false">
      <c r="M1142" s="19"/>
    </row>
    <row r="1143" customFormat="false" ht="12.75" hidden="false" customHeight="false" outlineLevel="0" collapsed="false">
      <c r="M1143" s="19"/>
    </row>
    <row r="1144" customFormat="false" ht="12.75" hidden="false" customHeight="false" outlineLevel="0" collapsed="false">
      <c r="M1144" s="19"/>
    </row>
    <row r="1145" customFormat="false" ht="12.75" hidden="false" customHeight="false" outlineLevel="0" collapsed="false">
      <c r="M1145" s="19"/>
    </row>
    <row r="1146" customFormat="false" ht="12.75" hidden="false" customHeight="false" outlineLevel="0" collapsed="false">
      <c r="M1146" s="19"/>
    </row>
    <row r="1147" customFormat="false" ht="12.75" hidden="false" customHeight="false" outlineLevel="0" collapsed="false">
      <c r="M1147" s="19"/>
    </row>
    <row r="1148" customFormat="false" ht="12.75" hidden="false" customHeight="false" outlineLevel="0" collapsed="false">
      <c r="M1148" s="19"/>
    </row>
    <row r="1149" customFormat="false" ht="12.75" hidden="false" customHeight="false" outlineLevel="0" collapsed="false">
      <c r="M1149" s="19"/>
    </row>
    <row r="1150" customFormat="false" ht="12.75" hidden="false" customHeight="false" outlineLevel="0" collapsed="false">
      <c r="M1150" s="19"/>
    </row>
    <row r="1151" customFormat="false" ht="12.75" hidden="false" customHeight="false" outlineLevel="0" collapsed="false">
      <c r="M1151" s="19"/>
    </row>
    <row r="1152" customFormat="false" ht="12.75" hidden="false" customHeight="false" outlineLevel="0" collapsed="false">
      <c r="M1152" s="19"/>
    </row>
    <row r="1153" customFormat="false" ht="12.75" hidden="false" customHeight="false" outlineLevel="0" collapsed="false">
      <c r="M1153" s="19"/>
    </row>
    <row r="1154" customFormat="false" ht="12.75" hidden="false" customHeight="false" outlineLevel="0" collapsed="false">
      <c r="M1154" s="19"/>
    </row>
    <row r="1155" customFormat="false" ht="12.75" hidden="false" customHeight="false" outlineLevel="0" collapsed="false">
      <c r="M1155" s="19"/>
    </row>
    <row r="1156" customFormat="false" ht="12.75" hidden="false" customHeight="false" outlineLevel="0" collapsed="false">
      <c r="M1156" s="19"/>
    </row>
    <row r="1157" customFormat="false" ht="12.75" hidden="false" customHeight="false" outlineLevel="0" collapsed="false">
      <c r="M1157" s="19"/>
    </row>
    <row r="1158" customFormat="false" ht="12.75" hidden="false" customHeight="false" outlineLevel="0" collapsed="false">
      <c r="M1158" s="19"/>
    </row>
    <row r="1159" customFormat="false" ht="12.75" hidden="false" customHeight="false" outlineLevel="0" collapsed="false">
      <c r="M1159" s="19"/>
    </row>
    <row r="1160" customFormat="false" ht="12.75" hidden="false" customHeight="false" outlineLevel="0" collapsed="false">
      <c r="M1160" s="19"/>
    </row>
    <row r="1161" customFormat="false" ht="12.75" hidden="false" customHeight="false" outlineLevel="0" collapsed="false">
      <c r="M1161" s="19"/>
    </row>
    <row r="1162" customFormat="false" ht="12.75" hidden="false" customHeight="false" outlineLevel="0" collapsed="false">
      <c r="M1162" s="19"/>
    </row>
    <row r="1163" customFormat="false" ht="12.75" hidden="false" customHeight="false" outlineLevel="0" collapsed="false">
      <c r="M1163" s="19"/>
    </row>
    <row r="1164" customFormat="false" ht="12.75" hidden="false" customHeight="false" outlineLevel="0" collapsed="false">
      <c r="M1164" s="19"/>
    </row>
    <row r="1165" customFormat="false" ht="12.75" hidden="false" customHeight="false" outlineLevel="0" collapsed="false">
      <c r="M1165" s="19"/>
    </row>
    <row r="1166" customFormat="false" ht="12.75" hidden="false" customHeight="false" outlineLevel="0" collapsed="false">
      <c r="M1166" s="19"/>
    </row>
    <row r="1167" customFormat="false" ht="12.75" hidden="false" customHeight="false" outlineLevel="0" collapsed="false">
      <c r="M1167" s="19"/>
    </row>
    <row r="1168" customFormat="false" ht="12.75" hidden="false" customHeight="false" outlineLevel="0" collapsed="false">
      <c r="M1168" s="19"/>
    </row>
    <row r="1169" customFormat="false" ht="12.75" hidden="false" customHeight="false" outlineLevel="0" collapsed="false">
      <c r="M1169" s="19"/>
    </row>
    <row r="1170" customFormat="false" ht="12.75" hidden="false" customHeight="false" outlineLevel="0" collapsed="false">
      <c r="M1170" s="19"/>
    </row>
    <row r="1171" customFormat="false" ht="12.75" hidden="false" customHeight="false" outlineLevel="0" collapsed="false">
      <c r="M1171" s="19"/>
    </row>
    <row r="1172" customFormat="false" ht="12.75" hidden="false" customHeight="false" outlineLevel="0" collapsed="false">
      <c r="M1172" s="19"/>
    </row>
    <row r="1173" customFormat="false" ht="12.75" hidden="false" customHeight="false" outlineLevel="0" collapsed="false">
      <c r="M1173" s="19"/>
    </row>
    <row r="1174" customFormat="false" ht="12.75" hidden="false" customHeight="false" outlineLevel="0" collapsed="false">
      <c r="M1174" s="19"/>
    </row>
    <row r="1175" customFormat="false" ht="12.75" hidden="false" customHeight="false" outlineLevel="0" collapsed="false">
      <c r="M1175" s="19"/>
    </row>
    <row r="1176" customFormat="false" ht="12.75" hidden="false" customHeight="false" outlineLevel="0" collapsed="false">
      <c r="M1176" s="19"/>
    </row>
    <row r="1177" customFormat="false" ht="12.75" hidden="false" customHeight="false" outlineLevel="0" collapsed="false">
      <c r="M1177" s="19"/>
    </row>
    <row r="1178" customFormat="false" ht="12.75" hidden="false" customHeight="false" outlineLevel="0" collapsed="false">
      <c r="M1178" s="19"/>
    </row>
    <row r="1179" customFormat="false" ht="12.75" hidden="false" customHeight="false" outlineLevel="0" collapsed="false">
      <c r="M1179" s="19"/>
    </row>
    <row r="1180" customFormat="false" ht="12.75" hidden="false" customHeight="false" outlineLevel="0" collapsed="false">
      <c r="M1180" s="19"/>
    </row>
    <row r="1181" customFormat="false" ht="12.75" hidden="false" customHeight="false" outlineLevel="0" collapsed="false">
      <c r="M1181" s="19"/>
    </row>
    <row r="1182" customFormat="false" ht="12.75" hidden="false" customHeight="false" outlineLevel="0" collapsed="false">
      <c r="M1182" s="19"/>
    </row>
    <row r="1183" customFormat="false" ht="12.75" hidden="false" customHeight="false" outlineLevel="0" collapsed="false">
      <c r="M1183" s="19"/>
    </row>
    <row r="1184" customFormat="false" ht="12.75" hidden="false" customHeight="false" outlineLevel="0" collapsed="false">
      <c r="M1184" s="19"/>
    </row>
    <row r="1185" customFormat="false" ht="12.75" hidden="false" customHeight="false" outlineLevel="0" collapsed="false">
      <c r="M1185" s="19"/>
    </row>
    <row r="1186" customFormat="false" ht="12.75" hidden="false" customHeight="false" outlineLevel="0" collapsed="false">
      <c r="M1186" s="19"/>
    </row>
    <row r="1187" customFormat="false" ht="12.75" hidden="false" customHeight="false" outlineLevel="0" collapsed="false">
      <c r="M1187" s="19"/>
    </row>
    <row r="1188" customFormat="false" ht="12.75" hidden="false" customHeight="false" outlineLevel="0" collapsed="false">
      <c r="M1188" s="19"/>
    </row>
    <row r="1189" customFormat="false" ht="12.75" hidden="false" customHeight="false" outlineLevel="0" collapsed="false">
      <c r="M1189" s="19"/>
    </row>
    <row r="1190" customFormat="false" ht="12.75" hidden="false" customHeight="false" outlineLevel="0" collapsed="false">
      <c r="M1190" s="19"/>
    </row>
    <row r="1191" customFormat="false" ht="12.75" hidden="false" customHeight="false" outlineLevel="0" collapsed="false">
      <c r="M1191" s="19"/>
    </row>
    <row r="1192" customFormat="false" ht="12.75" hidden="false" customHeight="false" outlineLevel="0" collapsed="false">
      <c r="M1192" s="19"/>
    </row>
    <row r="1193" customFormat="false" ht="12.75" hidden="false" customHeight="false" outlineLevel="0" collapsed="false">
      <c r="M1193" s="19"/>
    </row>
    <row r="1194" customFormat="false" ht="12.75" hidden="false" customHeight="false" outlineLevel="0" collapsed="false">
      <c r="M1194" s="19"/>
    </row>
    <row r="1195" customFormat="false" ht="12.75" hidden="false" customHeight="false" outlineLevel="0" collapsed="false">
      <c r="M1195" s="19"/>
    </row>
    <row r="1196" customFormat="false" ht="12.75" hidden="false" customHeight="false" outlineLevel="0" collapsed="false">
      <c r="M1196" s="19"/>
    </row>
    <row r="1197" customFormat="false" ht="12.75" hidden="false" customHeight="false" outlineLevel="0" collapsed="false">
      <c r="M1197" s="19"/>
    </row>
    <row r="1198" customFormat="false" ht="12.75" hidden="false" customHeight="false" outlineLevel="0" collapsed="false">
      <c r="M1198" s="19"/>
    </row>
    <row r="1199" customFormat="false" ht="12.75" hidden="false" customHeight="false" outlineLevel="0" collapsed="false">
      <c r="M1199" s="19"/>
    </row>
    <row r="1200" customFormat="false" ht="12.75" hidden="false" customHeight="false" outlineLevel="0" collapsed="false">
      <c r="M1200" s="19"/>
    </row>
    <row r="1201" customFormat="false" ht="12.75" hidden="false" customHeight="false" outlineLevel="0" collapsed="false">
      <c r="M1201" s="19"/>
    </row>
    <row r="1202" customFormat="false" ht="12.75" hidden="false" customHeight="false" outlineLevel="0" collapsed="false">
      <c r="M1202" s="19"/>
    </row>
    <row r="1203" customFormat="false" ht="12.75" hidden="false" customHeight="false" outlineLevel="0" collapsed="false">
      <c r="M1203" s="19"/>
    </row>
    <row r="1204" customFormat="false" ht="12.75" hidden="false" customHeight="false" outlineLevel="0" collapsed="false">
      <c r="M1204" s="19"/>
    </row>
    <row r="1205" customFormat="false" ht="12.75" hidden="false" customHeight="false" outlineLevel="0" collapsed="false">
      <c r="M1205" s="19"/>
    </row>
    <row r="1206" customFormat="false" ht="12.75" hidden="false" customHeight="false" outlineLevel="0" collapsed="false">
      <c r="M1206" s="19"/>
    </row>
    <row r="1207" customFormat="false" ht="12.75" hidden="false" customHeight="false" outlineLevel="0" collapsed="false">
      <c r="M1207" s="19"/>
    </row>
    <row r="1208" customFormat="false" ht="12.75" hidden="false" customHeight="false" outlineLevel="0" collapsed="false">
      <c r="M1208" s="19"/>
    </row>
    <row r="1209" customFormat="false" ht="12.75" hidden="false" customHeight="false" outlineLevel="0" collapsed="false">
      <c r="M1209" s="19"/>
    </row>
    <row r="1210" customFormat="false" ht="12.75" hidden="false" customHeight="false" outlineLevel="0" collapsed="false">
      <c r="M1210" s="19"/>
    </row>
    <row r="1211" customFormat="false" ht="12.75" hidden="false" customHeight="false" outlineLevel="0" collapsed="false">
      <c r="M1211" s="19"/>
    </row>
    <row r="1212" customFormat="false" ht="12.75" hidden="false" customHeight="false" outlineLevel="0" collapsed="false">
      <c r="M1212" s="19"/>
    </row>
    <row r="1213" customFormat="false" ht="12.75" hidden="false" customHeight="false" outlineLevel="0" collapsed="false">
      <c r="M1213" s="19"/>
    </row>
    <row r="1214" customFormat="false" ht="12.75" hidden="false" customHeight="false" outlineLevel="0" collapsed="false">
      <c r="M1214" s="19"/>
    </row>
    <row r="1215" customFormat="false" ht="12.75" hidden="false" customHeight="false" outlineLevel="0" collapsed="false">
      <c r="M1215" s="19"/>
    </row>
    <row r="1216" customFormat="false" ht="12.75" hidden="false" customHeight="false" outlineLevel="0" collapsed="false">
      <c r="M1216" s="19"/>
    </row>
    <row r="1217" customFormat="false" ht="12.75" hidden="false" customHeight="false" outlineLevel="0" collapsed="false">
      <c r="M1217" s="19"/>
    </row>
    <row r="1218" customFormat="false" ht="12.75" hidden="false" customHeight="false" outlineLevel="0" collapsed="false">
      <c r="M1218" s="19"/>
    </row>
    <row r="1219" customFormat="false" ht="12.75" hidden="false" customHeight="false" outlineLevel="0" collapsed="false">
      <c r="M1219" s="19"/>
    </row>
    <row r="1220" customFormat="false" ht="12.75" hidden="false" customHeight="false" outlineLevel="0" collapsed="false">
      <c r="M1220" s="19"/>
    </row>
    <row r="1221" customFormat="false" ht="12.75" hidden="false" customHeight="false" outlineLevel="0" collapsed="false">
      <c r="M1221" s="19"/>
    </row>
    <row r="1222" customFormat="false" ht="12.75" hidden="false" customHeight="false" outlineLevel="0" collapsed="false">
      <c r="M1222" s="19"/>
    </row>
    <row r="1223" customFormat="false" ht="12.75" hidden="false" customHeight="false" outlineLevel="0" collapsed="false">
      <c r="M1223" s="19"/>
    </row>
    <row r="1224" customFormat="false" ht="12.75" hidden="false" customHeight="false" outlineLevel="0" collapsed="false">
      <c r="M1224" s="19"/>
    </row>
    <row r="1225" customFormat="false" ht="12.75" hidden="false" customHeight="false" outlineLevel="0" collapsed="false">
      <c r="M1225" s="19"/>
    </row>
    <row r="1226" customFormat="false" ht="12.75" hidden="false" customHeight="false" outlineLevel="0" collapsed="false">
      <c r="M1226" s="19"/>
    </row>
    <row r="1227" customFormat="false" ht="12.75" hidden="false" customHeight="false" outlineLevel="0" collapsed="false">
      <c r="M1227" s="19"/>
    </row>
    <row r="1228" customFormat="false" ht="12.75" hidden="false" customHeight="false" outlineLevel="0" collapsed="false">
      <c r="M1228" s="19"/>
    </row>
    <row r="1229" customFormat="false" ht="12.75" hidden="false" customHeight="false" outlineLevel="0" collapsed="false">
      <c r="M1229" s="19"/>
    </row>
    <row r="1230" customFormat="false" ht="12.75" hidden="false" customHeight="false" outlineLevel="0" collapsed="false">
      <c r="M1230" s="19"/>
    </row>
    <row r="1231" customFormat="false" ht="12.75" hidden="false" customHeight="false" outlineLevel="0" collapsed="false">
      <c r="M1231" s="19"/>
    </row>
    <row r="1232" customFormat="false" ht="12.75" hidden="false" customHeight="false" outlineLevel="0" collapsed="false">
      <c r="M1232" s="19"/>
    </row>
    <row r="1233" customFormat="false" ht="12.75" hidden="false" customHeight="false" outlineLevel="0" collapsed="false">
      <c r="M1233" s="19"/>
    </row>
    <row r="1234" customFormat="false" ht="12.75" hidden="false" customHeight="false" outlineLevel="0" collapsed="false">
      <c r="M1234" s="19"/>
    </row>
    <row r="1235" customFormat="false" ht="12.75" hidden="false" customHeight="false" outlineLevel="0" collapsed="false">
      <c r="M1235" s="19"/>
    </row>
    <row r="1236" customFormat="false" ht="12.75" hidden="false" customHeight="false" outlineLevel="0" collapsed="false">
      <c r="M1236" s="19"/>
    </row>
    <row r="1237" customFormat="false" ht="12.75" hidden="false" customHeight="false" outlineLevel="0" collapsed="false">
      <c r="M1237" s="19"/>
    </row>
    <row r="1238" customFormat="false" ht="12.75" hidden="false" customHeight="false" outlineLevel="0" collapsed="false">
      <c r="M1238" s="19"/>
    </row>
    <row r="1239" customFormat="false" ht="12.75" hidden="false" customHeight="false" outlineLevel="0" collapsed="false">
      <c r="M1239" s="19"/>
    </row>
    <row r="1240" customFormat="false" ht="12.75" hidden="false" customHeight="false" outlineLevel="0" collapsed="false">
      <c r="M1240" s="19"/>
    </row>
    <row r="1241" customFormat="false" ht="12.75" hidden="false" customHeight="false" outlineLevel="0" collapsed="false">
      <c r="M1241" s="19"/>
    </row>
    <row r="1242" customFormat="false" ht="12.75" hidden="false" customHeight="false" outlineLevel="0" collapsed="false">
      <c r="M1242" s="19"/>
    </row>
    <row r="1243" customFormat="false" ht="12.75" hidden="false" customHeight="false" outlineLevel="0" collapsed="false">
      <c r="M1243" s="19"/>
    </row>
    <row r="1244" customFormat="false" ht="12.75" hidden="false" customHeight="false" outlineLevel="0" collapsed="false">
      <c r="M1244" s="19"/>
    </row>
    <row r="1245" customFormat="false" ht="12.75" hidden="false" customHeight="false" outlineLevel="0" collapsed="false">
      <c r="M1245" s="19"/>
    </row>
    <row r="1246" customFormat="false" ht="12.75" hidden="false" customHeight="false" outlineLevel="0" collapsed="false">
      <c r="M1246" s="19"/>
    </row>
    <row r="1247" customFormat="false" ht="12.75" hidden="false" customHeight="false" outlineLevel="0" collapsed="false">
      <c r="M1247" s="19"/>
    </row>
    <row r="1248" customFormat="false" ht="12.75" hidden="false" customHeight="false" outlineLevel="0" collapsed="false">
      <c r="M1248" s="19"/>
    </row>
    <row r="1249" customFormat="false" ht="12.75" hidden="false" customHeight="false" outlineLevel="0" collapsed="false">
      <c r="M1249" s="19"/>
    </row>
    <row r="1250" customFormat="false" ht="12.75" hidden="false" customHeight="false" outlineLevel="0" collapsed="false">
      <c r="M1250" s="19"/>
    </row>
    <row r="1251" customFormat="false" ht="12.75" hidden="false" customHeight="false" outlineLevel="0" collapsed="false">
      <c r="M1251" s="19"/>
    </row>
    <row r="1252" customFormat="false" ht="12.75" hidden="false" customHeight="false" outlineLevel="0" collapsed="false">
      <c r="M1252" s="19"/>
    </row>
    <row r="1253" customFormat="false" ht="12.75" hidden="false" customHeight="false" outlineLevel="0" collapsed="false">
      <c r="M1253" s="19"/>
    </row>
    <row r="1254" customFormat="false" ht="12.75" hidden="false" customHeight="false" outlineLevel="0" collapsed="false">
      <c r="M1254" s="19"/>
    </row>
    <row r="1255" customFormat="false" ht="12.75" hidden="false" customHeight="false" outlineLevel="0" collapsed="false">
      <c r="M1255" s="19"/>
    </row>
    <row r="1256" customFormat="false" ht="12.75" hidden="false" customHeight="false" outlineLevel="0" collapsed="false">
      <c r="M1256" s="19"/>
    </row>
    <row r="1257" customFormat="false" ht="12.75" hidden="false" customHeight="false" outlineLevel="0" collapsed="false">
      <c r="M1257" s="19"/>
    </row>
    <row r="1258" customFormat="false" ht="12.75" hidden="false" customHeight="false" outlineLevel="0" collapsed="false">
      <c r="M1258" s="19"/>
    </row>
    <row r="1259" customFormat="false" ht="12.75" hidden="false" customHeight="false" outlineLevel="0" collapsed="false">
      <c r="M1259" s="19"/>
    </row>
    <row r="1260" customFormat="false" ht="12.75" hidden="false" customHeight="false" outlineLevel="0" collapsed="false">
      <c r="M1260" s="19"/>
    </row>
    <row r="1261" customFormat="false" ht="12.75" hidden="false" customHeight="false" outlineLevel="0" collapsed="false">
      <c r="M1261" s="19"/>
    </row>
    <row r="1262" customFormat="false" ht="12.75" hidden="false" customHeight="false" outlineLevel="0" collapsed="false">
      <c r="M1262" s="19"/>
    </row>
    <row r="1263" customFormat="false" ht="12.75" hidden="false" customHeight="false" outlineLevel="0" collapsed="false">
      <c r="M1263" s="19"/>
    </row>
    <row r="1264" customFormat="false" ht="12.75" hidden="false" customHeight="false" outlineLevel="0" collapsed="false">
      <c r="M1264" s="19"/>
    </row>
    <row r="1265" customFormat="false" ht="12.75" hidden="false" customHeight="false" outlineLevel="0" collapsed="false">
      <c r="M1265" s="19"/>
    </row>
    <row r="1266" customFormat="false" ht="12.75" hidden="false" customHeight="false" outlineLevel="0" collapsed="false">
      <c r="M1266" s="19"/>
    </row>
    <row r="1267" customFormat="false" ht="12.75" hidden="false" customHeight="false" outlineLevel="0" collapsed="false">
      <c r="M1267" s="19"/>
    </row>
    <row r="1268" customFormat="false" ht="12.75" hidden="false" customHeight="false" outlineLevel="0" collapsed="false">
      <c r="M1268" s="19"/>
    </row>
    <row r="1269" customFormat="false" ht="12.75" hidden="false" customHeight="false" outlineLevel="0" collapsed="false">
      <c r="M1269" s="19"/>
    </row>
    <row r="1270" customFormat="false" ht="12.75" hidden="false" customHeight="false" outlineLevel="0" collapsed="false">
      <c r="M1270" s="19"/>
    </row>
    <row r="1271" customFormat="false" ht="12.75" hidden="false" customHeight="false" outlineLevel="0" collapsed="false">
      <c r="M1271" s="19"/>
    </row>
    <row r="1272" customFormat="false" ht="12.75" hidden="false" customHeight="false" outlineLevel="0" collapsed="false">
      <c r="M1272" s="19"/>
    </row>
    <row r="1273" customFormat="false" ht="12.75" hidden="false" customHeight="false" outlineLevel="0" collapsed="false">
      <c r="M1273" s="19"/>
    </row>
    <row r="1274" customFormat="false" ht="12.75" hidden="false" customHeight="false" outlineLevel="0" collapsed="false">
      <c r="M1274" s="19"/>
    </row>
    <row r="1275" customFormat="false" ht="12.75" hidden="false" customHeight="false" outlineLevel="0" collapsed="false">
      <c r="M1275" s="19"/>
    </row>
    <row r="1276" customFormat="false" ht="12.75" hidden="false" customHeight="false" outlineLevel="0" collapsed="false">
      <c r="M1276" s="19"/>
    </row>
    <row r="1277" customFormat="false" ht="12.75" hidden="false" customHeight="false" outlineLevel="0" collapsed="false">
      <c r="M1277" s="19"/>
    </row>
    <row r="1278" customFormat="false" ht="12.75" hidden="false" customHeight="false" outlineLevel="0" collapsed="false">
      <c r="M1278" s="19"/>
    </row>
    <row r="1279" customFormat="false" ht="12.75" hidden="false" customHeight="false" outlineLevel="0" collapsed="false">
      <c r="M1279" s="19"/>
    </row>
    <row r="1280" customFormat="false" ht="12.75" hidden="false" customHeight="false" outlineLevel="0" collapsed="false">
      <c r="M1280" s="19"/>
    </row>
    <row r="1281" customFormat="false" ht="12.75" hidden="false" customHeight="false" outlineLevel="0" collapsed="false">
      <c r="M1281" s="19"/>
    </row>
    <row r="1282" customFormat="false" ht="12.75" hidden="false" customHeight="false" outlineLevel="0" collapsed="false">
      <c r="M1282" s="19"/>
    </row>
    <row r="1283" customFormat="false" ht="12.75" hidden="false" customHeight="false" outlineLevel="0" collapsed="false">
      <c r="M1283" s="19"/>
    </row>
    <row r="1284" customFormat="false" ht="12.75" hidden="false" customHeight="false" outlineLevel="0" collapsed="false">
      <c r="M1284" s="19"/>
    </row>
    <row r="1285" customFormat="false" ht="12.75" hidden="false" customHeight="false" outlineLevel="0" collapsed="false">
      <c r="M1285" s="19"/>
    </row>
    <row r="1286" customFormat="false" ht="12.75" hidden="false" customHeight="false" outlineLevel="0" collapsed="false">
      <c r="M1286" s="19"/>
    </row>
    <row r="1287" customFormat="false" ht="12.75" hidden="false" customHeight="false" outlineLevel="0" collapsed="false">
      <c r="M1287" s="19"/>
    </row>
    <row r="1288" customFormat="false" ht="12.75" hidden="false" customHeight="false" outlineLevel="0" collapsed="false">
      <c r="M1288" s="19"/>
    </row>
    <row r="1289" customFormat="false" ht="12.75" hidden="false" customHeight="false" outlineLevel="0" collapsed="false">
      <c r="M1289" s="19"/>
    </row>
    <row r="1290" customFormat="false" ht="12.75" hidden="false" customHeight="false" outlineLevel="0" collapsed="false">
      <c r="M1290" s="19"/>
    </row>
    <row r="1291" customFormat="false" ht="12.75" hidden="false" customHeight="false" outlineLevel="0" collapsed="false">
      <c r="M1291" s="19"/>
    </row>
    <row r="1292" customFormat="false" ht="12.75" hidden="false" customHeight="false" outlineLevel="0" collapsed="false">
      <c r="M1292" s="19"/>
    </row>
    <row r="1293" customFormat="false" ht="12.75" hidden="false" customHeight="false" outlineLevel="0" collapsed="false">
      <c r="M1293" s="19"/>
    </row>
    <row r="1294" customFormat="false" ht="12.75" hidden="false" customHeight="false" outlineLevel="0" collapsed="false">
      <c r="M1294" s="19"/>
    </row>
    <row r="1295" customFormat="false" ht="12.75" hidden="false" customHeight="false" outlineLevel="0" collapsed="false">
      <c r="M1295" s="19"/>
    </row>
    <row r="1296" customFormat="false" ht="12.75" hidden="false" customHeight="false" outlineLevel="0" collapsed="false">
      <c r="M1296" s="19"/>
    </row>
    <row r="1297" customFormat="false" ht="12.75" hidden="false" customHeight="false" outlineLevel="0" collapsed="false">
      <c r="M1297" s="19"/>
    </row>
    <row r="1298" customFormat="false" ht="12.75" hidden="false" customHeight="false" outlineLevel="0" collapsed="false">
      <c r="M1298" s="19"/>
    </row>
    <row r="1299" customFormat="false" ht="12.75" hidden="false" customHeight="false" outlineLevel="0" collapsed="false">
      <c r="M1299" s="19"/>
    </row>
    <row r="1300" customFormat="false" ht="12.75" hidden="false" customHeight="false" outlineLevel="0" collapsed="false">
      <c r="M1300" s="19"/>
    </row>
    <row r="1301" customFormat="false" ht="12.75" hidden="false" customHeight="false" outlineLevel="0" collapsed="false">
      <c r="M1301" s="19"/>
    </row>
    <row r="1302" customFormat="false" ht="12.75" hidden="false" customHeight="false" outlineLevel="0" collapsed="false">
      <c r="M1302" s="19"/>
    </row>
    <row r="1303" customFormat="false" ht="12.75" hidden="false" customHeight="false" outlineLevel="0" collapsed="false">
      <c r="M1303" s="19"/>
    </row>
    <row r="1304" customFormat="false" ht="12.75" hidden="false" customHeight="false" outlineLevel="0" collapsed="false">
      <c r="M1304" s="19"/>
    </row>
    <row r="1305" customFormat="false" ht="12.75" hidden="false" customHeight="false" outlineLevel="0" collapsed="false">
      <c r="M1305" s="19"/>
    </row>
    <row r="1306" customFormat="false" ht="12.75" hidden="false" customHeight="false" outlineLevel="0" collapsed="false">
      <c r="M1306" s="19"/>
    </row>
    <row r="1307" customFormat="false" ht="12.75" hidden="false" customHeight="false" outlineLevel="0" collapsed="false">
      <c r="M1307" s="19"/>
    </row>
    <row r="1308" customFormat="false" ht="12.75" hidden="false" customHeight="false" outlineLevel="0" collapsed="false">
      <c r="M1308" s="19"/>
    </row>
    <row r="1309" customFormat="false" ht="12.75" hidden="false" customHeight="false" outlineLevel="0" collapsed="false">
      <c r="M1309" s="19"/>
    </row>
    <row r="1310" customFormat="false" ht="12.75" hidden="false" customHeight="false" outlineLevel="0" collapsed="false">
      <c r="M1310" s="19"/>
    </row>
    <row r="1311" customFormat="false" ht="12.75" hidden="false" customHeight="false" outlineLevel="0" collapsed="false">
      <c r="M1311" s="19"/>
    </row>
    <row r="1312" customFormat="false" ht="12.75" hidden="false" customHeight="false" outlineLevel="0" collapsed="false">
      <c r="M1312" s="19"/>
    </row>
    <row r="1313" customFormat="false" ht="12.75" hidden="false" customHeight="false" outlineLevel="0" collapsed="false">
      <c r="M1313" s="19"/>
    </row>
    <row r="1314" customFormat="false" ht="12.75" hidden="false" customHeight="false" outlineLevel="0" collapsed="false">
      <c r="M1314" s="19"/>
    </row>
    <row r="1315" customFormat="false" ht="12.75" hidden="false" customHeight="false" outlineLevel="0" collapsed="false">
      <c r="M1315" s="19"/>
    </row>
    <row r="1316" customFormat="false" ht="12.75" hidden="false" customHeight="false" outlineLevel="0" collapsed="false">
      <c r="M1316" s="19"/>
    </row>
    <row r="1317" customFormat="false" ht="12.75" hidden="false" customHeight="false" outlineLevel="0" collapsed="false">
      <c r="M1317" s="19"/>
    </row>
    <row r="1318" customFormat="false" ht="12.75" hidden="false" customHeight="false" outlineLevel="0" collapsed="false">
      <c r="M1318" s="19"/>
    </row>
    <row r="1319" customFormat="false" ht="12.75" hidden="false" customHeight="false" outlineLevel="0" collapsed="false">
      <c r="M1319" s="19"/>
    </row>
    <row r="1320" customFormat="false" ht="12.75" hidden="false" customHeight="false" outlineLevel="0" collapsed="false">
      <c r="M1320" s="19"/>
    </row>
    <row r="1321" customFormat="false" ht="12.75" hidden="false" customHeight="false" outlineLevel="0" collapsed="false">
      <c r="M1321" s="19"/>
    </row>
    <row r="1322" customFormat="false" ht="12.75" hidden="false" customHeight="false" outlineLevel="0" collapsed="false">
      <c r="M1322" s="19"/>
    </row>
    <row r="1323" customFormat="false" ht="12.75" hidden="false" customHeight="false" outlineLevel="0" collapsed="false">
      <c r="M1323" s="19"/>
    </row>
    <row r="1324" customFormat="false" ht="12.75" hidden="false" customHeight="false" outlineLevel="0" collapsed="false">
      <c r="M1324" s="19"/>
    </row>
    <row r="1325" customFormat="false" ht="12.75" hidden="false" customHeight="false" outlineLevel="0" collapsed="false">
      <c r="M1325" s="19"/>
    </row>
    <row r="1326" customFormat="false" ht="12.75" hidden="false" customHeight="false" outlineLevel="0" collapsed="false">
      <c r="M1326" s="19"/>
    </row>
    <row r="1327" customFormat="false" ht="12.75" hidden="false" customHeight="false" outlineLevel="0" collapsed="false">
      <c r="M1327" s="19"/>
    </row>
    <row r="1328" customFormat="false" ht="12.75" hidden="false" customHeight="false" outlineLevel="0" collapsed="false">
      <c r="M1328" s="19"/>
    </row>
    <row r="1329" customFormat="false" ht="12.75" hidden="false" customHeight="false" outlineLevel="0" collapsed="false">
      <c r="M1329" s="19"/>
    </row>
    <row r="1330" customFormat="false" ht="12.75" hidden="false" customHeight="false" outlineLevel="0" collapsed="false">
      <c r="M1330" s="19"/>
    </row>
    <row r="1331" customFormat="false" ht="12.75" hidden="false" customHeight="false" outlineLevel="0" collapsed="false">
      <c r="M1331" s="19"/>
    </row>
    <row r="1332" customFormat="false" ht="12.75" hidden="false" customHeight="false" outlineLevel="0" collapsed="false">
      <c r="M1332" s="19"/>
    </row>
    <row r="1333" customFormat="false" ht="12.75" hidden="false" customHeight="false" outlineLevel="0" collapsed="false">
      <c r="M1333" s="19"/>
    </row>
    <row r="1334" customFormat="false" ht="12.75" hidden="false" customHeight="false" outlineLevel="0" collapsed="false">
      <c r="M1334" s="19"/>
    </row>
    <row r="1335" customFormat="false" ht="12.75" hidden="false" customHeight="false" outlineLevel="0" collapsed="false">
      <c r="M1335" s="19"/>
    </row>
    <row r="1336" customFormat="false" ht="12.75" hidden="false" customHeight="false" outlineLevel="0" collapsed="false">
      <c r="M1336" s="19"/>
    </row>
    <row r="1337" customFormat="false" ht="12.75" hidden="false" customHeight="false" outlineLevel="0" collapsed="false">
      <c r="M1337" s="19"/>
    </row>
    <row r="1338" customFormat="false" ht="12.75" hidden="false" customHeight="false" outlineLevel="0" collapsed="false">
      <c r="M1338" s="19"/>
    </row>
    <row r="1339" customFormat="false" ht="12.75" hidden="false" customHeight="false" outlineLevel="0" collapsed="false">
      <c r="M1339" s="19"/>
    </row>
    <row r="1340" customFormat="false" ht="12.75" hidden="false" customHeight="false" outlineLevel="0" collapsed="false">
      <c r="M1340" s="19"/>
    </row>
    <row r="1341" customFormat="false" ht="12.75" hidden="false" customHeight="false" outlineLevel="0" collapsed="false">
      <c r="M1341" s="19"/>
    </row>
    <row r="1342" customFormat="false" ht="12.75" hidden="false" customHeight="false" outlineLevel="0" collapsed="false">
      <c r="M1342" s="19"/>
    </row>
    <row r="1343" customFormat="false" ht="12.75" hidden="false" customHeight="false" outlineLevel="0" collapsed="false">
      <c r="M1343" s="19"/>
    </row>
    <row r="1344" customFormat="false" ht="12.75" hidden="false" customHeight="false" outlineLevel="0" collapsed="false">
      <c r="M1344" s="19"/>
    </row>
    <row r="1345" customFormat="false" ht="12.75" hidden="false" customHeight="false" outlineLevel="0" collapsed="false">
      <c r="M1345" s="19"/>
    </row>
    <row r="1346" customFormat="false" ht="12.75" hidden="false" customHeight="false" outlineLevel="0" collapsed="false">
      <c r="M1346" s="19"/>
    </row>
    <row r="1347" customFormat="false" ht="12.75" hidden="false" customHeight="false" outlineLevel="0" collapsed="false">
      <c r="M1347" s="19"/>
    </row>
    <row r="1348" customFormat="false" ht="12.75" hidden="false" customHeight="false" outlineLevel="0" collapsed="false">
      <c r="M1348" s="19"/>
    </row>
    <row r="1349" customFormat="false" ht="12.75" hidden="false" customHeight="false" outlineLevel="0" collapsed="false">
      <c r="M1349" s="19"/>
    </row>
    <row r="1350" customFormat="false" ht="12.75" hidden="false" customHeight="false" outlineLevel="0" collapsed="false">
      <c r="M1350" s="19"/>
    </row>
    <row r="1351" customFormat="false" ht="12.75" hidden="false" customHeight="false" outlineLevel="0" collapsed="false">
      <c r="M1351" s="19"/>
    </row>
    <row r="1352" customFormat="false" ht="12.75" hidden="false" customHeight="false" outlineLevel="0" collapsed="false">
      <c r="M1352" s="19"/>
    </row>
    <row r="1353" customFormat="false" ht="12.75" hidden="false" customHeight="false" outlineLevel="0" collapsed="false">
      <c r="M1353" s="19"/>
    </row>
    <row r="1354" customFormat="false" ht="12.75" hidden="false" customHeight="false" outlineLevel="0" collapsed="false">
      <c r="M1354" s="19"/>
    </row>
    <row r="1355" customFormat="false" ht="12.75" hidden="false" customHeight="false" outlineLevel="0" collapsed="false">
      <c r="M1355" s="19"/>
    </row>
    <row r="1356" customFormat="false" ht="12.75" hidden="false" customHeight="false" outlineLevel="0" collapsed="false">
      <c r="M1356" s="19"/>
    </row>
    <row r="1357" customFormat="false" ht="12.75" hidden="false" customHeight="false" outlineLevel="0" collapsed="false">
      <c r="M1357" s="19"/>
    </row>
    <row r="1358" customFormat="false" ht="12.75" hidden="false" customHeight="false" outlineLevel="0" collapsed="false">
      <c r="M1358" s="19"/>
    </row>
    <row r="1359" customFormat="false" ht="12.75" hidden="false" customHeight="false" outlineLevel="0" collapsed="false">
      <c r="M1359" s="19"/>
    </row>
    <row r="1360" customFormat="false" ht="12.75" hidden="false" customHeight="false" outlineLevel="0" collapsed="false">
      <c r="M1360" s="19"/>
    </row>
    <row r="1361" customFormat="false" ht="12.75" hidden="false" customHeight="false" outlineLevel="0" collapsed="false">
      <c r="M1361" s="19"/>
    </row>
    <row r="1362" customFormat="false" ht="12.75" hidden="false" customHeight="false" outlineLevel="0" collapsed="false">
      <c r="M1362" s="19"/>
    </row>
    <row r="1363" customFormat="false" ht="12.75" hidden="false" customHeight="false" outlineLevel="0" collapsed="false">
      <c r="M1363" s="19"/>
    </row>
    <row r="1364" customFormat="false" ht="12.75" hidden="false" customHeight="false" outlineLevel="0" collapsed="false">
      <c r="M1364" s="19"/>
    </row>
    <row r="1365" customFormat="false" ht="12.75" hidden="false" customHeight="false" outlineLevel="0" collapsed="false">
      <c r="M1365" s="19"/>
    </row>
    <row r="1366" customFormat="false" ht="12.75" hidden="false" customHeight="false" outlineLevel="0" collapsed="false">
      <c r="M1366" s="19"/>
    </row>
    <row r="1367" customFormat="false" ht="12.75" hidden="false" customHeight="false" outlineLevel="0" collapsed="false">
      <c r="M1367" s="19"/>
    </row>
    <row r="1368" customFormat="false" ht="12.75" hidden="false" customHeight="false" outlineLevel="0" collapsed="false">
      <c r="M1368" s="19"/>
    </row>
    <row r="1369" customFormat="false" ht="12.75" hidden="false" customHeight="false" outlineLevel="0" collapsed="false">
      <c r="M1369" s="19"/>
    </row>
    <row r="1370" customFormat="false" ht="12.75" hidden="false" customHeight="false" outlineLevel="0" collapsed="false">
      <c r="M1370" s="19"/>
    </row>
    <row r="1371" customFormat="false" ht="12.75" hidden="false" customHeight="false" outlineLevel="0" collapsed="false">
      <c r="M1371" s="19"/>
    </row>
    <row r="1372" customFormat="false" ht="12.75" hidden="false" customHeight="false" outlineLevel="0" collapsed="false">
      <c r="M1372" s="19"/>
    </row>
    <row r="1373" customFormat="false" ht="12.75" hidden="false" customHeight="false" outlineLevel="0" collapsed="false">
      <c r="M1373" s="19"/>
    </row>
    <row r="1374" customFormat="false" ht="12.75" hidden="false" customHeight="false" outlineLevel="0" collapsed="false">
      <c r="M1374" s="19"/>
    </row>
    <row r="1375" customFormat="false" ht="12.75" hidden="false" customHeight="false" outlineLevel="0" collapsed="false">
      <c r="M1375" s="19"/>
    </row>
    <row r="1376" customFormat="false" ht="12.75" hidden="false" customHeight="false" outlineLevel="0" collapsed="false">
      <c r="M1376" s="19"/>
    </row>
    <row r="1377" customFormat="false" ht="12.75" hidden="false" customHeight="false" outlineLevel="0" collapsed="false">
      <c r="M1377" s="19"/>
    </row>
    <row r="1378" customFormat="false" ht="12.75" hidden="false" customHeight="false" outlineLevel="0" collapsed="false">
      <c r="M1378" s="19"/>
    </row>
    <row r="1379" customFormat="false" ht="12.75" hidden="false" customHeight="false" outlineLevel="0" collapsed="false">
      <c r="M1379" s="19"/>
    </row>
    <row r="1380" customFormat="false" ht="12.75" hidden="false" customHeight="false" outlineLevel="0" collapsed="false">
      <c r="M1380" s="19"/>
    </row>
    <row r="1381" customFormat="false" ht="12.75" hidden="false" customHeight="false" outlineLevel="0" collapsed="false">
      <c r="M1381" s="19"/>
    </row>
    <row r="1382" customFormat="false" ht="12.75" hidden="false" customHeight="false" outlineLevel="0" collapsed="false">
      <c r="M1382" s="19"/>
    </row>
    <row r="1383" customFormat="false" ht="12.75" hidden="false" customHeight="false" outlineLevel="0" collapsed="false">
      <c r="M1383" s="19"/>
    </row>
    <row r="1384" customFormat="false" ht="12.75" hidden="false" customHeight="false" outlineLevel="0" collapsed="false">
      <c r="M1384" s="19"/>
    </row>
    <row r="1385" customFormat="false" ht="12.75" hidden="false" customHeight="false" outlineLevel="0" collapsed="false">
      <c r="M1385" s="19"/>
    </row>
    <row r="1386" customFormat="false" ht="12.75" hidden="false" customHeight="false" outlineLevel="0" collapsed="false">
      <c r="M1386" s="19"/>
    </row>
    <row r="1387" customFormat="false" ht="12.75" hidden="false" customHeight="false" outlineLevel="0" collapsed="false">
      <c r="M1387" s="19"/>
    </row>
    <row r="1388" customFormat="false" ht="12.75" hidden="false" customHeight="false" outlineLevel="0" collapsed="false">
      <c r="M1388" s="19"/>
    </row>
    <row r="1389" customFormat="false" ht="12.75" hidden="false" customHeight="false" outlineLevel="0" collapsed="false">
      <c r="M1389" s="19"/>
    </row>
    <row r="1390" customFormat="false" ht="12.75" hidden="false" customHeight="false" outlineLevel="0" collapsed="false">
      <c r="M1390" s="19"/>
    </row>
    <row r="1391" customFormat="false" ht="12.75" hidden="false" customHeight="false" outlineLevel="0" collapsed="false">
      <c r="M1391" s="19"/>
    </row>
    <row r="1392" customFormat="false" ht="12.75" hidden="false" customHeight="false" outlineLevel="0" collapsed="false">
      <c r="M1392" s="19"/>
    </row>
    <row r="1393" customFormat="false" ht="12.75" hidden="false" customHeight="false" outlineLevel="0" collapsed="false">
      <c r="M1393" s="19"/>
    </row>
    <row r="1394" customFormat="false" ht="12.75" hidden="false" customHeight="false" outlineLevel="0" collapsed="false">
      <c r="M1394" s="19"/>
    </row>
    <row r="1395" customFormat="false" ht="12.75" hidden="false" customHeight="false" outlineLevel="0" collapsed="false">
      <c r="M1395" s="19"/>
    </row>
    <row r="1396" customFormat="false" ht="12.75" hidden="false" customHeight="false" outlineLevel="0" collapsed="false">
      <c r="M1396" s="19"/>
    </row>
    <row r="1397" customFormat="false" ht="12.75" hidden="false" customHeight="false" outlineLevel="0" collapsed="false">
      <c r="M1397" s="19"/>
    </row>
    <row r="1398" customFormat="false" ht="12.75" hidden="false" customHeight="false" outlineLevel="0" collapsed="false">
      <c r="M1398" s="19"/>
    </row>
    <row r="1399" customFormat="false" ht="12.75" hidden="false" customHeight="false" outlineLevel="0" collapsed="false">
      <c r="M1399" s="19"/>
    </row>
    <row r="1400" customFormat="false" ht="12.75" hidden="false" customHeight="false" outlineLevel="0" collapsed="false">
      <c r="M1400" s="19"/>
    </row>
    <row r="1401" customFormat="false" ht="12.75" hidden="false" customHeight="false" outlineLevel="0" collapsed="false">
      <c r="M1401" s="19"/>
    </row>
    <row r="1402" customFormat="false" ht="12.75" hidden="false" customHeight="false" outlineLevel="0" collapsed="false">
      <c r="M1402" s="19"/>
    </row>
    <row r="1403" customFormat="false" ht="12.75" hidden="false" customHeight="false" outlineLevel="0" collapsed="false">
      <c r="M1403" s="19"/>
    </row>
    <row r="1404" customFormat="false" ht="12.75" hidden="false" customHeight="false" outlineLevel="0" collapsed="false">
      <c r="M1404" s="19"/>
    </row>
    <row r="1405" customFormat="false" ht="12.75" hidden="false" customHeight="false" outlineLevel="0" collapsed="false">
      <c r="M1405" s="19"/>
    </row>
    <row r="1406" customFormat="false" ht="12.75" hidden="false" customHeight="false" outlineLevel="0" collapsed="false">
      <c r="M1406" s="19"/>
    </row>
    <row r="1407" customFormat="false" ht="12.75" hidden="false" customHeight="false" outlineLevel="0" collapsed="false">
      <c r="M1407" s="19"/>
    </row>
    <row r="1408" customFormat="false" ht="12.75" hidden="false" customHeight="false" outlineLevel="0" collapsed="false">
      <c r="M1408" s="19"/>
    </row>
    <row r="1409" customFormat="false" ht="12.75" hidden="false" customHeight="false" outlineLevel="0" collapsed="false">
      <c r="M1409" s="19"/>
    </row>
    <row r="1410" customFormat="false" ht="12.75" hidden="false" customHeight="false" outlineLevel="0" collapsed="false">
      <c r="M1410" s="19"/>
    </row>
    <row r="1411" customFormat="false" ht="12.75" hidden="false" customHeight="false" outlineLevel="0" collapsed="false">
      <c r="M1411" s="19"/>
    </row>
    <row r="1412" customFormat="false" ht="12.75" hidden="false" customHeight="false" outlineLevel="0" collapsed="false">
      <c r="M1412" s="19"/>
    </row>
    <row r="1413" customFormat="false" ht="12.75" hidden="false" customHeight="false" outlineLevel="0" collapsed="false">
      <c r="M1413" s="19"/>
    </row>
    <row r="1414" customFormat="false" ht="12.75" hidden="false" customHeight="false" outlineLevel="0" collapsed="false">
      <c r="M1414" s="19"/>
    </row>
    <row r="1415" customFormat="false" ht="12.75" hidden="false" customHeight="false" outlineLevel="0" collapsed="false">
      <c r="M1415" s="19"/>
    </row>
    <row r="1416" customFormat="false" ht="12.75" hidden="false" customHeight="false" outlineLevel="0" collapsed="false">
      <c r="M1416" s="19"/>
    </row>
    <row r="1417" customFormat="false" ht="12.75" hidden="false" customHeight="false" outlineLevel="0" collapsed="false">
      <c r="M1417" s="19"/>
    </row>
    <row r="1418" customFormat="false" ht="12.75" hidden="false" customHeight="false" outlineLevel="0" collapsed="false">
      <c r="M1418" s="19"/>
    </row>
    <row r="1419" customFormat="false" ht="12.75" hidden="false" customHeight="false" outlineLevel="0" collapsed="false">
      <c r="M1419" s="19"/>
    </row>
    <row r="1420" customFormat="false" ht="12.75" hidden="false" customHeight="false" outlineLevel="0" collapsed="false">
      <c r="M1420" s="19"/>
    </row>
    <row r="1421" customFormat="false" ht="12.75" hidden="false" customHeight="false" outlineLevel="0" collapsed="false">
      <c r="M1421" s="19"/>
    </row>
    <row r="1422" customFormat="false" ht="12.75" hidden="false" customHeight="false" outlineLevel="0" collapsed="false">
      <c r="M1422" s="19"/>
    </row>
    <row r="1423" customFormat="false" ht="12.75" hidden="false" customHeight="false" outlineLevel="0" collapsed="false">
      <c r="M1423" s="19"/>
    </row>
    <row r="1424" customFormat="false" ht="12.75" hidden="false" customHeight="false" outlineLevel="0" collapsed="false">
      <c r="M1424" s="19"/>
    </row>
  </sheetData>
  <autoFilter ref="A1:U424"/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25" right="0.25" top="0.25" bottom="0.2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
&amp;A&amp;RCTAG-PPF
April 24, 2000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25" right="0.25" top="0.25" bottom="0.2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
&amp;A&amp;RCTAG-PPF
April 24, 2000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2000-04-24T12:10:09Z</dcterms:created>
  <dc:creator>UtiliCorp United</dc:creator>
  <dc:description/>
  <dc:language>en-US</dc:language>
  <cp:lastModifiedBy>pbroder</cp:lastModifiedBy>
  <cp:lastPrinted>2000-04-26T14:19:56Z</cp:lastPrinted>
  <cp:revision>0</cp:revision>
  <dc:subject/>
  <dc:title/>
</cp:coreProperties>
</file>