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4.xml" ContentType="application/vnd.ms-excel.controlproperties+xml"/>
  <Override PartName="/xl/ctrlProps/ctrlProps5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_rels/workbook.xml.rels" ContentType="application/vnd.openxmlformats-package.relationships+xml"/>
  <Override PartName="/xl/media/image1.wmf" ContentType="image/x-wmf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 Overlaid" sheetId="1" state="visible" r:id="rId3"/>
    <sheet name="Forecast Changes" sheetId="2" state="visible" r:id="rId4"/>
    <sheet name="Forecast Info" sheetId="3" state="visible" r:id="rId5"/>
    <sheet name="Query Data" sheetId="4" state="visible" r:id="rId6"/>
  </sheets>
  <definedNames>
    <definedName function="false" hidden="false" localSheetId="2" name="_xlnm.Print_Area" vbProcedure="false">'Forecast Info'!$AR$11:$BD$37</definedName>
    <definedName function="false" hidden="false" name="CurrentForecast" vbProcedure="false">'Forecast Info'!$B$5:$M$20</definedName>
    <definedName function="false" hidden="false" name="NewLoadForecast" vbProcedure="false">'Forecast Info'!$R$2:$AP$9</definedName>
    <definedName function="false" hidden="false" name="OldLoadForecast" vbProcedure="false">'Forecast Info'!$R$14:$AP$21</definedName>
    <definedName function="false" hidden="false" localSheetId="3" name="pjm_projload" vbProcedure="false">'Query Data'!$A$1:$E$33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nmisra:
</t>
        </r>
        <r>
          <rPr>
            <sz val="8"/>
            <color rgb="FF000000"/>
            <rFont val="Tahoma"/>
            <family val="0"/>
          </rPr>
          <t xml:space="preserve">This web query updates every 60 minutes… don't touch this sheet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2</xdr:rowOff>
              </xdr:from>
              <xdr:to>
                <xdr:col>2</xdr:col>
                <xdr:colOff>-449</xdr:colOff>
                <xdr:row>4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<sst xmlns="http://schemas.openxmlformats.org/spreadsheetml/2006/main" count="58" uniqueCount="37">
  <si>
    <t xml:space="preserve">Current Forecast</t>
  </si>
  <si>
    <t xml:space="preserve">OffPeak</t>
  </si>
  <si>
    <t xml:space="preserve">OnPeak</t>
  </si>
  <si>
    <t xml:space="preserve">Daily Max</t>
  </si>
  <si>
    <t xml:space="preserve">Daily Min</t>
  </si>
  <si>
    <t xml:space="preserve">Date</t>
  </si>
  <si>
    <t xml:space="preserve">+---------</t>
  </si>
  <si>
    <t xml:space="preserve">++-----</t>
  </si>
  <si>
    <t xml:space="preserve">++-----+</t>
  </si>
  <si>
    <t xml:space="preserve">Old Forecast</t>
  </si>
  <si>
    <t xml:space="preserve">--</t>
  </si>
  <si>
    <t xml:space="preserve">Change in Forecasts</t>
  </si>
  <si>
    <t xml:space="preserve">PJM Forecasted System Constraints:</t>
  </si>
  <si>
    <t xml:space="preserve">Updated as of: 10-07-2001  18:00</t>
  </si>
  <si>
    <t xml:space="preserve">Constrained operations ARE expected in the DPL and PS areas on 10/08/01.</t>
  </si>
  <si>
    <t xml:space="preserve">Constrained operations ARE expected in the DPL, PN, and PS areas on 10/09/01.</t>
  </si>
  <si>
    <t xml:space="preserve">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</si>
  <si>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PJM HOURLY FORECAST LOAD MW</t>
  </si>
  <si>
    <t xml:space="preserve">Data updated as of Mon Oct  8 12:57:40 2001</t>
  </si>
  <si>
    <t xml:space="preserve">   Date         1      2      3      4      5      6      7      8      9      10     11     12</t>
  </si>
  <si>
    <t xml:space="preserve">+-----------++-----++-----++-----++-----++-----++-----++-----++-----++-----++-----++-----++-----+</t>
  </si>
  <si>
    <t xml:space="preserve"> 10/08/01 am  22100  21300  21000  21000  21700  23500  26600  28900  30000  30700  30900  30600  </t>
  </si>
  <si>
    <t xml:space="preserve">          pm  30400  30300  29900  29800  29900  30400  31700  32900  32300  30700  28300  25800  </t>
  </si>
  <si>
    <t xml:space="preserve"> 10/09/01 am  23900  23000  22600  22500  23000  25100  29100  31200  31300  31200  31200  31100  </t>
  </si>
  <si>
    <t xml:space="preserve">          pm  30800  30700  30500  30300  30300  30400  31100  32500  31700  30100  27500  24900  </t>
  </si>
  <si>
    <t xml:space="preserve"> 10/10/01 am  23000  22100  21600  21500  22000  24200  28400  30500  30800  30800  31100  31000  </t>
  </si>
  <si>
    <t xml:space="preserve">          pm  31000  31000  30900  30800  30800  30700  31200  32400  31500  29900  27300  24900  </t>
  </si>
  <si>
    <t xml:space="preserve"> 10/11/01 am  22800  21800  21400  21300  21700  23700  27800  30300  30500  30700  31000  31100  </t>
  </si>
  <si>
    <t xml:space="preserve">          pm  31100  31100  31100  30900  30800  30900  32100  32500  31500  29900  27200  24700  </t>
  </si>
  <si>
    <t xml:space="preserve"> 10/12/01 am  22400  21400  21000  21000  21500  23500  27600  29800  30300  30600  30800  31000  </t>
  </si>
  <si>
    <t xml:space="preserve">          pm  30800  30800  30600  30300  30100  29600  30100  30600  29600  28300  26200  23800  </t>
  </si>
  <si>
    <t xml:space="preserve"> 10/13/01 am  22000  20900  20300  20000  20100  20700  22100  23400  25200  26400  27000  27000  </t>
  </si>
  <si>
    <t xml:space="preserve">          pm  26800  26500  26100  26000  26000  26000  27100  28000  27300  26100  24500  22700  </t>
  </si>
  <si>
    <t xml:space="preserve"> 10/14/01 am  20700  19700  19200  19000  19000  19200  20000  20700  22400  23700  24500  25000  </t>
  </si>
  <si>
    <t xml:space="preserve">          pm  25200  25100  25100  25100  25400  26000  27400  28400  27800  26500  24400  22400  </t>
  </si>
  <si>
    <t xml:space="preserve"> 10/15/01 am    --     --     --     --     --     --     --     --     --     --     --     --   </t>
  </si>
  <si>
    <t xml:space="preserve">          pm    --     --     --     --     --     --     --     --     --     --     --     --  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</si>
</sst>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ddd"/>
    <numFmt numFmtId="166" formatCode="_(* #,##0.00_);_(* \(#,##0.00\);_(* \-??_);_(@_)"/>
    <numFmt numFmtId="167" formatCode="_(* #,##0_);_(* \(#,##0\);_(* \-??_);_(@_)"/>
    <numFmt numFmtId="168" formatCode="[$-409]m/d/yyyy"/>
  </numFmts>
  <fonts count="1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name val="Arial Unicode MS"/>
      <family val="2"/>
    </font>
    <font>
      <b val="true"/>
      <shadow val="true"/>
      <sz val="12"/>
      <name val="Arial"/>
      <family val="0"/>
    </font>
    <font>
      <b val="true"/>
      <shadow val="true"/>
      <sz val="12"/>
      <name val="Arial Unicode MS"/>
      <family val="2"/>
    </font>
    <font>
      <b val="true"/>
      <sz val="8"/>
      <color rgb="FFFF0000"/>
      <name val="Arial Unicode MS"/>
      <family val="2"/>
    </font>
    <font>
      <b val="true"/>
      <sz val="8"/>
      <name val="Arial Unicode MS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New Load Forecast Overlaid</a:t>
            </a:r>
          </a:p>
        </c:rich>
      </c:tx>
      <c:layout>
        <c:manualLayout>
          <c:xMode val="edge"/>
          <c:yMode val="edge"/>
          <c:x val="0.396017594475713"/>
          <c:y val="0.03664435756411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6823062006338"/>
          <c:y val="0.0165661652640647"/>
          <c:w val="0.977675826514686"/>
          <c:h val="0.983433834735935"/>
        </c:manualLayout>
      </c:layout>
      <c:lineChart>
        <c:grouping val="standard"/>
        <c:varyColors val="0"/>
        <c:ser>
          <c:idx val="0"/>
          <c:order val="0"/>
          <c:tx>
            <c:strRef>
              <c:f>'Forecast Info'!$R$3</c:f>
              <c:strCache>
                <c:ptCount val="1"/>
                <c:pt idx="0">
                  <c:v>10/08/Mon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Info'!$S$3:$AP$3</c:f>
              <c:numCache>
                <c:formatCode>_(* #,##0_);_(* \(#,##0\);_(* \-??_);_(@_)</c:formatCode>
                <c:ptCount val="24"/>
                <c:pt idx="0">
                  <c:v>22100</c:v>
                </c:pt>
                <c:pt idx="1">
                  <c:v>21300</c:v>
                </c:pt>
                <c:pt idx="2">
                  <c:v>21000</c:v>
                </c:pt>
                <c:pt idx="3">
                  <c:v>21000</c:v>
                </c:pt>
                <c:pt idx="4">
                  <c:v>21700</c:v>
                </c:pt>
                <c:pt idx="5">
                  <c:v>23500</c:v>
                </c:pt>
                <c:pt idx="6">
                  <c:v>26600</c:v>
                </c:pt>
                <c:pt idx="7">
                  <c:v>28900</c:v>
                </c:pt>
                <c:pt idx="8">
                  <c:v>30000</c:v>
                </c:pt>
                <c:pt idx="9">
                  <c:v>30700</c:v>
                </c:pt>
                <c:pt idx="10">
                  <c:v>30900</c:v>
                </c:pt>
                <c:pt idx="11">
                  <c:v>30600</c:v>
                </c:pt>
                <c:pt idx="12">
                  <c:v>30400</c:v>
                </c:pt>
                <c:pt idx="13">
                  <c:v>30300</c:v>
                </c:pt>
                <c:pt idx="14">
                  <c:v>29900</c:v>
                </c:pt>
                <c:pt idx="15">
                  <c:v>29800</c:v>
                </c:pt>
                <c:pt idx="16">
                  <c:v>29900</c:v>
                </c:pt>
                <c:pt idx="17">
                  <c:v>30400</c:v>
                </c:pt>
                <c:pt idx="18">
                  <c:v>31700</c:v>
                </c:pt>
                <c:pt idx="19">
                  <c:v>32900</c:v>
                </c:pt>
                <c:pt idx="20">
                  <c:v>32300</c:v>
                </c:pt>
                <c:pt idx="21">
                  <c:v>30700</c:v>
                </c:pt>
                <c:pt idx="22">
                  <c:v>28300</c:v>
                </c:pt>
                <c:pt idx="23">
                  <c:v>25800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'Forecast Info'!$R$4</c:f>
              <c:strCache>
                <c:ptCount val="1"/>
                <c:pt idx="0">
                  <c:v>10/09/Tue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x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Info'!$S$4:$AP$4</c:f>
              <c:numCache>
                <c:formatCode>_(* #,##0_);_(* \(#,##0\);_(* \-??_);_(@_)</c:formatCode>
                <c:ptCount val="24"/>
                <c:pt idx="0">
                  <c:v>23900</c:v>
                </c:pt>
                <c:pt idx="1">
                  <c:v>23000</c:v>
                </c:pt>
                <c:pt idx="2">
                  <c:v>22600</c:v>
                </c:pt>
                <c:pt idx="3">
                  <c:v>22500</c:v>
                </c:pt>
                <c:pt idx="4">
                  <c:v>23000</c:v>
                </c:pt>
                <c:pt idx="5">
                  <c:v>25100</c:v>
                </c:pt>
                <c:pt idx="6">
                  <c:v>29100</c:v>
                </c:pt>
                <c:pt idx="7">
                  <c:v>31200</c:v>
                </c:pt>
                <c:pt idx="8">
                  <c:v>31300</c:v>
                </c:pt>
                <c:pt idx="9">
                  <c:v>31200</c:v>
                </c:pt>
                <c:pt idx="10">
                  <c:v>31200</c:v>
                </c:pt>
                <c:pt idx="11">
                  <c:v>31100</c:v>
                </c:pt>
                <c:pt idx="12">
                  <c:v>30800</c:v>
                </c:pt>
                <c:pt idx="13">
                  <c:v>30700</c:v>
                </c:pt>
                <c:pt idx="14">
                  <c:v>30500</c:v>
                </c:pt>
                <c:pt idx="15">
                  <c:v>30300</c:v>
                </c:pt>
                <c:pt idx="16">
                  <c:v>30300</c:v>
                </c:pt>
                <c:pt idx="17">
                  <c:v>30400</c:v>
                </c:pt>
                <c:pt idx="18">
                  <c:v>31100</c:v>
                </c:pt>
                <c:pt idx="19">
                  <c:v>32500</c:v>
                </c:pt>
                <c:pt idx="20">
                  <c:v>31700</c:v>
                </c:pt>
                <c:pt idx="21">
                  <c:v>30100</c:v>
                </c:pt>
                <c:pt idx="22">
                  <c:v>27500</c:v>
                </c:pt>
                <c:pt idx="23">
                  <c:v>24900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'Forecast Info'!$R$5</c:f>
              <c:strCache>
                <c:ptCount val="1"/>
                <c:pt idx="0">
                  <c:v>10/10/Wed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Info'!$S$5:$AP$5</c:f>
              <c:numCache>
                <c:formatCode>_(* #,##0_);_(* \(#,##0\);_(* \-??_);_(@_)</c:formatCode>
                <c:ptCount val="24"/>
                <c:pt idx="0">
                  <c:v>23000</c:v>
                </c:pt>
                <c:pt idx="1">
                  <c:v>22100</c:v>
                </c:pt>
                <c:pt idx="2">
                  <c:v>21600</c:v>
                </c:pt>
                <c:pt idx="3">
                  <c:v>21500</c:v>
                </c:pt>
                <c:pt idx="4">
                  <c:v>22000</c:v>
                </c:pt>
                <c:pt idx="5">
                  <c:v>24200</c:v>
                </c:pt>
                <c:pt idx="6">
                  <c:v>28400</c:v>
                </c:pt>
                <c:pt idx="7">
                  <c:v>30500</c:v>
                </c:pt>
                <c:pt idx="8">
                  <c:v>30800</c:v>
                </c:pt>
                <c:pt idx="9">
                  <c:v>30800</c:v>
                </c:pt>
                <c:pt idx="10">
                  <c:v>31100</c:v>
                </c:pt>
                <c:pt idx="11">
                  <c:v>31000</c:v>
                </c:pt>
                <c:pt idx="12">
                  <c:v>31000</c:v>
                </c:pt>
                <c:pt idx="13">
                  <c:v>31000</c:v>
                </c:pt>
                <c:pt idx="14">
                  <c:v>30900</c:v>
                </c:pt>
                <c:pt idx="15">
                  <c:v>30800</c:v>
                </c:pt>
                <c:pt idx="16">
                  <c:v>30800</c:v>
                </c:pt>
                <c:pt idx="17">
                  <c:v>30700</c:v>
                </c:pt>
                <c:pt idx="18">
                  <c:v>31200</c:v>
                </c:pt>
                <c:pt idx="19">
                  <c:v>32400</c:v>
                </c:pt>
                <c:pt idx="20">
                  <c:v>31500</c:v>
                </c:pt>
                <c:pt idx="21">
                  <c:v>29900</c:v>
                </c:pt>
                <c:pt idx="22">
                  <c:v>27300</c:v>
                </c:pt>
                <c:pt idx="23">
                  <c:v>24900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'Forecast Info'!$R$6</c:f>
              <c:strCache>
                <c:ptCount val="1"/>
                <c:pt idx="0">
                  <c:v>10/11/Thu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Info'!$S$6:$AP$6</c:f>
              <c:numCache>
                <c:formatCode>_(* #,##0_);_(* \(#,##0\);_(* \-??_);_(@_)</c:formatCode>
                <c:ptCount val="24"/>
                <c:pt idx="0">
                  <c:v>22800</c:v>
                </c:pt>
                <c:pt idx="1">
                  <c:v>21800</c:v>
                </c:pt>
                <c:pt idx="2">
                  <c:v>21400</c:v>
                </c:pt>
                <c:pt idx="3">
                  <c:v>21300</c:v>
                </c:pt>
                <c:pt idx="4">
                  <c:v>21700</c:v>
                </c:pt>
                <c:pt idx="5">
                  <c:v>23700</c:v>
                </c:pt>
                <c:pt idx="6">
                  <c:v>27800</c:v>
                </c:pt>
                <c:pt idx="7">
                  <c:v>30300</c:v>
                </c:pt>
                <c:pt idx="8">
                  <c:v>30500</c:v>
                </c:pt>
                <c:pt idx="9">
                  <c:v>30700</c:v>
                </c:pt>
                <c:pt idx="10">
                  <c:v>31000</c:v>
                </c:pt>
                <c:pt idx="11">
                  <c:v>31100</c:v>
                </c:pt>
                <c:pt idx="12">
                  <c:v>31100</c:v>
                </c:pt>
                <c:pt idx="13">
                  <c:v>31100</c:v>
                </c:pt>
                <c:pt idx="14">
                  <c:v>31100</c:v>
                </c:pt>
                <c:pt idx="15">
                  <c:v>30900</c:v>
                </c:pt>
                <c:pt idx="16">
                  <c:v>30800</c:v>
                </c:pt>
                <c:pt idx="17">
                  <c:v>30900</c:v>
                </c:pt>
                <c:pt idx="18">
                  <c:v>32100</c:v>
                </c:pt>
                <c:pt idx="19">
                  <c:v>32500</c:v>
                </c:pt>
                <c:pt idx="20">
                  <c:v>31500</c:v>
                </c:pt>
                <c:pt idx="21">
                  <c:v>29900</c:v>
                </c:pt>
                <c:pt idx="22">
                  <c:v>27200</c:v>
                </c:pt>
                <c:pt idx="23">
                  <c:v>24700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576037"/>
        <c:axId val="84255893"/>
      </c:lineChart>
      <c:catAx>
        <c:axId val="53576037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  <a:ds d="1543599" sp="385900"/>
              </a:custDash>
            </a:ln>
          </c:spPr>
        </c:majorGridlines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255893"/>
        <c:crossesAt val="0"/>
        <c:auto val="1"/>
        <c:lblAlgn val="ctr"/>
        <c:lblOffset val="100"/>
        <c:noMultiLvlLbl val="0"/>
      </c:catAx>
      <c:valAx>
        <c:axId val="84255893"/>
        <c:scaling>
          <c:orientation val="minMax"/>
          <c:min val="15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MWs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7603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Forecast Changes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'Forecast Info'!$R$26</c:f>
              <c:strCache>
                <c:ptCount val="1"/>
                <c:pt idx="0">
                  <c:v>10/8/2001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Info'!$S$26:$AP$26</c:f>
              <c:numCache>
                <c:formatCode>_(* #,##0_);_(* \(#,##0\);_(* \-??_);_(@_)</c:formatCode>
                <c:ptCount val="24"/>
                <c:pt idx="0">
                  <c:v>1300</c:v>
                </c:pt>
                <c:pt idx="1">
                  <c:v>1400</c:v>
                </c:pt>
                <c:pt idx="2">
                  <c:v>1500</c:v>
                </c:pt>
                <c:pt idx="3">
                  <c:v>1500</c:v>
                </c:pt>
                <c:pt idx="4">
                  <c:v>1700</c:v>
                </c:pt>
                <c:pt idx="5">
                  <c:v>1600</c:v>
                </c:pt>
                <c:pt idx="6">
                  <c:v>700</c:v>
                </c:pt>
                <c:pt idx="7">
                  <c:v>600</c:v>
                </c:pt>
                <c:pt idx="8">
                  <c:v>1000</c:v>
                </c:pt>
                <c:pt idx="9">
                  <c:v>1200</c:v>
                </c:pt>
                <c:pt idx="10">
                  <c:v>900</c:v>
                </c:pt>
                <c:pt idx="11">
                  <c:v>600</c:v>
                </c:pt>
                <c:pt idx="12">
                  <c:v>500</c:v>
                </c:pt>
                <c:pt idx="13">
                  <c:v>400</c:v>
                </c:pt>
                <c:pt idx="14">
                  <c:v>300</c:v>
                </c:pt>
                <c:pt idx="15">
                  <c:v>400</c:v>
                </c:pt>
                <c:pt idx="16">
                  <c:v>400</c:v>
                </c:pt>
                <c:pt idx="17">
                  <c:v>800</c:v>
                </c:pt>
                <c:pt idx="18">
                  <c:v>1900</c:v>
                </c:pt>
                <c:pt idx="19">
                  <c:v>1400</c:v>
                </c:pt>
                <c:pt idx="20">
                  <c:v>1500</c:v>
                </c:pt>
                <c:pt idx="21">
                  <c:v>1500</c:v>
                </c:pt>
                <c:pt idx="22">
                  <c:v>1600</c:v>
                </c:pt>
                <c:pt idx="23">
                  <c:v>1600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'Forecast Info'!$R$27</c:f>
              <c:strCache>
                <c:ptCount val="1"/>
                <c:pt idx="0">
                  <c:v>10/9/2001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Info'!$S$27:$AP$27</c:f>
              <c:numCache>
                <c:formatCode>_(* #,##0_);_(* \(#,##0\);_(* \-??_);_(@_)</c:formatCode>
                <c:ptCount val="24"/>
                <c:pt idx="0">
                  <c:v>900</c:v>
                </c:pt>
                <c:pt idx="1">
                  <c:v>900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900</c:v>
                </c:pt>
                <c:pt idx="7">
                  <c:v>500</c:v>
                </c:pt>
                <c:pt idx="8">
                  <c:v>600</c:v>
                </c:pt>
                <c:pt idx="9">
                  <c:v>500</c:v>
                </c:pt>
                <c:pt idx="10">
                  <c:v>400</c:v>
                </c:pt>
                <c:pt idx="11">
                  <c:v>300</c:v>
                </c:pt>
                <c:pt idx="12">
                  <c:v>300</c:v>
                </c:pt>
                <c:pt idx="13">
                  <c:v>100</c:v>
                </c:pt>
                <c:pt idx="14">
                  <c:v>500</c:v>
                </c:pt>
                <c:pt idx="15">
                  <c:v>0</c:v>
                </c:pt>
                <c:pt idx="16">
                  <c:v>-100</c:v>
                </c:pt>
                <c:pt idx="17">
                  <c:v>-400</c:v>
                </c:pt>
                <c:pt idx="18">
                  <c:v>-1200</c:v>
                </c:pt>
                <c:pt idx="19">
                  <c:v>100</c:v>
                </c:pt>
                <c:pt idx="20">
                  <c:v>200</c:v>
                </c:pt>
                <c:pt idx="21">
                  <c:v>100</c:v>
                </c:pt>
                <c:pt idx="22">
                  <c:v>-200</c:v>
                </c:pt>
                <c:pt idx="23">
                  <c:v>-300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'Forecast Info'!$R$28</c:f>
              <c:strCache>
                <c:ptCount val="1"/>
                <c:pt idx="0">
                  <c:v>10/10/2001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Info'!$S$28:$AP$28</c:f>
              <c:numCache>
                <c:formatCode>_(* #,##0_);_(* \(#,##0\);_(* \-??_);_(@_)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100</c:v>
                </c:pt>
                <c:pt idx="6">
                  <c:v>200</c:v>
                </c:pt>
                <c:pt idx="7">
                  <c:v>-200</c:v>
                </c:pt>
                <c:pt idx="8">
                  <c:v>100</c:v>
                </c:pt>
                <c:pt idx="9">
                  <c:v>100</c:v>
                </c:pt>
                <c:pt idx="10">
                  <c:v>300</c:v>
                </c:pt>
                <c:pt idx="11">
                  <c:v>200</c:v>
                </c:pt>
                <c:pt idx="12">
                  <c:v>500</c:v>
                </c:pt>
                <c:pt idx="13">
                  <c:v>400</c:v>
                </c:pt>
                <c:pt idx="14">
                  <c:v>900</c:v>
                </c:pt>
                <c:pt idx="15">
                  <c:v>500</c:v>
                </c:pt>
                <c:pt idx="16">
                  <c:v>400</c:v>
                </c:pt>
                <c:pt idx="17">
                  <c:v>-100</c:v>
                </c:pt>
                <c:pt idx="18">
                  <c:v>-1100</c:v>
                </c:pt>
                <c:pt idx="19">
                  <c:v>0</c:v>
                </c:pt>
                <c:pt idx="20">
                  <c:v>0</c:v>
                </c:pt>
                <c:pt idx="21">
                  <c:v>-100</c:v>
                </c:pt>
                <c:pt idx="22">
                  <c:v>-400</c:v>
                </c:pt>
                <c:pt idx="23">
                  <c:v>-300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'Forecast Info'!$R$29</c:f>
              <c:strCache>
                <c:ptCount val="1"/>
                <c:pt idx="0">
                  <c:v>10/11/2001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Info'!$S$29:$AP$29</c:f>
              <c:numCache>
                <c:formatCode>_(* #,##0_);_(* \(#,##0\);_(* \-??_);_(@_)</c:formatCode>
                <c:ptCount val="24"/>
              </c:numCache>
            </c:numRef>
          </c:val>
          <c:smooth val="0"/>
        </c:ser>
        <c:ser>
          <c:idx val="4"/>
          <c:order val="4"/>
          <c:tx>
            <c:strRef>
              <c:f>'Forecast Info'!$R$30</c:f>
              <c:strCache>
                <c:ptCount val="1"/>
                <c:pt idx="0">
                  <c:v>10/12/2001</c:v>
                </c:pt>
              </c:strCache>
            </c:strRef>
          </c:tx>
          <c:spPr>
            <a:solidFill>
              <a:srgbClr val="800080"/>
            </a:solidFill>
            <a:ln w="25200">
              <a:solidFill>
                <a:srgbClr val="8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Info'!$S$25:$AP$25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Info'!$S$30:$AP$30</c:f>
              <c:numCache>
                <c:formatCode>_(* #,##0_);_(* \(#,##0\);_(* \-??_);_(@_)</c:formatCode>
                <c:ptCount val="24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27188314"/>
        <c:axId val="70206766"/>
      </c:lineChart>
      <c:catAx>
        <c:axId val="2718831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20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06766"/>
        <c:crossesAt val="0"/>
        <c:auto val="1"/>
        <c:lblAlgn val="ctr"/>
        <c:lblOffset val="100"/>
        <c:noMultiLvlLbl val="0"/>
      </c:catAx>
      <c:valAx>
        <c:axId val="702067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188314"/>
        <c:crossesAt val="1"/>
        <c:crossBetween val="midCat"/>
      </c:valAx>
      <c:spPr>
        <a:solidFill>
          <a:srgbClr val="c0c0c0"/>
        </a:solidFill>
        <a:ln w="0">
          <a:noFill/>
        </a:ln>
      </c:spPr>
    </c:plotArea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10/08/Mon</a:t>
            </a:r>
          </a:p>
        </c:rich>
      </c:tx>
      <c:layout>
        <c:manualLayout>
          <c:xMode val="edge"/>
          <c:yMode val="edge"/>
          <c:x val="0.505366960467755"/>
          <c:y val="0.03925066904549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85365215114757"/>
          <c:y val="0.0202741059119293"/>
          <c:w val="0.963653023824068"/>
          <c:h val="0.957910956126835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Pt>
            <c:idx val="22"/>
            <c:marker>
              <c:symbol val="none"/>
            </c:marker>
          </c:dPt>
          <c:dPt>
            <c:idx val="2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Pt>
            <c:idx val="72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73"/>
            <c:marker>
              <c:symbol val="none"/>
            </c:marker>
          </c:dPt>
          <c:dPt>
            <c:idx val="74"/>
            <c:marker>
              <c:symbol val="none"/>
            </c:marker>
          </c:dPt>
          <c:dPt>
            <c:idx val="75"/>
            <c:marker>
              <c:symbol val="none"/>
            </c:marker>
          </c:dPt>
          <c:dPt>
            <c:idx val="76"/>
            <c:marker>
              <c:symbol val="none"/>
            </c:marker>
          </c:dPt>
          <c:dPt>
            <c:idx val="77"/>
            <c:marker>
              <c:symbol val="none"/>
            </c:marker>
          </c:dPt>
          <c:dPt>
            <c:idx val="78"/>
            <c:marker>
              <c:symbol val="none"/>
            </c:marker>
          </c:dPt>
          <c:dPt>
            <c:idx val="79"/>
            <c:marker>
              <c:symbol val="none"/>
            </c:marker>
          </c:dPt>
          <c:dPt>
            <c:idx val="80"/>
            <c:marker>
              <c:symbol val="none"/>
            </c:marker>
          </c:dPt>
          <c:dPt>
            <c:idx val="81"/>
            <c:marker>
              <c:symbol val="none"/>
            </c:marker>
          </c:dPt>
          <c:dPt>
            <c:idx val="82"/>
            <c:marker>
              <c:symbol val="none"/>
            </c:marker>
          </c:dPt>
          <c:dPt>
            <c:idx val="83"/>
            <c:marker>
              <c:symbol val="none"/>
            </c:marker>
          </c:dPt>
          <c:dPt>
            <c:idx val="84"/>
            <c:marker>
              <c:symbol val="none"/>
            </c:marker>
          </c:dPt>
          <c:dPt>
            <c:idx val="85"/>
            <c:marker>
              <c:symbol val="none"/>
            </c:marker>
          </c:dPt>
          <c:dPt>
            <c:idx val="86"/>
            <c:marker>
              <c:symbol val="none"/>
            </c:marker>
          </c:dPt>
          <c:dPt>
            <c:idx val="87"/>
            <c:marker>
              <c:symbol val="none"/>
            </c:marker>
          </c:dPt>
          <c:dPt>
            <c:idx val="88"/>
            <c:marker>
              <c:symbol val="none"/>
            </c:marker>
          </c:dPt>
          <c:dPt>
            <c:idx val="89"/>
            <c:marker>
              <c:symbol val="none"/>
            </c:marker>
          </c:dPt>
          <c:dPt>
            <c:idx val="90"/>
            <c:marker>
              <c:symbol val="none"/>
            </c:marker>
          </c:dPt>
          <c:dPt>
            <c:idx val="91"/>
            <c:marker>
              <c:symbol val="none"/>
            </c:marker>
          </c:dPt>
          <c:dPt>
            <c:idx val="92"/>
            <c:marker>
              <c:symbol val="none"/>
            </c:marker>
          </c:dPt>
          <c:dPt>
            <c:idx val="93"/>
            <c:marker>
              <c:symbol val="none"/>
            </c:marker>
          </c:dPt>
          <c:dPt>
            <c:idx val="94"/>
            <c:marker>
              <c:symbol val="none"/>
            </c:marker>
          </c:dPt>
          <c:dPt>
            <c:idx val="95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19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20"/>
            <c:marker>
              <c:symbol val="none"/>
            </c:marker>
          </c:dPt>
          <c:dPt>
            <c:idx val="121"/>
            <c:marker>
              <c:symbol val="none"/>
            </c:marker>
          </c:dPt>
          <c:dPt>
            <c:idx val="122"/>
            <c:marker>
              <c:symbol val="none"/>
            </c:marker>
          </c:dPt>
          <c:dPt>
            <c:idx val="123"/>
            <c:marker>
              <c:symbol val="none"/>
            </c:marker>
          </c:dPt>
          <c:dPt>
            <c:idx val="124"/>
            <c:marker>
              <c:symbol val="none"/>
            </c:marker>
          </c:dPt>
          <c:dPt>
            <c:idx val="125"/>
            <c:marker>
              <c:symbol val="none"/>
            </c:marker>
          </c:dPt>
          <c:dPt>
            <c:idx val="126"/>
            <c:marker>
              <c:symbol val="none"/>
            </c:marker>
          </c:dPt>
          <c:dPt>
            <c:idx val="127"/>
            <c:marker>
              <c:symbol val="none"/>
            </c:marker>
          </c:dPt>
          <c:dPt>
            <c:idx val="128"/>
            <c:marker>
              <c:symbol val="none"/>
            </c:marker>
          </c:dPt>
          <c:dPt>
            <c:idx val="129"/>
            <c:marker>
              <c:symbol val="none"/>
            </c:marker>
          </c:dPt>
          <c:dPt>
            <c:idx val="130"/>
            <c:marker>
              <c:symbol val="none"/>
            </c:marker>
          </c:dPt>
          <c:dPt>
            <c:idx val="131"/>
            <c:marker>
              <c:symbol val="none"/>
            </c:marker>
          </c:dPt>
          <c:dPt>
            <c:idx val="132"/>
            <c:marker>
              <c:symbol val="none"/>
            </c:marker>
          </c:dPt>
          <c:dPt>
            <c:idx val="133"/>
            <c:marker>
              <c:symbol val="none"/>
            </c:marker>
          </c:dPt>
          <c:dPt>
            <c:idx val="134"/>
            <c:marker>
              <c:symbol val="none"/>
            </c:marker>
          </c:dPt>
          <c:dPt>
            <c:idx val="135"/>
            <c:marker>
              <c:symbol val="none"/>
            </c:marker>
          </c:dPt>
          <c:dPt>
            <c:idx val="136"/>
            <c:marker>
              <c:symbol val="none"/>
            </c:marker>
          </c:dPt>
          <c:dPt>
            <c:idx val="137"/>
            <c:marker>
              <c:symbol val="none"/>
            </c:marker>
          </c:dPt>
          <c:dPt>
            <c:idx val="138"/>
            <c:marker>
              <c:symbol val="none"/>
            </c:marker>
          </c:dPt>
          <c:dPt>
            <c:idx val="139"/>
            <c:marker>
              <c:symbol val="none"/>
            </c:marker>
          </c:dPt>
          <c:dPt>
            <c:idx val="140"/>
            <c:marker>
              <c:symbol val="none"/>
            </c:marker>
          </c:dPt>
          <c:dPt>
            <c:idx val="141"/>
            <c:marker>
              <c:symbol val="none"/>
            </c:marker>
          </c:dPt>
          <c:dPt>
            <c:idx val="142"/>
            <c:marker>
              <c:symbol val="none"/>
            </c:marker>
          </c:dPt>
          <c:dPt>
            <c:idx val="14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1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Info'!$AU$2:$HF$2</c:f>
              <c:strCache>
                <c:ptCount val="168"/>
                <c:pt idx="0">
                  <c:v>Day I 1</c:v>
                </c:pt>
                <c:pt idx="1">
                  <c:v>Day I 2</c:v>
                </c:pt>
                <c:pt idx="2">
                  <c:v>Day I 3</c:v>
                </c:pt>
                <c:pt idx="3">
                  <c:v>Day I 4</c:v>
                </c:pt>
                <c:pt idx="4">
                  <c:v>Day I 5</c:v>
                </c:pt>
                <c:pt idx="5">
                  <c:v>Day I 6</c:v>
                </c:pt>
                <c:pt idx="6">
                  <c:v>Day I 7</c:v>
                </c:pt>
                <c:pt idx="7">
                  <c:v>Day I 8</c:v>
                </c:pt>
                <c:pt idx="8">
                  <c:v>Day I 9</c:v>
                </c:pt>
                <c:pt idx="9">
                  <c:v>Day I 10</c:v>
                </c:pt>
                <c:pt idx="10">
                  <c:v>Day I 11</c:v>
                </c:pt>
                <c:pt idx="11">
                  <c:v>Day I 12</c:v>
                </c:pt>
                <c:pt idx="12">
                  <c:v>Day I 13</c:v>
                </c:pt>
                <c:pt idx="13">
                  <c:v>Day I 14</c:v>
                </c:pt>
                <c:pt idx="14">
                  <c:v>Day I 15</c:v>
                </c:pt>
                <c:pt idx="15">
                  <c:v>Day I 16</c:v>
                </c:pt>
                <c:pt idx="16">
                  <c:v>Day I 17</c:v>
                </c:pt>
                <c:pt idx="17">
                  <c:v>Day I 18</c:v>
                </c:pt>
                <c:pt idx="18">
                  <c:v>Day I 19</c:v>
                </c:pt>
                <c:pt idx="19">
                  <c:v>Day I 20</c:v>
                </c:pt>
                <c:pt idx="20">
                  <c:v>Day I 21</c:v>
                </c:pt>
                <c:pt idx="21">
                  <c:v>Day I 22</c:v>
                </c:pt>
                <c:pt idx="22">
                  <c:v>Day I 23</c:v>
                </c:pt>
                <c:pt idx="23">
                  <c:v>Day I 24</c:v>
                </c:pt>
                <c:pt idx="24">
                  <c:v>Day II 1</c:v>
                </c:pt>
                <c:pt idx="25">
                  <c:v>Day II 2</c:v>
                </c:pt>
                <c:pt idx="26">
                  <c:v>Day II 3</c:v>
                </c:pt>
                <c:pt idx="27">
                  <c:v>Day II 4</c:v>
                </c:pt>
                <c:pt idx="28">
                  <c:v>Day II 5</c:v>
                </c:pt>
                <c:pt idx="29">
                  <c:v>Day II 6</c:v>
                </c:pt>
                <c:pt idx="30">
                  <c:v>Day II 7</c:v>
                </c:pt>
                <c:pt idx="31">
                  <c:v>Day II 8</c:v>
                </c:pt>
                <c:pt idx="32">
                  <c:v>Day II 9</c:v>
                </c:pt>
                <c:pt idx="33">
                  <c:v>Day II 10</c:v>
                </c:pt>
                <c:pt idx="34">
                  <c:v>Day II 11</c:v>
                </c:pt>
                <c:pt idx="35">
                  <c:v>Day II 12</c:v>
                </c:pt>
                <c:pt idx="36">
                  <c:v>Day II 13</c:v>
                </c:pt>
                <c:pt idx="37">
                  <c:v>Day II 14</c:v>
                </c:pt>
                <c:pt idx="38">
                  <c:v>Day II 15</c:v>
                </c:pt>
                <c:pt idx="39">
                  <c:v>Day II 16</c:v>
                </c:pt>
                <c:pt idx="40">
                  <c:v>Day II 17</c:v>
                </c:pt>
                <c:pt idx="41">
                  <c:v>Day II 18</c:v>
                </c:pt>
                <c:pt idx="42">
                  <c:v>Day II 19</c:v>
                </c:pt>
                <c:pt idx="43">
                  <c:v>Day II 20</c:v>
                </c:pt>
                <c:pt idx="44">
                  <c:v>Day II 21</c:v>
                </c:pt>
                <c:pt idx="45">
                  <c:v>Day II 22</c:v>
                </c:pt>
                <c:pt idx="46">
                  <c:v>Day II 23</c:v>
                </c:pt>
                <c:pt idx="47">
                  <c:v>Day II 24</c:v>
                </c:pt>
                <c:pt idx="48">
                  <c:v>Day III 1</c:v>
                </c:pt>
                <c:pt idx="49">
                  <c:v>Day III 2</c:v>
                </c:pt>
                <c:pt idx="50">
                  <c:v>Day III 3</c:v>
                </c:pt>
                <c:pt idx="51">
                  <c:v>Day III 4</c:v>
                </c:pt>
                <c:pt idx="52">
                  <c:v>Day III 5</c:v>
                </c:pt>
                <c:pt idx="53">
                  <c:v>Day III 6</c:v>
                </c:pt>
                <c:pt idx="54">
                  <c:v>Day III 7</c:v>
                </c:pt>
                <c:pt idx="55">
                  <c:v>Day III 8</c:v>
                </c:pt>
                <c:pt idx="56">
                  <c:v>Day III 9</c:v>
                </c:pt>
                <c:pt idx="57">
                  <c:v>Day III 10</c:v>
                </c:pt>
                <c:pt idx="58">
                  <c:v>Day III 11</c:v>
                </c:pt>
                <c:pt idx="59">
                  <c:v>Day III 12</c:v>
                </c:pt>
                <c:pt idx="60">
                  <c:v>Day III 13</c:v>
                </c:pt>
                <c:pt idx="61">
                  <c:v>Day III 14</c:v>
                </c:pt>
                <c:pt idx="62">
                  <c:v>Day III 15</c:v>
                </c:pt>
                <c:pt idx="63">
                  <c:v>Day III 16</c:v>
                </c:pt>
                <c:pt idx="64">
                  <c:v>Day III 17</c:v>
                </c:pt>
                <c:pt idx="65">
                  <c:v>Day III 18</c:v>
                </c:pt>
                <c:pt idx="66">
                  <c:v>Day III 19</c:v>
                </c:pt>
                <c:pt idx="67">
                  <c:v>Day III 20</c:v>
                </c:pt>
                <c:pt idx="68">
                  <c:v>Day III 21</c:v>
                </c:pt>
                <c:pt idx="69">
                  <c:v>Day III 22</c:v>
                </c:pt>
                <c:pt idx="70">
                  <c:v>Day III 23</c:v>
                </c:pt>
                <c:pt idx="71">
                  <c:v>Day III 24</c:v>
                </c:pt>
                <c:pt idx="72">
                  <c:v>Day IV 1</c:v>
                </c:pt>
                <c:pt idx="73">
                  <c:v>Day IV 2</c:v>
                </c:pt>
                <c:pt idx="74">
                  <c:v>Day IV 3</c:v>
                </c:pt>
                <c:pt idx="75">
                  <c:v>Day IV 4</c:v>
                </c:pt>
                <c:pt idx="76">
                  <c:v>Day IV 5</c:v>
                </c:pt>
                <c:pt idx="77">
                  <c:v>Day IV 6</c:v>
                </c:pt>
                <c:pt idx="78">
                  <c:v>Day IV 7</c:v>
                </c:pt>
                <c:pt idx="79">
                  <c:v>Day IV 8</c:v>
                </c:pt>
                <c:pt idx="80">
                  <c:v>Day IV 9</c:v>
                </c:pt>
                <c:pt idx="81">
                  <c:v>Day IV 10</c:v>
                </c:pt>
                <c:pt idx="82">
                  <c:v>Day IV 11</c:v>
                </c:pt>
                <c:pt idx="83">
                  <c:v>Day IV 12</c:v>
                </c:pt>
                <c:pt idx="84">
                  <c:v>Day IV 13</c:v>
                </c:pt>
                <c:pt idx="85">
                  <c:v>Day IV 14</c:v>
                </c:pt>
                <c:pt idx="86">
                  <c:v>Day IV 15</c:v>
                </c:pt>
                <c:pt idx="87">
                  <c:v>Day IV 16</c:v>
                </c:pt>
                <c:pt idx="88">
                  <c:v>Day IV 17</c:v>
                </c:pt>
                <c:pt idx="89">
                  <c:v>Day IV 18</c:v>
                </c:pt>
                <c:pt idx="90">
                  <c:v>Day IV 19</c:v>
                </c:pt>
                <c:pt idx="91">
                  <c:v>Day IV 20</c:v>
                </c:pt>
                <c:pt idx="92">
                  <c:v>Day IV 21</c:v>
                </c:pt>
                <c:pt idx="93">
                  <c:v>Day IV 22</c:v>
                </c:pt>
                <c:pt idx="94">
                  <c:v>Day IV 23</c:v>
                </c:pt>
                <c:pt idx="95">
                  <c:v>Day IV 24</c:v>
                </c:pt>
                <c:pt idx="96">
                  <c:v>Day V 1</c:v>
                </c:pt>
                <c:pt idx="97">
                  <c:v>Day V 2</c:v>
                </c:pt>
                <c:pt idx="98">
                  <c:v>Day V 3</c:v>
                </c:pt>
                <c:pt idx="99">
                  <c:v>Day V 4</c:v>
                </c:pt>
                <c:pt idx="100">
                  <c:v>Day V 5</c:v>
                </c:pt>
                <c:pt idx="101">
                  <c:v>Day V 6</c:v>
                </c:pt>
                <c:pt idx="102">
                  <c:v>Day V 7</c:v>
                </c:pt>
                <c:pt idx="103">
                  <c:v>Day V 8</c:v>
                </c:pt>
                <c:pt idx="104">
                  <c:v>Day V 9</c:v>
                </c:pt>
                <c:pt idx="105">
                  <c:v>Day V 10</c:v>
                </c:pt>
                <c:pt idx="106">
                  <c:v>Day V 11</c:v>
                </c:pt>
                <c:pt idx="107">
                  <c:v>Day V 12</c:v>
                </c:pt>
                <c:pt idx="108">
                  <c:v>Day V 13</c:v>
                </c:pt>
                <c:pt idx="109">
                  <c:v>Day V 14</c:v>
                </c:pt>
                <c:pt idx="110">
                  <c:v>Day V 15</c:v>
                </c:pt>
                <c:pt idx="111">
                  <c:v>Day V 16</c:v>
                </c:pt>
                <c:pt idx="112">
                  <c:v>Day V 17</c:v>
                </c:pt>
                <c:pt idx="113">
                  <c:v>Day V 18</c:v>
                </c:pt>
                <c:pt idx="114">
                  <c:v>Day V 19</c:v>
                </c:pt>
                <c:pt idx="115">
                  <c:v>Day V 20</c:v>
                </c:pt>
                <c:pt idx="116">
                  <c:v>Day V 21</c:v>
                </c:pt>
                <c:pt idx="117">
                  <c:v>Day V 22</c:v>
                </c:pt>
                <c:pt idx="118">
                  <c:v>Day V 23</c:v>
                </c:pt>
                <c:pt idx="119">
                  <c:v>Day V 24</c:v>
                </c:pt>
                <c:pt idx="120">
                  <c:v>Day VI 1</c:v>
                </c:pt>
                <c:pt idx="121">
                  <c:v>Day VI 2</c:v>
                </c:pt>
                <c:pt idx="122">
                  <c:v>Day VI 3</c:v>
                </c:pt>
                <c:pt idx="123">
                  <c:v>Day VI 4</c:v>
                </c:pt>
                <c:pt idx="124">
                  <c:v>Day VI 5</c:v>
                </c:pt>
                <c:pt idx="125">
                  <c:v>Day VI 6</c:v>
                </c:pt>
                <c:pt idx="126">
                  <c:v>Day VI 7</c:v>
                </c:pt>
                <c:pt idx="127">
                  <c:v>Day VI 8</c:v>
                </c:pt>
                <c:pt idx="128">
                  <c:v>Day VI 9</c:v>
                </c:pt>
                <c:pt idx="129">
                  <c:v>Day VI 10</c:v>
                </c:pt>
                <c:pt idx="130">
                  <c:v>Day VI 11</c:v>
                </c:pt>
                <c:pt idx="131">
                  <c:v>Day VI 12</c:v>
                </c:pt>
                <c:pt idx="132">
                  <c:v>Day VI 13</c:v>
                </c:pt>
                <c:pt idx="133">
                  <c:v>Day VI 14</c:v>
                </c:pt>
                <c:pt idx="134">
                  <c:v>Day VI 15</c:v>
                </c:pt>
                <c:pt idx="135">
                  <c:v>Day VI 16</c:v>
                </c:pt>
                <c:pt idx="136">
                  <c:v>Day VI 17</c:v>
                </c:pt>
                <c:pt idx="137">
                  <c:v>Day VI 18</c:v>
                </c:pt>
                <c:pt idx="138">
                  <c:v>Day VI 19</c:v>
                </c:pt>
                <c:pt idx="139">
                  <c:v>Day VI 20</c:v>
                </c:pt>
                <c:pt idx="140">
                  <c:v>Day VI 21</c:v>
                </c:pt>
                <c:pt idx="141">
                  <c:v>Day VI 22</c:v>
                </c:pt>
                <c:pt idx="142">
                  <c:v>Day VI 23</c:v>
                </c:pt>
                <c:pt idx="143">
                  <c:v>Day VI 24</c:v>
                </c:pt>
                <c:pt idx="144">
                  <c:v>Day VII 1</c:v>
                </c:pt>
                <c:pt idx="145">
                  <c:v>Day VII 2</c:v>
                </c:pt>
                <c:pt idx="146">
                  <c:v>Day VII 3</c:v>
                </c:pt>
                <c:pt idx="147">
                  <c:v>Day VII 4</c:v>
                </c:pt>
                <c:pt idx="148">
                  <c:v>Day VII 5</c:v>
                </c:pt>
                <c:pt idx="149">
                  <c:v>Day VII 6</c:v>
                </c:pt>
                <c:pt idx="150">
                  <c:v>Day VII 7</c:v>
                </c:pt>
                <c:pt idx="151">
                  <c:v>Day VII 8</c:v>
                </c:pt>
                <c:pt idx="152">
                  <c:v>Day VII 9</c:v>
                </c:pt>
                <c:pt idx="153">
                  <c:v>Day VII 10</c:v>
                </c:pt>
                <c:pt idx="154">
                  <c:v>Day VII 11</c:v>
                </c:pt>
                <c:pt idx="155">
                  <c:v>Day VII 12</c:v>
                </c:pt>
                <c:pt idx="156">
                  <c:v>Day VII 13</c:v>
                </c:pt>
                <c:pt idx="157">
                  <c:v>Day VII 14</c:v>
                </c:pt>
                <c:pt idx="158">
                  <c:v>Day VII 15</c:v>
                </c:pt>
                <c:pt idx="159">
                  <c:v>Day VII 16</c:v>
                </c:pt>
                <c:pt idx="160">
                  <c:v>Day VII 17</c:v>
                </c:pt>
                <c:pt idx="161">
                  <c:v>Day VII 18</c:v>
                </c:pt>
                <c:pt idx="162">
                  <c:v>Day VII 19</c:v>
                </c:pt>
                <c:pt idx="163">
                  <c:v>Day VII 20</c:v>
                </c:pt>
                <c:pt idx="164">
                  <c:v>Day VII 21</c:v>
                </c:pt>
                <c:pt idx="165">
                  <c:v>Day VII 22</c:v>
                </c:pt>
                <c:pt idx="166">
                  <c:v>Day VII 23</c:v>
                </c:pt>
                <c:pt idx="167">
                  <c:v>Day VII 24</c:v>
                </c:pt>
              </c:strCache>
            </c:strRef>
          </c:cat>
          <c:val>
            <c:numRef>
              <c:f>'Forecast Info'!$AU$3:$HF$3</c:f>
              <c:numCache>
                <c:formatCode>_(* #,##0_);_(* \(#,##0\);_(* \-??_);_(@_)</c:formatCode>
                <c:ptCount val="168"/>
                <c:pt idx="0">
                  <c:v>22100</c:v>
                </c:pt>
                <c:pt idx="1">
                  <c:v>21300</c:v>
                </c:pt>
                <c:pt idx="2">
                  <c:v>21000</c:v>
                </c:pt>
                <c:pt idx="3">
                  <c:v>21000</c:v>
                </c:pt>
                <c:pt idx="4">
                  <c:v>21700</c:v>
                </c:pt>
                <c:pt idx="5">
                  <c:v>23500</c:v>
                </c:pt>
                <c:pt idx="6">
                  <c:v>26600</c:v>
                </c:pt>
                <c:pt idx="7">
                  <c:v>28900</c:v>
                </c:pt>
                <c:pt idx="8">
                  <c:v>30000</c:v>
                </c:pt>
                <c:pt idx="9">
                  <c:v>30700</c:v>
                </c:pt>
                <c:pt idx="10">
                  <c:v>30900</c:v>
                </c:pt>
                <c:pt idx="11">
                  <c:v>30600</c:v>
                </c:pt>
                <c:pt idx="12">
                  <c:v>30400</c:v>
                </c:pt>
                <c:pt idx="13">
                  <c:v>30300</c:v>
                </c:pt>
                <c:pt idx="14">
                  <c:v>29900</c:v>
                </c:pt>
                <c:pt idx="15">
                  <c:v>29800</c:v>
                </c:pt>
                <c:pt idx="16">
                  <c:v>29900</c:v>
                </c:pt>
                <c:pt idx="17">
                  <c:v>30400</c:v>
                </c:pt>
                <c:pt idx="18">
                  <c:v>31700</c:v>
                </c:pt>
                <c:pt idx="19">
                  <c:v>32900</c:v>
                </c:pt>
                <c:pt idx="20">
                  <c:v>32300</c:v>
                </c:pt>
                <c:pt idx="21">
                  <c:v>30700</c:v>
                </c:pt>
                <c:pt idx="22">
                  <c:v>28300</c:v>
                </c:pt>
                <c:pt idx="23">
                  <c:v>25800</c:v>
                </c:pt>
                <c:pt idx="24">
                  <c:v>23900</c:v>
                </c:pt>
                <c:pt idx="25">
                  <c:v>23000</c:v>
                </c:pt>
                <c:pt idx="26">
                  <c:v>22600</c:v>
                </c:pt>
                <c:pt idx="27">
                  <c:v>22500</c:v>
                </c:pt>
                <c:pt idx="28">
                  <c:v>23000</c:v>
                </c:pt>
                <c:pt idx="29">
                  <c:v>25100</c:v>
                </c:pt>
                <c:pt idx="30">
                  <c:v>29100</c:v>
                </c:pt>
                <c:pt idx="31">
                  <c:v>31200</c:v>
                </c:pt>
                <c:pt idx="32">
                  <c:v>31300</c:v>
                </c:pt>
                <c:pt idx="33">
                  <c:v>31200</c:v>
                </c:pt>
                <c:pt idx="34">
                  <c:v>31200</c:v>
                </c:pt>
                <c:pt idx="35">
                  <c:v>31100</c:v>
                </c:pt>
                <c:pt idx="36">
                  <c:v>30800</c:v>
                </c:pt>
                <c:pt idx="37">
                  <c:v>30700</c:v>
                </c:pt>
                <c:pt idx="38">
                  <c:v>30500</c:v>
                </c:pt>
                <c:pt idx="39">
                  <c:v>30300</c:v>
                </c:pt>
                <c:pt idx="40">
                  <c:v>30300</c:v>
                </c:pt>
                <c:pt idx="41">
                  <c:v>30400</c:v>
                </c:pt>
                <c:pt idx="42">
                  <c:v>31100</c:v>
                </c:pt>
                <c:pt idx="43">
                  <c:v>32500</c:v>
                </c:pt>
                <c:pt idx="44">
                  <c:v>31700</c:v>
                </c:pt>
                <c:pt idx="45">
                  <c:v>30100</c:v>
                </c:pt>
                <c:pt idx="46">
                  <c:v>27500</c:v>
                </c:pt>
                <c:pt idx="47">
                  <c:v>24900</c:v>
                </c:pt>
                <c:pt idx="48">
                  <c:v>23000</c:v>
                </c:pt>
                <c:pt idx="49">
                  <c:v>22100</c:v>
                </c:pt>
                <c:pt idx="50">
                  <c:v>21600</c:v>
                </c:pt>
                <c:pt idx="51">
                  <c:v>21500</c:v>
                </c:pt>
                <c:pt idx="52">
                  <c:v>22000</c:v>
                </c:pt>
                <c:pt idx="53">
                  <c:v>24200</c:v>
                </c:pt>
                <c:pt idx="54">
                  <c:v>28400</c:v>
                </c:pt>
                <c:pt idx="55">
                  <c:v>30500</c:v>
                </c:pt>
                <c:pt idx="56">
                  <c:v>30800</c:v>
                </c:pt>
                <c:pt idx="57">
                  <c:v>30800</c:v>
                </c:pt>
                <c:pt idx="58">
                  <c:v>31100</c:v>
                </c:pt>
                <c:pt idx="59">
                  <c:v>31000</c:v>
                </c:pt>
                <c:pt idx="60">
                  <c:v>31000</c:v>
                </c:pt>
                <c:pt idx="61">
                  <c:v>31000</c:v>
                </c:pt>
                <c:pt idx="62">
                  <c:v>30900</c:v>
                </c:pt>
                <c:pt idx="63">
                  <c:v>30800</c:v>
                </c:pt>
                <c:pt idx="64">
                  <c:v>30800</c:v>
                </c:pt>
                <c:pt idx="65">
                  <c:v>30700</c:v>
                </c:pt>
                <c:pt idx="66">
                  <c:v>31200</c:v>
                </c:pt>
                <c:pt idx="67">
                  <c:v>32400</c:v>
                </c:pt>
                <c:pt idx="68">
                  <c:v>31500</c:v>
                </c:pt>
                <c:pt idx="69">
                  <c:v>29900</c:v>
                </c:pt>
                <c:pt idx="70">
                  <c:v>27300</c:v>
                </c:pt>
                <c:pt idx="71">
                  <c:v>24900</c:v>
                </c:pt>
                <c:pt idx="72">
                  <c:v>22800</c:v>
                </c:pt>
                <c:pt idx="73">
                  <c:v>21800</c:v>
                </c:pt>
                <c:pt idx="74">
                  <c:v>21400</c:v>
                </c:pt>
                <c:pt idx="75">
                  <c:v>21300</c:v>
                </c:pt>
                <c:pt idx="76">
                  <c:v>21700</c:v>
                </c:pt>
                <c:pt idx="77">
                  <c:v>23700</c:v>
                </c:pt>
                <c:pt idx="78">
                  <c:v>27800</c:v>
                </c:pt>
                <c:pt idx="79">
                  <c:v>30300</c:v>
                </c:pt>
                <c:pt idx="80">
                  <c:v>30500</c:v>
                </c:pt>
                <c:pt idx="81">
                  <c:v>30700</c:v>
                </c:pt>
                <c:pt idx="82">
                  <c:v>31000</c:v>
                </c:pt>
                <c:pt idx="83">
                  <c:v>31100</c:v>
                </c:pt>
                <c:pt idx="84">
                  <c:v>31100</c:v>
                </c:pt>
                <c:pt idx="85">
                  <c:v>31100</c:v>
                </c:pt>
                <c:pt idx="86">
                  <c:v>31100</c:v>
                </c:pt>
                <c:pt idx="87">
                  <c:v>30900</c:v>
                </c:pt>
                <c:pt idx="88">
                  <c:v>30800</c:v>
                </c:pt>
                <c:pt idx="89">
                  <c:v>30900</c:v>
                </c:pt>
                <c:pt idx="90">
                  <c:v>32100</c:v>
                </c:pt>
                <c:pt idx="91">
                  <c:v>32500</c:v>
                </c:pt>
                <c:pt idx="92">
                  <c:v>31500</c:v>
                </c:pt>
                <c:pt idx="93">
                  <c:v>29900</c:v>
                </c:pt>
                <c:pt idx="94">
                  <c:v>27200</c:v>
                </c:pt>
                <c:pt idx="95">
                  <c:v>24700</c:v>
                </c:pt>
                <c:pt idx="96">
                  <c:v>22400</c:v>
                </c:pt>
                <c:pt idx="97">
                  <c:v>21400</c:v>
                </c:pt>
                <c:pt idx="98">
                  <c:v>21000</c:v>
                </c:pt>
                <c:pt idx="99">
                  <c:v>21000</c:v>
                </c:pt>
                <c:pt idx="100">
                  <c:v>21500</c:v>
                </c:pt>
                <c:pt idx="101">
                  <c:v>23500</c:v>
                </c:pt>
                <c:pt idx="102">
                  <c:v>27600</c:v>
                </c:pt>
                <c:pt idx="103">
                  <c:v>29800</c:v>
                </c:pt>
                <c:pt idx="104">
                  <c:v>30300</c:v>
                </c:pt>
                <c:pt idx="105">
                  <c:v>30600</c:v>
                </c:pt>
                <c:pt idx="106">
                  <c:v>30800</c:v>
                </c:pt>
                <c:pt idx="107">
                  <c:v>31000</c:v>
                </c:pt>
                <c:pt idx="108">
                  <c:v>30800</c:v>
                </c:pt>
                <c:pt idx="109">
                  <c:v>30800</c:v>
                </c:pt>
                <c:pt idx="110">
                  <c:v>30600</c:v>
                </c:pt>
                <c:pt idx="111">
                  <c:v>30300</c:v>
                </c:pt>
                <c:pt idx="112">
                  <c:v>30100</c:v>
                </c:pt>
                <c:pt idx="113">
                  <c:v>29600</c:v>
                </c:pt>
                <c:pt idx="114">
                  <c:v>30100</c:v>
                </c:pt>
                <c:pt idx="115">
                  <c:v>30600</c:v>
                </c:pt>
                <c:pt idx="116">
                  <c:v>29600</c:v>
                </c:pt>
                <c:pt idx="117">
                  <c:v>28300</c:v>
                </c:pt>
                <c:pt idx="118">
                  <c:v>26200</c:v>
                </c:pt>
                <c:pt idx="119">
                  <c:v>23800</c:v>
                </c:pt>
                <c:pt idx="120">
                  <c:v>22000</c:v>
                </c:pt>
                <c:pt idx="121">
                  <c:v>20900</c:v>
                </c:pt>
                <c:pt idx="122">
                  <c:v>20300</c:v>
                </c:pt>
                <c:pt idx="123">
                  <c:v>20000</c:v>
                </c:pt>
                <c:pt idx="124">
                  <c:v>20100</c:v>
                </c:pt>
                <c:pt idx="125">
                  <c:v>20700</c:v>
                </c:pt>
                <c:pt idx="126">
                  <c:v>22100</c:v>
                </c:pt>
                <c:pt idx="127">
                  <c:v>23400</c:v>
                </c:pt>
                <c:pt idx="128">
                  <c:v>25200</c:v>
                </c:pt>
                <c:pt idx="129">
                  <c:v>26400</c:v>
                </c:pt>
                <c:pt idx="130">
                  <c:v>27000</c:v>
                </c:pt>
                <c:pt idx="131">
                  <c:v>27000</c:v>
                </c:pt>
                <c:pt idx="132">
                  <c:v>26800</c:v>
                </c:pt>
                <c:pt idx="133">
                  <c:v>26500</c:v>
                </c:pt>
                <c:pt idx="134">
                  <c:v>26100</c:v>
                </c:pt>
                <c:pt idx="135">
                  <c:v>26000</c:v>
                </c:pt>
                <c:pt idx="136">
                  <c:v>26000</c:v>
                </c:pt>
                <c:pt idx="137">
                  <c:v>26000</c:v>
                </c:pt>
                <c:pt idx="138">
                  <c:v>27100</c:v>
                </c:pt>
                <c:pt idx="139">
                  <c:v>28000</c:v>
                </c:pt>
                <c:pt idx="140">
                  <c:v>27300</c:v>
                </c:pt>
                <c:pt idx="141">
                  <c:v>26100</c:v>
                </c:pt>
                <c:pt idx="142">
                  <c:v>24500</c:v>
                </c:pt>
                <c:pt idx="143">
                  <c:v>22700</c:v>
                </c:pt>
                <c:pt idx="144">
                  <c:v>20700</c:v>
                </c:pt>
                <c:pt idx="145">
                  <c:v>19700</c:v>
                </c:pt>
                <c:pt idx="146">
                  <c:v>19200</c:v>
                </c:pt>
                <c:pt idx="147">
                  <c:v>19000</c:v>
                </c:pt>
                <c:pt idx="148">
                  <c:v>19000</c:v>
                </c:pt>
                <c:pt idx="149">
                  <c:v>19200</c:v>
                </c:pt>
                <c:pt idx="150">
                  <c:v>20000</c:v>
                </c:pt>
                <c:pt idx="151">
                  <c:v>20700</c:v>
                </c:pt>
                <c:pt idx="152">
                  <c:v>22400</c:v>
                </c:pt>
                <c:pt idx="153">
                  <c:v>23700</c:v>
                </c:pt>
                <c:pt idx="154">
                  <c:v>24500</c:v>
                </c:pt>
                <c:pt idx="155">
                  <c:v>25000</c:v>
                </c:pt>
                <c:pt idx="156">
                  <c:v>25200</c:v>
                </c:pt>
                <c:pt idx="157">
                  <c:v>25100</c:v>
                </c:pt>
                <c:pt idx="158">
                  <c:v>25100</c:v>
                </c:pt>
                <c:pt idx="159">
                  <c:v>25100</c:v>
                </c:pt>
                <c:pt idx="160">
                  <c:v>25400</c:v>
                </c:pt>
                <c:pt idx="161">
                  <c:v>26000</c:v>
                </c:pt>
                <c:pt idx="162">
                  <c:v>27400</c:v>
                </c:pt>
                <c:pt idx="163">
                  <c:v>28400</c:v>
                </c:pt>
                <c:pt idx="164">
                  <c:v>27800</c:v>
                </c:pt>
                <c:pt idx="165">
                  <c:v>26500</c:v>
                </c:pt>
                <c:pt idx="166">
                  <c:v>24400</c:v>
                </c:pt>
                <c:pt idx="167">
                  <c:v>22400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2558714"/>
        <c:axId val="66372354"/>
      </c:lineChart>
      <c:catAx>
        <c:axId val="255871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372354"/>
        <c:crossesAt val="0"/>
        <c:auto val="1"/>
        <c:lblAlgn val="ctr"/>
        <c:lblOffset val="100"/>
        <c:noMultiLvlLbl val="0"/>
      </c:catAx>
      <c:valAx>
        <c:axId val="66372354"/>
        <c:scaling>
          <c:orientation val="minMax"/>
          <c:min val="18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5871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0</xdr:row><xdr:rowOff>47160</xdr:rowOff></xdr:from><xdr:to><xdr:col>17</xdr:col><xdr:colOff>574560</xdr:colOff><xdr:row>1</xdr:row><xdr:rowOff>114480</xdr:rowOff></xdr:to><xdr:sp><xdr:nvSpPr><xdr:cNvPr id="1001" name="Button 1" descr="Refresh &amp; Update" hidden="0"/><xdr:cNvSpPr/></xdr:nvSpPr><xdr:spPr><a:xfrm><a:off x="0" y="0"/><a:ext cx="0" cy="0"/></a:xfrm><a:prstGeom prst="rect"><a:avLst/></a:prstGeom></xdr:spPr><xdr:txBody><a:bodyPr anchor="ctr"><a:noAutofit/></a:bodyPr><a:p><a:r><a:t>Refresh & Update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12</xdr:row><xdr:rowOff>18720</xdr:rowOff></xdr:from><xdr:to><xdr:col>17</xdr:col><xdr:colOff>574560</xdr:colOff><xdr:row>13</xdr:row><xdr:rowOff>114840</xdr:rowOff></xdr:to><xdr:sp><xdr:nvSpPr><xdr:cNvPr id="1002" name="Button 2" descr="Save Old Forecast" hidden="0"/><xdr:cNvSpPr/></xdr:nvSpPr><xdr:spPr><a:xfrm><a:off x="0" y="0"/><a:ext cx="0" cy="0"/></a:xfrm><a:prstGeom prst="rect"><a:avLst/></a:prstGeom></xdr:spPr><xdr:txBody><a:bodyPr anchor="ctr"><a:noAutofit/></a:bodyPr><a:p><a:r><a:t>Save Old Forecast</a:t></a:r></a:p></xdr:txBody></xdr:sp><xdr:clientData/></xdr:twoCellAnchor></mc:Choice></mc:AlternateContent><xdr:twoCellAnchor editAs="oneCell"><xdr:from><xdr:col>43</xdr:col><xdr:colOff>50400</xdr:colOff><xdr:row>10</xdr:row><xdr:rowOff>0</xdr:rowOff></xdr:from><xdr:to><xdr:col>55</xdr:col><xdr:colOff>604080</xdr:colOff><xdr:row>36</xdr:row><xdr:rowOff>133560</xdr:rowOff></xdr:to><xdr:graphicFrame><xdr:nvGraphicFramePr><xdr:cNvPr id="2" name="Chart 4"></xdr:cNvPr><xdr:cNvGraphicFramePr/></xdr:nvGraphicFramePr><xdr:xfrm><a:off x="14222160" y="1781280"/><a:ext cx="8250120" cy="4438800"/></xdr:xfrm><a:graphic><a:graphicData uri="http://schemas.openxmlformats.org/drawingml/2006/chart"><c:chart xmlns:c="http://schemas.openxmlformats.org/drawingml/2006/chart" xmlns:r="http://schemas.openxmlformats.org/officeDocument/2006/relationships" r:id="rId1"/></a:graphicData></a:graphic></xdr:graphicFrame><xdr:clientData/></xdr:twoCellAnchor><xdr:twoCellAnchor editAs="oneCell"><xdr:from><xdr:col>51</xdr:col><xdr:colOff>231480</xdr:colOff><xdr:row>27</xdr:row><xdr:rowOff>86040</xdr:rowOff></xdr:from><xdr:to><xdr:col>55</xdr:col><xdr:colOff>352800</xdr:colOff><xdr:row>36</xdr:row><xdr:rowOff>19080</xdr:rowOff></xdr:to><xdr:pic><xdr:nvPicPr><xdr:cNvPr id="3" name="Picture 6" descr=""></xdr:cNvPr><xdr:cNvPicPr/></xdr:nvPicPr><xdr:blipFill><a:blip r:embed="rId2"></a:blip><a:stretch/></xdr:blipFill><xdr:spPr><a:xfrm><a:off x="19523880" y="4715280"/><a:ext cx="2697120" cy="1390320"/></a:xfrm><a:prstGeom prst="rect"><a:avLst/></a:prstGeom><a:solidFill><a:srgbClr val="ffffff"/></a:solidFill><a:ln w="9360"><a:solidFill><a:srgbClr val="000000"/></a:solidFill><a:miter/></a:ln></xdr:spPr></xdr:pic><xdr:clientData/></xdr:twoCellAnchor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3" zoomScaleNormal="93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G32"/>
  <sheetViews>
    <sheetView showFormulas="false" showGridLines="true" showRowColHeaders="true" showZeros="true" rightToLeft="false" tabSelected="false" showOutlineSymbols="true" defaultGridColor="true" view="normal" topLeftCell="Q1" colorId="64" zoomScale="100" zoomScaleNormal="100" zoomScalePageLayoutView="100" workbookViewId="0">
      <selection pane="topLeft" activeCell="S3" activeCellId="0" sqref="S3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" width="10.56"/>
    <col collapsed="false" customWidth="false" hidden="true" outlineLevel="0" max="16" min="2" style="1" width="9.14"/>
    <col collapsed="false" customWidth="true" hidden="false" outlineLevel="0" max="17" min="17" style="1" width="10.41"/>
    <col collapsed="false" customWidth="true" hidden="false" outlineLevel="0" max="18" min="18" style="1" width="10.28"/>
    <col collapsed="false" customWidth="true" hidden="false" outlineLevel="0" max="19" min="19" style="1" width="7.42"/>
    <col collapsed="false" customWidth="true" hidden="false" outlineLevel="0" max="41" min="20" style="1" width="7.14"/>
    <col collapsed="false" customWidth="true" hidden="false" outlineLevel="0" max="42" min="42" style="1" width="6.85"/>
    <col collapsed="false" customWidth="false" hidden="false" outlineLevel="0" max="43" min="43" style="1" width="9.14"/>
    <col collapsed="false" customWidth="true" hidden="false" outlineLevel="0" max="44" min="44" style="1" width="8.7"/>
    <col collapsed="false" customWidth="true" hidden="false" outlineLevel="0" max="45" min="45" style="1" width="10.28"/>
    <col collapsed="false" customWidth="true" hidden="false" outlineLevel="0" max="46" min="46" style="1" width="9.99"/>
    <col collapsed="false" customWidth="false" hidden="false" outlineLevel="0" max="48" min="47" style="1" width="9.14"/>
    <col collapsed="false" customWidth="true" hidden="false" outlineLevel="0" max="49" min="49" style="1" width="7.14"/>
    <col collapsed="false" customWidth="false" hidden="false" outlineLevel="0" max="257" min="50" style="1" width="9.14"/>
  </cols>
  <sheetData>
    <row r="1" customFormat="false" ht="18" hidden="false" customHeight="false" outlineLevel="0" collapsed="false">
      <c r="A1" s="2"/>
      <c r="B1" s="3"/>
      <c r="C1" s="3"/>
      <c r="D1" s="3"/>
      <c r="E1" s="3"/>
      <c r="S1" s="4" t="s">
        <v>0</v>
      </c>
    </row>
    <row r="2" customFormat="false" ht="13.5" hidden="false" customHeight="false" outlineLevel="0" collapsed="false">
      <c r="A2" s="0"/>
      <c r="S2" s="5" t="n">
        <v>1</v>
      </c>
      <c r="T2" s="5" t="n">
        <v>2</v>
      </c>
      <c r="U2" s="5" t="n">
        <v>3</v>
      </c>
      <c r="V2" s="5" t="n">
        <v>4</v>
      </c>
      <c r="W2" s="5" t="n">
        <v>5</v>
      </c>
      <c r="X2" s="5" t="n">
        <v>6</v>
      </c>
      <c r="Y2" s="5" t="n">
        <v>7</v>
      </c>
      <c r="Z2" s="5" t="n">
        <v>8</v>
      </c>
      <c r="AA2" s="5" t="n">
        <v>9</v>
      </c>
      <c r="AB2" s="5" t="n">
        <v>10</v>
      </c>
      <c r="AC2" s="5" t="n">
        <v>11</v>
      </c>
      <c r="AD2" s="5" t="n">
        <v>12</v>
      </c>
      <c r="AE2" s="5" t="n">
        <v>13</v>
      </c>
      <c r="AF2" s="5" t="n">
        <v>14</v>
      </c>
      <c r="AG2" s="5" t="n">
        <v>15</v>
      </c>
      <c r="AH2" s="5" t="n">
        <v>16</v>
      </c>
      <c r="AI2" s="5" t="n">
        <v>17</v>
      </c>
      <c r="AJ2" s="5" t="n">
        <v>18</v>
      </c>
      <c r="AK2" s="5" t="n">
        <v>19</v>
      </c>
      <c r="AL2" s="5" t="n">
        <v>20</v>
      </c>
      <c r="AM2" s="5" t="n">
        <v>21</v>
      </c>
      <c r="AN2" s="5" t="n">
        <v>22</v>
      </c>
      <c r="AO2" s="5" t="n">
        <v>23</v>
      </c>
      <c r="AP2" s="5" t="n">
        <v>24</v>
      </c>
      <c r="AQ2" s="6" t="s">
        <v>1</v>
      </c>
      <c r="AR2" s="7" t="s">
        <v>2</v>
      </c>
      <c r="AS2" s="7" t="s">
        <v>3</v>
      </c>
      <c r="AT2" s="8" t="s">
        <v>4</v>
      </c>
      <c r="AU2" s="1" t="str">
        <f aca="false">CONCATENATE("Day I ",S2)</f>
        <v>Day I 1</v>
      </c>
      <c r="AV2" s="1" t="str">
        <f aca="false">CONCATENATE("Day I ",T2)</f>
        <v>Day I 2</v>
      </c>
      <c r="AW2" s="1" t="str">
        <f aca="false">CONCATENATE("Day I ",U2)</f>
        <v>Day I 3</v>
      </c>
      <c r="AX2" s="1" t="str">
        <f aca="false">CONCATENATE("Day I ",V2)</f>
        <v>Day I 4</v>
      </c>
      <c r="AY2" s="1" t="str">
        <f aca="false">CONCATENATE("Day I ",W2)</f>
        <v>Day I 5</v>
      </c>
      <c r="AZ2" s="1" t="str">
        <f aca="false">CONCATENATE("Day I ",X2)</f>
        <v>Day I 6</v>
      </c>
      <c r="BA2" s="1" t="str">
        <f aca="false">CONCATENATE("Day I ",Y2)</f>
        <v>Day I 7</v>
      </c>
      <c r="BB2" s="1" t="str">
        <f aca="false">CONCATENATE("Day I ",Z2)</f>
        <v>Day I 8</v>
      </c>
      <c r="BC2" s="1" t="str">
        <f aca="false">CONCATENATE("Day I ",AA2)</f>
        <v>Day I 9</v>
      </c>
      <c r="BD2" s="1" t="str">
        <f aca="false">CONCATENATE("Day I ",AB2)</f>
        <v>Day I 10</v>
      </c>
      <c r="BE2" s="1" t="str">
        <f aca="false">CONCATENATE("Day I ",AC2)</f>
        <v>Day I 11</v>
      </c>
      <c r="BF2" s="1" t="str">
        <f aca="false">CONCATENATE("Day I ",AD2)</f>
        <v>Day I 12</v>
      </c>
      <c r="BG2" s="1" t="str">
        <f aca="false">CONCATENATE("Day I ",AE2)</f>
        <v>Day I 13</v>
      </c>
      <c r="BH2" s="1" t="str">
        <f aca="false">CONCATENATE("Day I ",AF2)</f>
        <v>Day I 14</v>
      </c>
      <c r="BI2" s="1" t="str">
        <f aca="false">CONCATENATE("Day I ",AG2)</f>
        <v>Day I 15</v>
      </c>
      <c r="BJ2" s="1" t="str">
        <f aca="false">CONCATENATE("Day I ",AH2)</f>
        <v>Day I 16</v>
      </c>
      <c r="BK2" s="1" t="str">
        <f aca="false">CONCATENATE("Day I ",AI2)</f>
        <v>Day I 17</v>
      </c>
      <c r="BL2" s="1" t="str">
        <f aca="false">CONCATENATE("Day I ",AJ2)</f>
        <v>Day I 18</v>
      </c>
      <c r="BM2" s="1" t="str">
        <f aca="false">CONCATENATE("Day I ",AK2)</f>
        <v>Day I 19</v>
      </c>
      <c r="BN2" s="1" t="str">
        <f aca="false">CONCATENATE("Day I ",AL2)</f>
        <v>Day I 20</v>
      </c>
      <c r="BO2" s="1" t="str">
        <f aca="false">CONCATENATE("Day I ",AM2)</f>
        <v>Day I 21</v>
      </c>
      <c r="BP2" s="1" t="str">
        <f aca="false">CONCATENATE("Day I ",AN2)</f>
        <v>Day I 22</v>
      </c>
      <c r="BQ2" s="1" t="str">
        <f aca="false">CONCATENATE("Day I ",AO2)</f>
        <v>Day I 23</v>
      </c>
      <c r="BR2" s="1" t="str">
        <f aca="false">CONCATENATE("Day I ",AP2)</f>
        <v>Day I 24</v>
      </c>
      <c r="BS2" s="1" t="str">
        <f aca="false">CONCATENATE("Day II ",S2)</f>
        <v>Day II 1</v>
      </c>
      <c r="BT2" s="1" t="str">
        <f aca="false">CONCATENATE("Day II ",T2)</f>
        <v>Day II 2</v>
      </c>
      <c r="BU2" s="1" t="str">
        <f aca="false">CONCATENATE("Day II ",U2)</f>
        <v>Day II 3</v>
      </c>
      <c r="BV2" s="1" t="str">
        <f aca="false">CONCATENATE("Day II ",V2)</f>
        <v>Day II 4</v>
      </c>
      <c r="BW2" s="1" t="str">
        <f aca="false">CONCATENATE("Day II ",W2)</f>
        <v>Day II 5</v>
      </c>
      <c r="BX2" s="1" t="str">
        <f aca="false">CONCATENATE("Day II ",X2)</f>
        <v>Day II 6</v>
      </c>
      <c r="BY2" s="1" t="str">
        <f aca="false">CONCATENATE("Day II ",Y2)</f>
        <v>Day II 7</v>
      </c>
      <c r="BZ2" s="1" t="str">
        <f aca="false">CONCATENATE("Day II ",Z2)</f>
        <v>Day II 8</v>
      </c>
      <c r="CA2" s="1" t="str">
        <f aca="false">CONCATENATE("Day II ",AA2)</f>
        <v>Day II 9</v>
      </c>
      <c r="CB2" s="1" t="str">
        <f aca="false">CONCATENATE("Day II ",AB2)</f>
        <v>Day II 10</v>
      </c>
      <c r="CC2" s="1" t="str">
        <f aca="false">CONCATENATE("Day II ",AC2)</f>
        <v>Day II 11</v>
      </c>
      <c r="CD2" s="1" t="str">
        <f aca="false">CONCATENATE("Day II ",AD2)</f>
        <v>Day II 12</v>
      </c>
      <c r="CE2" s="1" t="str">
        <f aca="false">CONCATENATE("Day II ",AE2)</f>
        <v>Day II 13</v>
      </c>
      <c r="CF2" s="1" t="str">
        <f aca="false">CONCATENATE("Day II ",AF2)</f>
        <v>Day II 14</v>
      </c>
      <c r="CG2" s="1" t="str">
        <f aca="false">CONCATENATE("Day II ",AG2)</f>
        <v>Day II 15</v>
      </c>
      <c r="CH2" s="1" t="str">
        <f aca="false">CONCATENATE("Day II ",AH2)</f>
        <v>Day II 16</v>
      </c>
      <c r="CI2" s="1" t="str">
        <f aca="false">CONCATENATE("Day II ",AI2)</f>
        <v>Day II 17</v>
      </c>
      <c r="CJ2" s="1" t="str">
        <f aca="false">CONCATENATE("Day II ",AJ2)</f>
        <v>Day II 18</v>
      </c>
      <c r="CK2" s="1" t="str">
        <f aca="false">CONCATENATE("Day II ",AK2)</f>
        <v>Day II 19</v>
      </c>
      <c r="CL2" s="1" t="str">
        <f aca="false">CONCATENATE("Day II ",AL2)</f>
        <v>Day II 20</v>
      </c>
      <c r="CM2" s="1" t="str">
        <f aca="false">CONCATENATE("Day II ",AM2)</f>
        <v>Day II 21</v>
      </c>
      <c r="CN2" s="1" t="str">
        <f aca="false">CONCATENATE("Day II ",AN2)</f>
        <v>Day II 22</v>
      </c>
      <c r="CO2" s="1" t="str">
        <f aca="false">CONCATENATE("Day II ",AO2)</f>
        <v>Day II 23</v>
      </c>
      <c r="CP2" s="1" t="str">
        <f aca="false">CONCATENATE("Day II ",AP2)</f>
        <v>Day II 24</v>
      </c>
      <c r="CQ2" s="1" t="str">
        <f aca="false">CONCATENATE("Day III ",S2)</f>
        <v>Day III 1</v>
      </c>
      <c r="CR2" s="1" t="str">
        <f aca="false">CONCATENATE("Day III ",T2)</f>
        <v>Day III 2</v>
      </c>
      <c r="CS2" s="1" t="str">
        <f aca="false">CONCATENATE("Day III ",U2)</f>
        <v>Day III 3</v>
      </c>
      <c r="CT2" s="1" t="str">
        <f aca="false">CONCATENATE("Day III ",V2)</f>
        <v>Day III 4</v>
      </c>
      <c r="CU2" s="1" t="str">
        <f aca="false">CONCATENATE("Day III ",W2)</f>
        <v>Day III 5</v>
      </c>
      <c r="CV2" s="1" t="str">
        <f aca="false">CONCATENATE("Day III ",X2)</f>
        <v>Day III 6</v>
      </c>
      <c r="CW2" s="1" t="str">
        <f aca="false">CONCATENATE("Day III ",Y2)</f>
        <v>Day III 7</v>
      </c>
      <c r="CX2" s="1" t="str">
        <f aca="false">CONCATENATE("Day III ",Z2)</f>
        <v>Day III 8</v>
      </c>
      <c r="CY2" s="1" t="str">
        <f aca="false">CONCATENATE("Day III ",AA2)</f>
        <v>Day III 9</v>
      </c>
      <c r="CZ2" s="1" t="str">
        <f aca="false">CONCATENATE("Day III ",AB2)</f>
        <v>Day III 10</v>
      </c>
      <c r="DA2" s="1" t="str">
        <f aca="false">CONCATENATE("Day III ",AC2)</f>
        <v>Day III 11</v>
      </c>
      <c r="DB2" s="1" t="str">
        <f aca="false">CONCATENATE("Day III ",AD2)</f>
        <v>Day III 12</v>
      </c>
      <c r="DC2" s="1" t="str">
        <f aca="false">CONCATENATE("Day III ",AE2)</f>
        <v>Day III 13</v>
      </c>
      <c r="DD2" s="1" t="str">
        <f aca="false">CONCATENATE("Day III ",AF2)</f>
        <v>Day III 14</v>
      </c>
      <c r="DE2" s="1" t="str">
        <f aca="false">CONCATENATE("Day III ",AG2)</f>
        <v>Day III 15</v>
      </c>
      <c r="DF2" s="1" t="str">
        <f aca="false">CONCATENATE("Day III ",AH2)</f>
        <v>Day III 16</v>
      </c>
      <c r="DG2" s="1" t="str">
        <f aca="false">CONCATENATE("Day III ",AI2)</f>
        <v>Day III 17</v>
      </c>
      <c r="DH2" s="1" t="str">
        <f aca="false">CONCATENATE("Day III ",AJ2)</f>
        <v>Day III 18</v>
      </c>
      <c r="DI2" s="1" t="str">
        <f aca="false">CONCATENATE("Day III ",AK2)</f>
        <v>Day III 19</v>
      </c>
      <c r="DJ2" s="1" t="str">
        <f aca="false">CONCATENATE("Day III ",AL2)</f>
        <v>Day III 20</v>
      </c>
      <c r="DK2" s="1" t="str">
        <f aca="false">CONCATENATE("Day III ",AM2)</f>
        <v>Day III 21</v>
      </c>
      <c r="DL2" s="1" t="str">
        <f aca="false">CONCATENATE("Day III ",AN2)</f>
        <v>Day III 22</v>
      </c>
      <c r="DM2" s="1" t="str">
        <f aca="false">CONCATENATE("Day III ",AO2)</f>
        <v>Day III 23</v>
      </c>
      <c r="DN2" s="1" t="str">
        <f aca="false">CONCATENATE("Day III ",AP2)</f>
        <v>Day III 24</v>
      </c>
      <c r="DO2" s="1" t="str">
        <f aca="false">CONCATENATE("Day IV ",S2)</f>
        <v>Day IV 1</v>
      </c>
      <c r="DP2" s="1" t="str">
        <f aca="false">CONCATENATE("Day IV ",T2)</f>
        <v>Day IV 2</v>
      </c>
      <c r="DQ2" s="1" t="str">
        <f aca="false">CONCATENATE("Day IV ",U2)</f>
        <v>Day IV 3</v>
      </c>
      <c r="DR2" s="1" t="str">
        <f aca="false">CONCATENATE("Day IV ",V2)</f>
        <v>Day IV 4</v>
      </c>
      <c r="DS2" s="1" t="str">
        <f aca="false">CONCATENATE("Day IV ",W2)</f>
        <v>Day IV 5</v>
      </c>
      <c r="DT2" s="1" t="str">
        <f aca="false">CONCATENATE("Day IV ",X2)</f>
        <v>Day IV 6</v>
      </c>
      <c r="DU2" s="1" t="str">
        <f aca="false">CONCATENATE("Day IV ",Y2)</f>
        <v>Day IV 7</v>
      </c>
      <c r="DV2" s="1" t="str">
        <f aca="false">CONCATENATE("Day IV ",Z2)</f>
        <v>Day IV 8</v>
      </c>
      <c r="DW2" s="1" t="str">
        <f aca="false">CONCATENATE("Day IV ",AA2)</f>
        <v>Day IV 9</v>
      </c>
      <c r="DX2" s="1" t="str">
        <f aca="false">CONCATENATE("Day IV ",AB2)</f>
        <v>Day IV 10</v>
      </c>
      <c r="DY2" s="1" t="str">
        <f aca="false">CONCATENATE("Day IV ",AC2)</f>
        <v>Day IV 11</v>
      </c>
      <c r="DZ2" s="1" t="str">
        <f aca="false">CONCATENATE("Day IV ",AD2)</f>
        <v>Day IV 12</v>
      </c>
      <c r="EA2" s="1" t="str">
        <f aca="false">CONCATENATE("Day IV ",AE2)</f>
        <v>Day IV 13</v>
      </c>
      <c r="EB2" s="1" t="str">
        <f aca="false">CONCATENATE("Day IV ",AF2)</f>
        <v>Day IV 14</v>
      </c>
      <c r="EC2" s="1" t="str">
        <f aca="false">CONCATENATE("Day IV ",AG2)</f>
        <v>Day IV 15</v>
      </c>
      <c r="ED2" s="1" t="str">
        <f aca="false">CONCATENATE("Day IV ",AH2)</f>
        <v>Day IV 16</v>
      </c>
      <c r="EE2" s="1" t="str">
        <f aca="false">CONCATENATE("Day IV ",AI2)</f>
        <v>Day IV 17</v>
      </c>
      <c r="EF2" s="1" t="str">
        <f aca="false">CONCATENATE("Day IV ",AJ2)</f>
        <v>Day IV 18</v>
      </c>
      <c r="EG2" s="1" t="str">
        <f aca="false">CONCATENATE("Day IV ",AK2)</f>
        <v>Day IV 19</v>
      </c>
      <c r="EH2" s="1" t="str">
        <f aca="false">CONCATENATE("Day IV ",AL2)</f>
        <v>Day IV 20</v>
      </c>
      <c r="EI2" s="1" t="str">
        <f aca="false">CONCATENATE("Day IV ",AM2)</f>
        <v>Day IV 21</v>
      </c>
      <c r="EJ2" s="1" t="str">
        <f aca="false">CONCATENATE("Day IV ",AN2)</f>
        <v>Day IV 22</v>
      </c>
      <c r="EK2" s="1" t="str">
        <f aca="false">CONCATENATE("Day IV ",AO2)</f>
        <v>Day IV 23</v>
      </c>
      <c r="EL2" s="1" t="str">
        <f aca="false">CONCATENATE("Day IV ",AP2)</f>
        <v>Day IV 24</v>
      </c>
      <c r="EM2" s="1" t="str">
        <f aca="false">CONCATENATE("Day V ",S2)</f>
        <v>Day V 1</v>
      </c>
      <c r="EN2" s="1" t="str">
        <f aca="false">CONCATENATE("Day V ",T2)</f>
        <v>Day V 2</v>
      </c>
      <c r="EO2" s="1" t="str">
        <f aca="false">CONCATENATE("Day V ",U2)</f>
        <v>Day V 3</v>
      </c>
      <c r="EP2" s="1" t="str">
        <f aca="false">CONCATENATE("Day V ",V2)</f>
        <v>Day V 4</v>
      </c>
      <c r="EQ2" s="1" t="str">
        <f aca="false">CONCATENATE("Day V ",W2)</f>
        <v>Day V 5</v>
      </c>
      <c r="ER2" s="1" t="str">
        <f aca="false">CONCATENATE("Day V ",X2)</f>
        <v>Day V 6</v>
      </c>
      <c r="ES2" s="1" t="str">
        <f aca="false">CONCATENATE("Day V ",Y2)</f>
        <v>Day V 7</v>
      </c>
      <c r="ET2" s="1" t="str">
        <f aca="false">CONCATENATE("Day V ",Z2)</f>
        <v>Day V 8</v>
      </c>
      <c r="EU2" s="1" t="str">
        <f aca="false">CONCATENATE("Day V ",AA2)</f>
        <v>Day V 9</v>
      </c>
      <c r="EV2" s="1" t="str">
        <f aca="false">CONCATENATE("Day V ",AB2)</f>
        <v>Day V 10</v>
      </c>
      <c r="EW2" s="1" t="str">
        <f aca="false">CONCATENATE("Day V ",AC2)</f>
        <v>Day V 11</v>
      </c>
      <c r="EX2" s="1" t="str">
        <f aca="false">CONCATENATE("Day V ",AD2)</f>
        <v>Day V 12</v>
      </c>
      <c r="EY2" s="1" t="str">
        <f aca="false">CONCATENATE("Day V ",AE2)</f>
        <v>Day V 13</v>
      </c>
      <c r="EZ2" s="1" t="str">
        <f aca="false">CONCATENATE("Day V ",AF2)</f>
        <v>Day V 14</v>
      </c>
      <c r="FA2" s="1" t="str">
        <f aca="false">CONCATENATE("Day V ",AG2)</f>
        <v>Day V 15</v>
      </c>
      <c r="FB2" s="1" t="str">
        <f aca="false">CONCATENATE("Day V ",AH2)</f>
        <v>Day V 16</v>
      </c>
      <c r="FC2" s="1" t="str">
        <f aca="false">CONCATENATE("Day V ",AI2)</f>
        <v>Day V 17</v>
      </c>
      <c r="FD2" s="1" t="str">
        <f aca="false">CONCATENATE("Day V ",AJ2)</f>
        <v>Day V 18</v>
      </c>
      <c r="FE2" s="1" t="str">
        <f aca="false">CONCATENATE("Day V ",AK2)</f>
        <v>Day V 19</v>
      </c>
      <c r="FF2" s="1" t="str">
        <f aca="false">CONCATENATE("Day V ",AL2)</f>
        <v>Day V 20</v>
      </c>
      <c r="FG2" s="1" t="str">
        <f aca="false">CONCATENATE("Day V ",AM2)</f>
        <v>Day V 21</v>
      </c>
      <c r="FH2" s="1" t="str">
        <f aca="false">CONCATENATE("Day V ",AN2)</f>
        <v>Day V 22</v>
      </c>
      <c r="FI2" s="1" t="str">
        <f aca="false">CONCATENATE("Day V ",AO2)</f>
        <v>Day V 23</v>
      </c>
      <c r="FJ2" s="1" t="str">
        <f aca="false">CONCATENATE("Day V ",AP2)</f>
        <v>Day V 24</v>
      </c>
      <c r="FK2" s="1" t="str">
        <f aca="false">CONCATENATE("Day VI ",S2)</f>
        <v>Day VI 1</v>
      </c>
      <c r="FL2" s="1" t="str">
        <f aca="false">CONCATENATE("Day VI ",T2)</f>
        <v>Day VI 2</v>
      </c>
      <c r="FM2" s="1" t="str">
        <f aca="false">CONCATENATE("Day VI ",U2)</f>
        <v>Day VI 3</v>
      </c>
      <c r="FN2" s="1" t="str">
        <f aca="false">CONCATENATE("Day VI ",V2)</f>
        <v>Day VI 4</v>
      </c>
      <c r="FO2" s="1" t="str">
        <f aca="false">CONCATENATE("Day VI ",W2)</f>
        <v>Day VI 5</v>
      </c>
      <c r="FP2" s="1" t="str">
        <f aca="false">CONCATENATE("Day VI ",X2)</f>
        <v>Day VI 6</v>
      </c>
      <c r="FQ2" s="1" t="str">
        <f aca="false">CONCATENATE("Day VI ",Y2)</f>
        <v>Day VI 7</v>
      </c>
      <c r="FR2" s="1" t="str">
        <f aca="false">CONCATENATE("Day VI ",Z2)</f>
        <v>Day VI 8</v>
      </c>
      <c r="FS2" s="1" t="str">
        <f aca="false">CONCATENATE("Day VI ",AA2)</f>
        <v>Day VI 9</v>
      </c>
      <c r="FT2" s="1" t="str">
        <f aca="false">CONCATENATE("Day VI ",AB2)</f>
        <v>Day VI 10</v>
      </c>
      <c r="FU2" s="1" t="str">
        <f aca="false">CONCATENATE("Day VI ",AC2)</f>
        <v>Day VI 11</v>
      </c>
      <c r="FV2" s="1" t="str">
        <f aca="false">CONCATENATE("Day VI ",AD2)</f>
        <v>Day VI 12</v>
      </c>
      <c r="FW2" s="1" t="str">
        <f aca="false">CONCATENATE("Day VI ",AE2)</f>
        <v>Day VI 13</v>
      </c>
      <c r="FX2" s="1" t="str">
        <f aca="false">CONCATENATE("Day VI ",AF2)</f>
        <v>Day VI 14</v>
      </c>
      <c r="FY2" s="1" t="str">
        <f aca="false">CONCATENATE("Day VI ",AG2)</f>
        <v>Day VI 15</v>
      </c>
      <c r="FZ2" s="1" t="str">
        <f aca="false">CONCATENATE("Day VI ",AH2)</f>
        <v>Day VI 16</v>
      </c>
      <c r="GA2" s="1" t="str">
        <f aca="false">CONCATENATE("Day VI ",AI2)</f>
        <v>Day VI 17</v>
      </c>
      <c r="GB2" s="1" t="str">
        <f aca="false">CONCATENATE("Day VI ",AJ2)</f>
        <v>Day VI 18</v>
      </c>
      <c r="GC2" s="1" t="str">
        <f aca="false">CONCATENATE("Day VI ",AK2)</f>
        <v>Day VI 19</v>
      </c>
      <c r="GD2" s="1" t="str">
        <f aca="false">CONCATENATE("Day VI ",AL2)</f>
        <v>Day VI 20</v>
      </c>
      <c r="GE2" s="1" t="str">
        <f aca="false">CONCATENATE("Day VI ",AM2)</f>
        <v>Day VI 21</v>
      </c>
      <c r="GF2" s="1" t="str">
        <f aca="false">CONCATENATE("Day VI ",AN2)</f>
        <v>Day VI 22</v>
      </c>
      <c r="GG2" s="1" t="str">
        <f aca="false">CONCATENATE("Day VI ",AO2)</f>
        <v>Day VI 23</v>
      </c>
      <c r="GH2" s="1" t="str">
        <f aca="false">CONCATENATE("Day VI ",AP2)</f>
        <v>Day VI 24</v>
      </c>
      <c r="GI2" s="1" t="str">
        <f aca="false">CONCATENATE("Day VII ",S2)</f>
        <v>Day VII 1</v>
      </c>
      <c r="GJ2" s="1" t="str">
        <f aca="false">CONCATENATE("Day VII ",T2)</f>
        <v>Day VII 2</v>
      </c>
      <c r="GK2" s="1" t="str">
        <f aca="false">CONCATENATE("Day VII ",U2)</f>
        <v>Day VII 3</v>
      </c>
      <c r="GL2" s="1" t="str">
        <f aca="false">CONCATENATE("Day VII ",V2)</f>
        <v>Day VII 4</v>
      </c>
      <c r="GM2" s="1" t="str">
        <f aca="false">CONCATENATE("Day VII ",W2)</f>
        <v>Day VII 5</v>
      </c>
      <c r="GN2" s="1" t="str">
        <f aca="false">CONCATENATE("Day VII ",X2)</f>
        <v>Day VII 6</v>
      </c>
      <c r="GO2" s="1" t="str">
        <f aca="false">CONCATENATE("Day VII ",Y2)</f>
        <v>Day VII 7</v>
      </c>
      <c r="GP2" s="1" t="str">
        <f aca="false">CONCATENATE("Day VII ",Z2)</f>
        <v>Day VII 8</v>
      </c>
      <c r="GQ2" s="1" t="str">
        <f aca="false">CONCATENATE("Day VII ",AA2)</f>
        <v>Day VII 9</v>
      </c>
      <c r="GR2" s="1" t="str">
        <f aca="false">CONCATENATE("Day VII ",AB2)</f>
        <v>Day VII 10</v>
      </c>
      <c r="GS2" s="1" t="str">
        <f aca="false">CONCATENATE("Day VII ",AC2)</f>
        <v>Day VII 11</v>
      </c>
      <c r="GT2" s="1" t="str">
        <f aca="false">CONCATENATE("Day VII ",AD2)</f>
        <v>Day VII 12</v>
      </c>
      <c r="GU2" s="1" t="str">
        <f aca="false">CONCATENATE("Day VII ",AE2)</f>
        <v>Day VII 13</v>
      </c>
      <c r="GV2" s="1" t="str">
        <f aca="false">CONCATENATE("Day VII ",AF2)</f>
        <v>Day VII 14</v>
      </c>
      <c r="GW2" s="1" t="str">
        <f aca="false">CONCATENATE("Day VII ",AG2)</f>
        <v>Day VII 15</v>
      </c>
      <c r="GX2" s="1" t="str">
        <f aca="false">CONCATENATE("Day VII ",AH2)</f>
        <v>Day VII 16</v>
      </c>
      <c r="GY2" s="1" t="str">
        <f aca="false">CONCATENATE("Day VII ",AI2)</f>
        <v>Day VII 17</v>
      </c>
      <c r="GZ2" s="1" t="str">
        <f aca="false">CONCATENATE("Day VII ",AJ2)</f>
        <v>Day VII 18</v>
      </c>
      <c r="HA2" s="1" t="str">
        <f aca="false">CONCATENATE("Day VII ",AK2)</f>
        <v>Day VII 19</v>
      </c>
      <c r="HB2" s="1" t="str">
        <f aca="false">CONCATENATE("Day VII ",AL2)</f>
        <v>Day VII 20</v>
      </c>
      <c r="HC2" s="1" t="str">
        <f aca="false">CONCATENATE("Day VII ",AM2)</f>
        <v>Day VII 21</v>
      </c>
      <c r="HD2" s="1" t="str">
        <f aca="false">CONCATENATE("Day VII ",AN2)</f>
        <v>Day VII 22</v>
      </c>
      <c r="HE2" s="1" t="str">
        <f aca="false">CONCATENATE("Day VII ",AO2)</f>
        <v>Day VII 23</v>
      </c>
      <c r="HF2" s="1" t="str">
        <f aca="false">CONCATENATE("Day VII ",AP2)</f>
        <v>Day VII 24</v>
      </c>
    </row>
    <row r="3" customFormat="false" ht="13.5" hidden="false" customHeight="false" outlineLevel="0" collapsed="false">
      <c r="A3" s="0" t="s">
        <v>5</v>
      </c>
      <c r="B3" s="1" t="n">
        <v>1</v>
      </c>
      <c r="C3" s="1" t="n">
        <v>2</v>
      </c>
      <c r="D3" s="1" t="n">
        <v>3</v>
      </c>
      <c r="E3" s="1" t="n">
        <v>4</v>
      </c>
      <c r="F3" s="1" t="n">
        <v>5</v>
      </c>
      <c r="G3" s="1" t="n">
        <v>6</v>
      </c>
      <c r="H3" s="1" t="n">
        <v>7</v>
      </c>
      <c r="I3" s="1" t="n">
        <v>8</v>
      </c>
      <c r="J3" s="1" t="n">
        <v>9</v>
      </c>
      <c r="K3" s="1" t="n">
        <v>10</v>
      </c>
      <c r="L3" s="1" t="n">
        <v>11</v>
      </c>
      <c r="M3" s="1" t="n">
        <v>12</v>
      </c>
      <c r="R3" s="9" t="n">
        <f aca="false">+A5</f>
        <v>37172</v>
      </c>
      <c r="S3" s="10" t="n">
        <f aca="false">B5</f>
        <v>22100</v>
      </c>
      <c r="T3" s="10" t="n">
        <f aca="false">C5</f>
        <v>21300</v>
      </c>
      <c r="U3" s="10" t="n">
        <f aca="false">D5</f>
        <v>21000</v>
      </c>
      <c r="V3" s="10" t="n">
        <f aca="false">E5</f>
        <v>21000</v>
      </c>
      <c r="W3" s="10" t="n">
        <f aca="false">F5</f>
        <v>21700</v>
      </c>
      <c r="X3" s="10" t="n">
        <f aca="false">G5</f>
        <v>23500</v>
      </c>
      <c r="Y3" s="10" t="n">
        <f aca="false">H5</f>
        <v>26600</v>
      </c>
      <c r="Z3" s="10" t="n">
        <f aca="false">I5</f>
        <v>28900</v>
      </c>
      <c r="AA3" s="10" t="n">
        <f aca="false">J5</f>
        <v>30000</v>
      </c>
      <c r="AB3" s="10" t="n">
        <f aca="false">K5</f>
        <v>30700</v>
      </c>
      <c r="AC3" s="10" t="n">
        <f aca="false">L5</f>
        <v>30900</v>
      </c>
      <c r="AD3" s="10" t="n">
        <f aca="false">M5</f>
        <v>30600</v>
      </c>
      <c r="AE3" s="10" t="n">
        <f aca="false">+B6</f>
        <v>30400</v>
      </c>
      <c r="AF3" s="10" t="n">
        <f aca="false">+C6</f>
        <v>30300</v>
      </c>
      <c r="AG3" s="10" t="n">
        <f aca="false">+D6</f>
        <v>29900</v>
      </c>
      <c r="AH3" s="10" t="n">
        <f aca="false">+E6</f>
        <v>29800</v>
      </c>
      <c r="AI3" s="10" t="n">
        <f aca="false">+F6</f>
        <v>29900</v>
      </c>
      <c r="AJ3" s="10" t="n">
        <f aca="false">+G6</f>
        <v>30400</v>
      </c>
      <c r="AK3" s="10" t="n">
        <f aca="false">+H6</f>
        <v>31700</v>
      </c>
      <c r="AL3" s="10" t="n">
        <f aca="false">+I6</f>
        <v>32900</v>
      </c>
      <c r="AM3" s="10" t="n">
        <f aca="false">+J6</f>
        <v>32300</v>
      </c>
      <c r="AN3" s="10" t="n">
        <f aca="false">+K6</f>
        <v>30700</v>
      </c>
      <c r="AO3" s="10" t="n">
        <f aca="false">+L6</f>
        <v>28300</v>
      </c>
      <c r="AP3" s="10" t="n">
        <f aca="false">+M6</f>
        <v>25800</v>
      </c>
      <c r="AQ3" s="11" t="n">
        <f aca="false">AVERAGE(S3:Y3,AP3)</f>
        <v>22875</v>
      </c>
      <c r="AR3" s="12" t="n">
        <f aca="false">AVERAGE(Z3:AO3)</f>
        <v>30481.25</v>
      </c>
      <c r="AS3" s="13" t="n">
        <f aca="false">MAX(S3:AP3)</f>
        <v>32900</v>
      </c>
      <c r="AT3" s="14" t="n">
        <f aca="false">MIN(S3:AP3)</f>
        <v>21000</v>
      </c>
      <c r="AU3" s="15" t="n">
        <f aca="false">S3</f>
        <v>22100</v>
      </c>
      <c r="AV3" s="15" t="n">
        <f aca="false">T3</f>
        <v>21300</v>
      </c>
      <c r="AW3" s="15" t="n">
        <f aca="false">U3</f>
        <v>21000</v>
      </c>
      <c r="AX3" s="15" t="n">
        <f aca="false">V3</f>
        <v>21000</v>
      </c>
      <c r="AY3" s="15" t="n">
        <f aca="false">W3</f>
        <v>21700</v>
      </c>
      <c r="AZ3" s="15" t="n">
        <f aca="false">X3</f>
        <v>23500</v>
      </c>
      <c r="BA3" s="15" t="n">
        <f aca="false">Y3</f>
        <v>26600</v>
      </c>
      <c r="BB3" s="15" t="n">
        <f aca="false">Z3</f>
        <v>28900</v>
      </c>
      <c r="BC3" s="15" t="n">
        <f aca="false">AA3</f>
        <v>30000</v>
      </c>
      <c r="BD3" s="15" t="n">
        <f aca="false">AB3</f>
        <v>30700</v>
      </c>
      <c r="BE3" s="15" t="n">
        <f aca="false">AC3</f>
        <v>30900</v>
      </c>
      <c r="BF3" s="15" t="n">
        <f aca="false">AD3</f>
        <v>30600</v>
      </c>
      <c r="BG3" s="15" t="n">
        <f aca="false">AE3</f>
        <v>30400</v>
      </c>
      <c r="BH3" s="15" t="n">
        <f aca="false">AF3</f>
        <v>30300</v>
      </c>
      <c r="BI3" s="15" t="n">
        <f aca="false">AG3</f>
        <v>29900</v>
      </c>
      <c r="BJ3" s="15" t="n">
        <f aca="false">AH3</f>
        <v>29800</v>
      </c>
      <c r="BK3" s="15" t="n">
        <f aca="false">AI3</f>
        <v>29900</v>
      </c>
      <c r="BL3" s="15" t="n">
        <f aca="false">AJ3</f>
        <v>30400</v>
      </c>
      <c r="BM3" s="15" t="n">
        <f aca="false">AK3</f>
        <v>31700</v>
      </c>
      <c r="BN3" s="15" t="n">
        <f aca="false">AL3</f>
        <v>32900</v>
      </c>
      <c r="BO3" s="15" t="n">
        <f aca="false">AM3</f>
        <v>32300</v>
      </c>
      <c r="BP3" s="15" t="n">
        <f aca="false">AN3</f>
        <v>30700</v>
      </c>
      <c r="BQ3" s="15" t="n">
        <f aca="false">AO3</f>
        <v>28300</v>
      </c>
      <c r="BR3" s="15" t="n">
        <f aca="false">AP3</f>
        <v>25800</v>
      </c>
      <c r="BS3" s="15" t="n">
        <f aca="false">S4</f>
        <v>23900</v>
      </c>
      <c r="BT3" s="15" t="n">
        <f aca="false">T4</f>
        <v>23000</v>
      </c>
      <c r="BU3" s="15" t="n">
        <f aca="false">U4</f>
        <v>22600</v>
      </c>
      <c r="BV3" s="15" t="n">
        <f aca="false">V4</f>
        <v>22500</v>
      </c>
      <c r="BW3" s="15" t="n">
        <f aca="false">W4</f>
        <v>23000</v>
      </c>
      <c r="BX3" s="15" t="n">
        <f aca="false">X4</f>
        <v>25100</v>
      </c>
      <c r="BY3" s="15" t="n">
        <f aca="false">Y4</f>
        <v>29100</v>
      </c>
      <c r="BZ3" s="15" t="n">
        <f aca="false">Z4</f>
        <v>31200</v>
      </c>
      <c r="CA3" s="15" t="n">
        <f aca="false">AA4</f>
        <v>31300</v>
      </c>
      <c r="CB3" s="15" t="n">
        <f aca="false">AB4</f>
        <v>31200</v>
      </c>
      <c r="CC3" s="15" t="n">
        <f aca="false">AC4</f>
        <v>31200</v>
      </c>
      <c r="CD3" s="15" t="n">
        <f aca="false">AD4</f>
        <v>31100</v>
      </c>
      <c r="CE3" s="15" t="n">
        <f aca="false">AE4</f>
        <v>30800</v>
      </c>
      <c r="CF3" s="15" t="n">
        <f aca="false">AF4</f>
        <v>30700</v>
      </c>
      <c r="CG3" s="15" t="n">
        <f aca="false">AG4</f>
        <v>30500</v>
      </c>
      <c r="CH3" s="15" t="n">
        <f aca="false">AH4</f>
        <v>30300</v>
      </c>
      <c r="CI3" s="15" t="n">
        <f aca="false">AI4</f>
        <v>30300</v>
      </c>
      <c r="CJ3" s="15" t="n">
        <f aca="false">AJ4</f>
        <v>30400</v>
      </c>
      <c r="CK3" s="15" t="n">
        <f aca="false">AK4</f>
        <v>31100</v>
      </c>
      <c r="CL3" s="15" t="n">
        <f aca="false">AL4</f>
        <v>32500</v>
      </c>
      <c r="CM3" s="15" t="n">
        <f aca="false">AM4</f>
        <v>31700</v>
      </c>
      <c r="CN3" s="15" t="n">
        <f aca="false">AN4</f>
        <v>30100</v>
      </c>
      <c r="CO3" s="15" t="n">
        <f aca="false">AO4</f>
        <v>27500</v>
      </c>
      <c r="CP3" s="15" t="n">
        <f aca="false">AP4</f>
        <v>24900</v>
      </c>
      <c r="CQ3" s="15" t="n">
        <f aca="false">S5</f>
        <v>23000</v>
      </c>
      <c r="CR3" s="15" t="n">
        <f aca="false">T5</f>
        <v>22100</v>
      </c>
      <c r="CS3" s="15" t="n">
        <f aca="false">U5</f>
        <v>21600</v>
      </c>
      <c r="CT3" s="15" t="n">
        <f aca="false">V5</f>
        <v>21500</v>
      </c>
      <c r="CU3" s="15" t="n">
        <f aca="false">W5</f>
        <v>22000</v>
      </c>
      <c r="CV3" s="15" t="n">
        <f aca="false">X5</f>
        <v>24200</v>
      </c>
      <c r="CW3" s="15" t="n">
        <f aca="false">Y5</f>
        <v>28400</v>
      </c>
      <c r="CX3" s="15" t="n">
        <f aca="false">Z5</f>
        <v>30500</v>
      </c>
      <c r="CY3" s="15" t="n">
        <f aca="false">AA5</f>
        <v>30800</v>
      </c>
      <c r="CZ3" s="15" t="n">
        <f aca="false">AB5</f>
        <v>30800</v>
      </c>
      <c r="DA3" s="15" t="n">
        <f aca="false">AC5</f>
        <v>31100</v>
      </c>
      <c r="DB3" s="15" t="n">
        <f aca="false">AD5</f>
        <v>31000</v>
      </c>
      <c r="DC3" s="15" t="n">
        <f aca="false">AE5</f>
        <v>31000</v>
      </c>
      <c r="DD3" s="15" t="n">
        <f aca="false">AF5</f>
        <v>31000</v>
      </c>
      <c r="DE3" s="15" t="n">
        <f aca="false">AG5</f>
        <v>30900</v>
      </c>
      <c r="DF3" s="15" t="n">
        <f aca="false">AH5</f>
        <v>30800</v>
      </c>
      <c r="DG3" s="15" t="n">
        <f aca="false">AI5</f>
        <v>30800</v>
      </c>
      <c r="DH3" s="15" t="n">
        <f aca="false">AJ5</f>
        <v>30700</v>
      </c>
      <c r="DI3" s="15" t="n">
        <f aca="false">AK5</f>
        <v>31200</v>
      </c>
      <c r="DJ3" s="15" t="n">
        <f aca="false">AL5</f>
        <v>32400</v>
      </c>
      <c r="DK3" s="15" t="n">
        <f aca="false">AM5</f>
        <v>31500</v>
      </c>
      <c r="DL3" s="15" t="n">
        <f aca="false">AN5</f>
        <v>29900</v>
      </c>
      <c r="DM3" s="15" t="n">
        <f aca="false">AO5</f>
        <v>27300</v>
      </c>
      <c r="DN3" s="15" t="n">
        <f aca="false">AP5</f>
        <v>24900</v>
      </c>
      <c r="DO3" s="15" t="n">
        <f aca="false">S6</f>
        <v>22800</v>
      </c>
      <c r="DP3" s="15" t="n">
        <f aca="false">T6</f>
        <v>21800</v>
      </c>
      <c r="DQ3" s="15" t="n">
        <f aca="false">U6</f>
        <v>21400</v>
      </c>
      <c r="DR3" s="15" t="n">
        <f aca="false">V6</f>
        <v>21300</v>
      </c>
      <c r="DS3" s="15" t="n">
        <f aca="false">W6</f>
        <v>21700</v>
      </c>
      <c r="DT3" s="15" t="n">
        <f aca="false">X6</f>
        <v>23700</v>
      </c>
      <c r="DU3" s="15" t="n">
        <f aca="false">Y6</f>
        <v>27800</v>
      </c>
      <c r="DV3" s="15" t="n">
        <f aca="false">Z6</f>
        <v>30300</v>
      </c>
      <c r="DW3" s="15" t="n">
        <f aca="false">AA6</f>
        <v>30500</v>
      </c>
      <c r="DX3" s="15" t="n">
        <f aca="false">AB6</f>
        <v>30700</v>
      </c>
      <c r="DY3" s="15" t="n">
        <f aca="false">AC6</f>
        <v>31000</v>
      </c>
      <c r="DZ3" s="15" t="n">
        <f aca="false">AD6</f>
        <v>31100</v>
      </c>
      <c r="EA3" s="15" t="n">
        <f aca="false">AE6</f>
        <v>31100</v>
      </c>
      <c r="EB3" s="15" t="n">
        <f aca="false">AF6</f>
        <v>31100</v>
      </c>
      <c r="EC3" s="15" t="n">
        <f aca="false">AG6</f>
        <v>31100</v>
      </c>
      <c r="ED3" s="15" t="n">
        <f aca="false">AH6</f>
        <v>30900</v>
      </c>
      <c r="EE3" s="15" t="n">
        <f aca="false">AI6</f>
        <v>30800</v>
      </c>
      <c r="EF3" s="15" t="n">
        <f aca="false">AJ6</f>
        <v>30900</v>
      </c>
      <c r="EG3" s="15" t="n">
        <f aca="false">AK6</f>
        <v>32100</v>
      </c>
      <c r="EH3" s="15" t="n">
        <f aca="false">AL6</f>
        <v>32500</v>
      </c>
      <c r="EI3" s="15" t="n">
        <f aca="false">AM6</f>
        <v>31500</v>
      </c>
      <c r="EJ3" s="15" t="n">
        <f aca="false">AN6</f>
        <v>29900</v>
      </c>
      <c r="EK3" s="15" t="n">
        <f aca="false">AO6</f>
        <v>27200</v>
      </c>
      <c r="EL3" s="15" t="n">
        <f aca="false">AP6</f>
        <v>24700</v>
      </c>
      <c r="EM3" s="15" t="n">
        <f aca="false">S7</f>
        <v>22400</v>
      </c>
      <c r="EN3" s="15" t="n">
        <f aca="false">T7</f>
        <v>21400</v>
      </c>
      <c r="EO3" s="15" t="n">
        <f aca="false">U7</f>
        <v>21000</v>
      </c>
      <c r="EP3" s="15" t="n">
        <f aca="false">V7</f>
        <v>21000</v>
      </c>
      <c r="EQ3" s="15" t="n">
        <f aca="false">W7</f>
        <v>21500</v>
      </c>
      <c r="ER3" s="15" t="n">
        <f aca="false">X7</f>
        <v>23500</v>
      </c>
      <c r="ES3" s="15" t="n">
        <f aca="false">Y7</f>
        <v>27600</v>
      </c>
      <c r="ET3" s="15" t="n">
        <f aca="false">Z7</f>
        <v>29800</v>
      </c>
      <c r="EU3" s="15" t="n">
        <f aca="false">AA7</f>
        <v>30300</v>
      </c>
      <c r="EV3" s="15" t="n">
        <f aca="false">AB7</f>
        <v>30600</v>
      </c>
      <c r="EW3" s="15" t="n">
        <f aca="false">AC7</f>
        <v>30800</v>
      </c>
      <c r="EX3" s="15" t="n">
        <f aca="false">AD7</f>
        <v>31000</v>
      </c>
      <c r="EY3" s="15" t="n">
        <f aca="false">AE7</f>
        <v>30800</v>
      </c>
      <c r="EZ3" s="15" t="n">
        <f aca="false">AF7</f>
        <v>30800</v>
      </c>
      <c r="FA3" s="15" t="n">
        <f aca="false">AG7</f>
        <v>30600</v>
      </c>
      <c r="FB3" s="15" t="n">
        <f aca="false">AH7</f>
        <v>30300</v>
      </c>
      <c r="FC3" s="15" t="n">
        <f aca="false">AI7</f>
        <v>30100</v>
      </c>
      <c r="FD3" s="15" t="n">
        <f aca="false">AJ7</f>
        <v>29600</v>
      </c>
      <c r="FE3" s="15" t="n">
        <f aca="false">AK7</f>
        <v>30100</v>
      </c>
      <c r="FF3" s="15" t="n">
        <f aca="false">AL7</f>
        <v>30600</v>
      </c>
      <c r="FG3" s="15" t="n">
        <f aca="false">AM7</f>
        <v>29600</v>
      </c>
      <c r="FH3" s="15" t="n">
        <f aca="false">AN7</f>
        <v>28300</v>
      </c>
      <c r="FI3" s="15" t="n">
        <f aca="false">AO7</f>
        <v>26200</v>
      </c>
      <c r="FJ3" s="15" t="n">
        <f aca="false">AP7</f>
        <v>23800</v>
      </c>
      <c r="FK3" s="15" t="n">
        <f aca="false">S8</f>
        <v>22000</v>
      </c>
      <c r="FL3" s="15" t="n">
        <f aca="false">T8</f>
        <v>20900</v>
      </c>
      <c r="FM3" s="15" t="n">
        <f aca="false">U8</f>
        <v>20300</v>
      </c>
      <c r="FN3" s="15" t="n">
        <f aca="false">V8</f>
        <v>20000</v>
      </c>
      <c r="FO3" s="15" t="n">
        <f aca="false">W8</f>
        <v>20100</v>
      </c>
      <c r="FP3" s="15" t="n">
        <f aca="false">X8</f>
        <v>20700</v>
      </c>
      <c r="FQ3" s="15" t="n">
        <f aca="false">Y8</f>
        <v>22100</v>
      </c>
      <c r="FR3" s="15" t="n">
        <f aca="false">Z8</f>
        <v>23400</v>
      </c>
      <c r="FS3" s="15" t="n">
        <f aca="false">AA8</f>
        <v>25200</v>
      </c>
      <c r="FT3" s="15" t="n">
        <f aca="false">AB8</f>
        <v>26400</v>
      </c>
      <c r="FU3" s="15" t="n">
        <f aca="false">AC8</f>
        <v>27000</v>
      </c>
      <c r="FV3" s="15" t="n">
        <f aca="false">AD8</f>
        <v>27000</v>
      </c>
      <c r="FW3" s="15" t="n">
        <f aca="false">AE8</f>
        <v>26800</v>
      </c>
      <c r="FX3" s="15" t="n">
        <f aca="false">AF8</f>
        <v>26500</v>
      </c>
      <c r="FY3" s="15" t="n">
        <f aca="false">AG8</f>
        <v>26100</v>
      </c>
      <c r="FZ3" s="15" t="n">
        <f aca="false">AH8</f>
        <v>26000</v>
      </c>
      <c r="GA3" s="15" t="n">
        <f aca="false">AI8</f>
        <v>26000</v>
      </c>
      <c r="GB3" s="15" t="n">
        <f aca="false">AJ8</f>
        <v>26000</v>
      </c>
      <c r="GC3" s="15" t="n">
        <f aca="false">AK8</f>
        <v>27100</v>
      </c>
      <c r="GD3" s="15" t="n">
        <f aca="false">AL8</f>
        <v>28000</v>
      </c>
      <c r="GE3" s="15" t="n">
        <f aca="false">AM8</f>
        <v>27300</v>
      </c>
      <c r="GF3" s="15" t="n">
        <f aca="false">AN8</f>
        <v>26100</v>
      </c>
      <c r="GG3" s="15" t="n">
        <f aca="false">AO8</f>
        <v>24500</v>
      </c>
      <c r="GH3" s="15" t="n">
        <f aca="false">AP8</f>
        <v>22700</v>
      </c>
      <c r="GI3" s="15" t="n">
        <f aca="false">S9</f>
        <v>20700</v>
      </c>
      <c r="GJ3" s="15" t="n">
        <f aca="false">T9</f>
        <v>19700</v>
      </c>
      <c r="GK3" s="15" t="n">
        <f aca="false">U9</f>
        <v>19200</v>
      </c>
      <c r="GL3" s="15" t="n">
        <f aca="false">V9</f>
        <v>19000</v>
      </c>
      <c r="GM3" s="15" t="n">
        <f aca="false">W9</f>
        <v>19000</v>
      </c>
      <c r="GN3" s="15" t="n">
        <f aca="false">X9</f>
        <v>19200</v>
      </c>
      <c r="GO3" s="15" t="n">
        <f aca="false">Y9</f>
        <v>20000</v>
      </c>
      <c r="GP3" s="15" t="n">
        <f aca="false">Z9</f>
        <v>20700</v>
      </c>
      <c r="GQ3" s="15" t="n">
        <f aca="false">AA9</f>
        <v>22400</v>
      </c>
      <c r="GR3" s="15" t="n">
        <f aca="false">AB9</f>
        <v>23700</v>
      </c>
      <c r="GS3" s="15" t="n">
        <f aca="false">AC9</f>
        <v>24500</v>
      </c>
      <c r="GT3" s="15" t="n">
        <f aca="false">AD9</f>
        <v>25000</v>
      </c>
      <c r="GU3" s="15" t="n">
        <f aca="false">AE9</f>
        <v>25200</v>
      </c>
      <c r="GV3" s="15" t="n">
        <f aca="false">AF9</f>
        <v>25100</v>
      </c>
      <c r="GW3" s="15" t="n">
        <f aca="false">AG9</f>
        <v>25100</v>
      </c>
      <c r="GX3" s="15" t="n">
        <f aca="false">AH9</f>
        <v>25100</v>
      </c>
      <c r="GY3" s="15" t="n">
        <f aca="false">AI9</f>
        <v>25400</v>
      </c>
      <c r="GZ3" s="15" t="n">
        <f aca="false">AJ9</f>
        <v>26000</v>
      </c>
      <c r="HA3" s="15" t="n">
        <f aca="false">AK9</f>
        <v>27400</v>
      </c>
      <c r="HB3" s="15" t="n">
        <f aca="false">AL9</f>
        <v>28400</v>
      </c>
      <c r="HC3" s="15" t="n">
        <f aca="false">AM9</f>
        <v>27800</v>
      </c>
      <c r="HD3" s="15" t="n">
        <f aca="false">AN9</f>
        <v>26500</v>
      </c>
      <c r="HE3" s="15" t="n">
        <f aca="false">AO9</f>
        <v>24400</v>
      </c>
      <c r="HF3" s="15" t="n">
        <f aca="false">AP9</f>
        <v>22400</v>
      </c>
      <c r="HG3" s="15"/>
    </row>
    <row r="4" customFormat="false" ht="13.5" hidden="false" customHeight="false" outlineLevel="0" collapsed="false">
      <c r="A4" s="0" t="s">
        <v>6</v>
      </c>
      <c r="B4" s="1" t="s">
        <v>7</v>
      </c>
      <c r="C4" s="1" t="s">
        <v>7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7</v>
      </c>
      <c r="M4" s="1" t="s">
        <v>8</v>
      </c>
      <c r="R4" s="9" t="n">
        <f aca="false">+R3+1</f>
        <v>37173</v>
      </c>
      <c r="S4" s="10" t="n">
        <f aca="false">+B7</f>
        <v>23900</v>
      </c>
      <c r="T4" s="10" t="n">
        <f aca="false">+C7</f>
        <v>23000</v>
      </c>
      <c r="U4" s="10" t="n">
        <f aca="false">+D7</f>
        <v>22600</v>
      </c>
      <c r="V4" s="10" t="n">
        <f aca="false">+E7</f>
        <v>22500</v>
      </c>
      <c r="W4" s="10" t="n">
        <f aca="false">+F7</f>
        <v>23000</v>
      </c>
      <c r="X4" s="10" t="n">
        <f aca="false">+G7</f>
        <v>25100</v>
      </c>
      <c r="Y4" s="10" t="n">
        <f aca="false">+H7</f>
        <v>29100</v>
      </c>
      <c r="Z4" s="10" t="n">
        <f aca="false">+I7</f>
        <v>31200</v>
      </c>
      <c r="AA4" s="10" t="n">
        <f aca="false">+J7</f>
        <v>31300</v>
      </c>
      <c r="AB4" s="10" t="n">
        <f aca="false">+K7</f>
        <v>31200</v>
      </c>
      <c r="AC4" s="10" t="n">
        <f aca="false">+L7</f>
        <v>31200</v>
      </c>
      <c r="AD4" s="10" t="n">
        <f aca="false">+M7</f>
        <v>31100</v>
      </c>
      <c r="AE4" s="10" t="n">
        <f aca="false">+B8</f>
        <v>30800</v>
      </c>
      <c r="AF4" s="10" t="n">
        <f aca="false">+C8</f>
        <v>30700</v>
      </c>
      <c r="AG4" s="10" t="n">
        <f aca="false">+D8</f>
        <v>30500</v>
      </c>
      <c r="AH4" s="10" t="n">
        <f aca="false">+E8</f>
        <v>30300</v>
      </c>
      <c r="AI4" s="10" t="n">
        <f aca="false">+F8</f>
        <v>30300</v>
      </c>
      <c r="AJ4" s="10" t="n">
        <f aca="false">+G8</f>
        <v>30400</v>
      </c>
      <c r="AK4" s="10" t="n">
        <f aca="false">+H8</f>
        <v>31100</v>
      </c>
      <c r="AL4" s="10" t="n">
        <f aca="false">+I8</f>
        <v>32500</v>
      </c>
      <c r="AM4" s="10" t="n">
        <f aca="false">+J8</f>
        <v>31700</v>
      </c>
      <c r="AN4" s="10" t="n">
        <f aca="false">+K8</f>
        <v>30100</v>
      </c>
      <c r="AO4" s="10" t="n">
        <f aca="false">+L8</f>
        <v>27500</v>
      </c>
      <c r="AP4" s="10" t="n">
        <f aca="false">+M8</f>
        <v>24900</v>
      </c>
      <c r="AQ4" s="16" t="n">
        <f aca="false">AVERAGE(S4:Y4,AP4)</f>
        <v>24262.5</v>
      </c>
      <c r="AR4" s="17" t="n">
        <f aca="false">AVERAGE(Z4:AO4)</f>
        <v>30743.75</v>
      </c>
      <c r="AS4" s="18" t="n">
        <f aca="false">MAX(S4:AP4)</f>
        <v>32500</v>
      </c>
      <c r="AT4" s="19" t="n">
        <f aca="false">MIN(S4:AP4)</f>
        <v>22500</v>
      </c>
    </row>
    <row r="5" customFormat="false" ht="13.5" hidden="false" customHeight="false" outlineLevel="0" collapsed="false">
      <c r="A5" s="20" t="n">
        <v>37172</v>
      </c>
      <c r="B5" s="1" t="n">
        <v>22100</v>
      </c>
      <c r="C5" s="1" t="n">
        <v>21300</v>
      </c>
      <c r="D5" s="1" t="n">
        <v>21000</v>
      </c>
      <c r="E5" s="1" t="n">
        <v>21000</v>
      </c>
      <c r="F5" s="1" t="n">
        <v>21700</v>
      </c>
      <c r="G5" s="1" t="n">
        <v>23500</v>
      </c>
      <c r="H5" s="1" t="n">
        <v>26600</v>
      </c>
      <c r="I5" s="1" t="n">
        <v>28900</v>
      </c>
      <c r="J5" s="1" t="n">
        <v>30000</v>
      </c>
      <c r="K5" s="1" t="n">
        <v>30700</v>
      </c>
      <c r="L5" s="1" t="n">
        <v>30900</v>
      </c>
      <c r="M5" s="1" t="n">
        <v>30600</v>
      </c>
      <c r="R5" s="9" t="n">
        <f aca="false">+R4+1</f>
        <v>37174</v>
      </c>
      <c r="S5" s="10" t="n">
        <f aca="false">+B9</f>
        <v>23000</v>
      </c>
      <c r="T5" s="10" t="n">
        <f aca="false">+C9</f>
        <v>22100</v>
      </c>
      <c r="U5" s="10" t="n">
        <f aca="false">+D9</f>
        <v>21600</v>
      </c>
      <c r="V5" s="10" t="n">
        <f aca="false">+E9</f>
        <v>21500</v>
      </c>
      <c r="W5" s="10" t="n">
        <f aca="false">+F9</f>
        <v>22000</v>
      </c>
      <c r="X5" s="10" t="n">
        <f aca="false">+G9</f>
        <v>24200</v>
      </c>
      <c r="Y5" s="10" t="n">
        <f aca="false">+H9</f>
        <v>28400</v>
      </c>
      <c r="Z5" s="10" t="n">
        <f aca="false">+I9</f>
        <v>30500</v>
      </c>
      <c r="AA5" s="10" t="n">
        <f aca="false">+J9</f>
        <v>30800</v>
      </c>
      <c r="AB5" s="10" t="n">
        <f aca="false">+K9</f>
        <v>30800</v>
      </c>
      <c r="AC5" s="10" t="n">
        <f aca="false">+L9</f>
        <v>31100</v>
      </c>
      <c r="AD5" s="10" t="n">
        <f aca="false">+M9</f>
        <v>31000</v>
      </c>
      <c r="AE5" s="10" t="n">
        <f aca="false">+B10</f>
        <v>31000</v>
      </c>
      <c r="AF5" s="10" t="n">
        <f aca="false">+C10</f>
        <v>31000</v>
      </c>
      <c r="AG5" s="10" t="n">
        <f aca="false">+D10</f>
        <v>30900</v>
      </c>
      <c r="AH5" s="10" t="n">
        <f aca="false">+E10</f>
        <v>30800</v>
      </c>
      <c r="AI5" s="10" t="n">
        <f aca="false">+F10</f>
        <v>30800</v>
      </c>
      <c r="AJ5" s="10" t="n">
        <f aca="false">+G10</f>
        <v>30700</v>
      </c>
      <c r="AK5" s="10" t="n">
        <f aca="false">+H10</f>
        <v>31200</v>
      </c>
      <c r="AL5" s="10" t="n">
        <f aca="false">+I10</f>
        <v>32400</v>
      </c>
      <c r="AM5" s="10" t="n">
        <f aca="false">+J10</f>
        <v>31500</v>
      </c>
      <c r="AN5" s="10" t="n">
        <f aca="false">+K10</f>
        <v>29900</v>
      </c>
      <c r="AO5" s="10" t="n">
        <f aca="false">+L10</f>
        <v>27300</v>
      </c>
      <c r="AP5" s="10" t="n">
        <f aca="false">+M10</f>
        <v>24900</v>
      </c>
      <c r="AQ5" s="11" t="n">
        <f aca="false">AVERAGE(S5:Y5,AP5)</f>
        <v>23462.5</v>
      </c>
      <c r="AR5" s="12" t="n">
        <f aca="false">AVERAGE(Z5:AO5)</f>
        <v>30731.25</v>
      </c>
      <c r="AS5" s="13" t="n">
        <f aca="false">MAX(S5:AP5)</f>
        <v>32400</v>
      </c>
      <c r="AT5" s="14" t="n">
        <f aca="false">MIN(S5:AP5)</f>
        <v>21500</v>
      </c>
    </row>
    <row r="6" customFormat="false" ht="13.5" hidden="false" customHeight="false" outlineLevel="0" collapsed="false">
      <c r="A6" s="0"/>
      <c r="B6" s="1" t="n">
        <v>30400</v>
      </c>
      <c r="C6" s="1" t="n">
        <v>30300</v>
      </c>
      <c r="D6" s="1" t="n">
        <v>29900</v>
      </c>
      <c r="E6" s="1" t="n">
        <v>29800</v>
      </c>
      <c r="F6" s="1" t="n">
        <v>29900</v>
      </c>
      <c r="G6" s="1" t="n">
        <v>30400</v>
      </c>
      <c r="H6" s="1" t="n">
        <v>31700</v>
      </c>
      <c r="I6" s="1" t="n">
        <v>32900</v>
      </c>
      <c r="J6" s="1" t="n">
        <v>32300</v>
      </c>
      <c r="K6" s="1" t="n">
        <v>30700</v>
      </c>
      <c r="L6" s="1" t="n">
        <v>28300</v>
      </c>
      <c r="M6" s="1" t="n">
        <v>25800</v>
      </c>
      <c r="R6" s="9" t="n">
        <f aca="false">+R5+1</f>
        <v>37175</v>
      </c>
      <c r="S6" s="10" t="n">
        <f aca="false">+B11</f>
        <v>22800</v>
      </c>
      <c r="T6" s="10" t="n">
        <f aca="false">+C11</f>
        <v>21800</v>
      </c>
      <c r="U6" s="10" t="n">
        <f aca="false">+D11</f>
        <v>21400</v>
      </c>
      <c r="V6" s="10" t="n">
        <f aca="false">+E11</f>
        <v>21300</v>
      </c>
      <c r="W6" s="10" t="n">
        <f aca="false">+F11</f>
        <v>21700</v>
      </c>
      <c r="X6" s="10" t="n">
        <f aca="false">+G11</f>
        <v>23700</v>
      </c>
      <c r="Y6" s="10" t="n">
        <f aca="false">+H11</f>
        <v>27800</v>
      </c>
      <c r="Z6" s="10" t="n">
        <f aca="false">+I11</f>
        <v>30300</v>
      </c>
      <c r="AA6" s="10" t="n">
        <f aca="false">+J11</f>
        <v>30500</v>
      </c>
      <c r="AB6" s="10" t="n">
        <f aca="false">+K11</f>
        <v>30700</v>
      </c>
      <c r="AC6" s="10" t="n">
        <f aca="false">+L11</f>
        <v>31000</v>
      </c>
      <c r="AD6" s="10" t="n">
        <f aca="false">+M11</f>
        <v>31100</v>
      </c>
      <c r="AE6" s="10" t="n">
        <f aca="false">+B12</f>
        <v>31100</v>
      </c>
      <c r="AF6" s="10" t="n">
        <f aca="false">+C12</f>
        <v>31100</v>
      </c>
      <c r="AG6" s="10" t="n">
        <f aca="false">+D12</f>
        <v>31100</v>
      </c>
      <c r="AH6" s="10" t="n">
        <f aca="false">+E12</f>
        <v>30900</v>
      </c>
      <c r="AI6" s="10" t="n">
        <f aca="false">+F12</f>
        <v>30800</v>
      </c>
      <c r="AJ6" s="10" t="n">
        <f aca="false">+G12</f>
        <v>30900</v>
      </c>
      <c r="AK6" s="10" t="n">
        <f aca="false">+H12</f>
        <v>32100</v>
      </c>
      <c r="AL6" s="10" t="n">
        <f aca="false">+I12</f>
        <v>32500</v>
      </c>
      <c r="AM6" s="10" t="n">
        <f aca="false">+J12</f>
        <v>31500</v>
      </c>
      <c r="AN6" s="10" t="n">
        <f aca="false">+K12</f>
        <v>29900</v>
      </c>
      <c r="AO6" s="10" t="n">
        <f aca="false">+L12</f>
        <v>27200</v>
      </c>
      <c r="AP6" s="10" t="n">
        <f aca="false">+M12</f>
        <v>24700</v>
      </c>
      <c r="AQ6" s="16" t="n">
        <f aca="false">AVERAGE(S6:Y6,AP6)</f>
        <v>23150</v>
      </c>
      <c r="AR6" s="17" t="n">
        <f aca="false">AVERAGE(Z6:AO6)</f>
        <v>30793.75</v>
      </c>
      <c r="AS6" s="18" t="n">
        <f aca="false">MAX(S6:AP6)</f>
        <v>32500</v>
      </c>
      <c r="AT6" s="19" t="n">
        <f aca="false">MIN(S6:AP6)</f>
        <v>21300</v>
      </c>
    </row>
    <row r="7" customFormat="false" ht="13.5" hidden="false" customHeight="false" outlineLevel="0" collapsed="false">
      <c r="A7" s="20" t="n">
        <v>37173</v>
      </c>
      <c r="B7" s="1" t="n">
        <v>23900</v>
      </c>
      <c r="C7" s="1" t="n">
        <v>23000</v>
      </c>
      <c r="D7" s="1" t="n">
        <v>22600</v>
      </c>
      <c r="E7" s="1" t="n">
        <v>22500</v>
      </c>
      <c r="F7" s="1" t="n">
        <v>23000</v>
      </c>
      <c r="G7" s="1" t="n">
        <v>25100</v>
      </c>
      <c r="H7" s="1" t="n">
        <v>29100</v>
      </c>
      <c r="I7" s="1" t="n">
        <v>31200</v>
      </c>
      <c r="J7" s="1" t="n">
        <v>31300</v>
      </c>
      <c r="K7" s="1" t="n">
        <v>31200</v>
      </c>
      <c r="L7" s="1" t="n">
        <v>31200</v>
      </c>
      <c r="M7" s="1" t="n">
        <v>31100</v>
      </c>
      <c r="R7" s="9" t="n">
        <f aca="false">+R6+1</f>
        <v>37176</v>
      </c>
      <c r="S7" s="10" t="n">
        <f aca="false">+B13</f>
        <v>22400</v>
      </c>
      <c r="T7" s="10" t="n">
        <f aca="false">+C13</f>
        <v>21400</v>
      </c>
      <c r="U7" s="10" t="n">
        <f aca="false">+D13</f>
        <v>21000</v>
      </c>
      <c r="V7" s="10" t="n">
        <f aca="false">+E13</f>
        <v>21000</v>
      </c>
      <c r="W7" s="10" t="n">
        <f aca="false">+F13</f>
        <v>21500</v>
      </c>
      <c r="X7" s="10" t="n">
        <f aca="false">+G13</f>
        <v>23500</v>
      </c>
      <c r="Y7" s="10" t="n">
        <f aca="false">+H13</f>
        <v>27600</v>
      </c>
      <c r="Z7" s="10" t="n">
        <f aca="false">+I13</f>
        <v>29800</v>
      </c>
      <c r="AA7" s="10" t="n">
        <f aca="false">+J13</f>
        <v>30300</v>
      </c>
      <c r="AB7" s="10" t="n">
        <f aca="false">+K13</f>
        <v>30600</v>
      </c>
      <c r="AC7" s="10" t="n">
        <f aca="false">+L13</f>
        <v>30800</v>
      </c>
      <c r="AD7" s="10" t="n">
        <f aca="false">+M13</f>
        <v>31000</v>
      </c>
      <c r="AE7" s="10" t="n">
        <f aca="false">+B14</f>
        <v>30800</v>
      </c>
      <c r="AF7" s="10" t="n">
        <f aca="false">+C14</f>
        <v>30800</v>
      </c>
      <c r="AG7" s="10" t="n">
        <f aca="false">+D14</f>
        <v>30600</v>
      </c>
      <c r="AH7" s="10" t="n">
        <f aca="false">+E14</f>
        <v>30300</v>
      </c>
      <c r="AI7" s="10" t="n">
        <f aca="false">+F14</f>
        <v>30100</v>
      </c>
      <c r="AJ7" s="10" t="n">
        <f aca="false">+G14</f>
        <v>29600</v>
      </c>
      <c r="AK7" s="10" t="n">
        <f aca="false">+H14</f>
        <v>30100</v>
      </c>
      <c r="AL7" s="10" t="n">
        <f aca="false">+I14</f>
        <v>30600</v>
      </c>
      <c r="AM7" s="10" t="n">
        <f aca="false">+J14</f>
        <v>29600</v>
      </c>
      <c r="AN7" s="10" t="n">
        <f aca="false">+K14</f>
        <v>28300</v>
      </c>
      <c r="AO7" s="10" t="n">
        <f aca="false">+L14</f>
        <v>26200</v>
      </c>
      <c r="AP7" s="10" t="n">
        <f aca="false">+M14</f>
        <v>23800</v>
      </c>
      <c r="AQ7" s="11" t="n">
        <f aca="false">AVERAGE(S7:Y7,AP7)</f>
        <v>22775</v>
      </c>
      <c r="AR7" s="12" t="n">
        <f aca="false">AVERAGE(Z7:AO7)</f>
        <v>29968.75</v>
      </c>
      <c r="AS7" s="13" t="n">
        <f aca="false">MAX(S7:AP7)</f>
        <v>31000</v>
      </c>
      <c r="AT7" s="14" t="n">
        <f aca="false">MIN(S7:AP7)</f>
        <v>21000</v>
      </c>
    </row>
    <row r="8" customFormat="false" ht="13.5" hidden="false" customHeight="false" outlineLevel="0" collapsed="false">
      <c r="A8" s="0"/>
      <c r="B8" s="1" t="n">
        <v>30800</v>
      </c>
      <c r="C8" s="1" t="n">
        <v>30700</v>
      </c>
      <c r="D8" s="1" t="n">
        <v>30500</v>
      </c>
      <c r="E8" s="1" t="n">
        <v>30300</v>
      </c>
      <c r="F8" s="1" t="n">
        <v>30300</v>
      </c>
      <c r="G8" s="1" t="n">
        <v>30400</v>
      </c>
      <c r="H8" s="1" t="n">
        <v>31100</v>
      </c>
      <c r="I8" s="1" t="n">
        <v>32500</v>
      </c>
      <c r="J8" s="1" t="n">
        <v>31700</v>
      </c>
      <c r="K8" s="1" t="n">
        <v>30100</v>
      </c>
      <c r="L8" s="1" t="n">
        <v>27500</v>
      </c>
      <c r="M8" s="1" t="n">
        <v>24900</v>
      </c>
      <c r="R8" s="9" t="n">
        <f aca="false">+R7+1</f>
        <v>37177</v>
      </c>
      <c r="S8" s="10" t="n">
        <f aca="false">+B15</f>
        <v>22000</v>
      </c>
      <c r="T8" s="10" t="n">
        <f aca="false">+C15</f>
        <v>20900</v>
      </c>
      <c r="U8" s="10" t="n">
        <f aca="false">+D15</f>
        <v>20300</v>
      </c>
      <c r="V8" s="10" t="n">
        <f aca="false">+E15</f>
        <v>20000</v>
      </c>
      <c r="W8" s="10" t="n">
        <f aca="false">+F15</f>
        <v>20100</v>
      </c>
      <c r="X8" s="10" t="n">
        <f aca="false">+G15</f>
        <v>20700</v>
      </c>
      <c r="Y8" s="10" t="n">
        <f aca="false">+H15</f>
        <v>22100</v>
      </c>
      <c r="Z8" s="10" t="n">
        <f aca="false">+I15</f>
        <v>23400</v>
      </c>
      <c r="AA8" s="10" t="n">
        <f aca="false">+J15</f>
        <v>25200</v>
      </c>
      <c r="AB8" s="10" t="n">
        <f aca="false">+K15</f>
        <v>26400</v>
      </c>
      <c r="AC8" s="10" t="n">
        <f aca="false">+L15</f>
        <v>27000</v>
      </c>
      <c r="AD8" s="10" t="n">
        <f aca="false">+M15</f>
        <v>27000</v>
      </c>
      <c r="AE8" s="10" t="n">
        <f aca="false">+B16</f>
        <v>26800</v>
      </c>
      <c r="AF8" s="10" t="n">
        <f aca="false">+C16</f>
        <v>26500</v>
      </c>
      <c r="AG8" s="10" t="n">
        <f aca="false">+D16</f>
        <v>26100</v>
      </c>
      <c r="AH8" s="10" t="n">
        <f aca="false">+E16</f>
        <v>26000</v>
      </c>
      <c r="AI8" s="10" t="n">
        <f aca="false">+F16</f>
        <v>26000</v>
      </c>
      <c r="AJ8" s="10" t="n">
        <f aca="false">+G16</f>
        <v>26000</v>
      </c>
      <c r="AK8" s="10" t="n">
        <f aca="false">+H16</f>
        <v>27100</v>
      </c>
      <c r="AL8" s="10" t="n">
        <f aca="false">+I16</f>
        <v>28000</v>
      </c>
      <c r="AM8" s="10" t="n">
        <f aca="false">+J16</f>
        <v>27300</v>
      </c>
      <c r="AN8" s="10" t="n">
        <f aca="false">+K16</f>
        <v>26100</v>
      </c>
      <c r="AO8" s="10" t="n">
        <f aca="false">+L16</f>
        <v>24500</v>
      </c>
      <c r="AP8" s="10" t="n">
        <f aca="false">+M16</f>
        <v>22700</v>
      </c>
      <c r="AQ8" s="16" t="n">
        <f aca="false">AVERAGE(S8:Y8,AP8)</f>
        <v>21100</v>
      </c>
      <c r="AR8" s="17" t="n">
        <f aca="false">AVERAGE(Z8:AO8)</f>
        <v>26212.5</v>
      </c>
      <c r="AS8" s="18" t="n">
        <f aca="false">MAX(S8:AP8)</f>
        <v>28000</v>
      </c>
      <c r="AT8" s="19" t="n">
        <f aca="false">MIN(S8:AP8)</f>
        <v>20000</v>
      </c>
    </row>
    <row r="9" customFormat="false" ht="14.25" hidden="false" customHeight="false" outlineLevel="0" collapsed="false">
      <c r="A9" s="20" t="n">
        <v>37174</v>
      </c>
      <c r="B9" s="1" t="n">
        <v>23000</v>
      </c>
      <c r="C9" s="1" t="n">
        <v>22100</v>
      </c>
      <c r="D9" s="1" t="n">
        <v>21600</v>
      </c>
      <c r="E9" s="1" t="n">
        <v>21500</v>
      </c>
      <c r="F9" s="1" t="n">
        <v>22000</v>
      </c>
      <c r="G9" s="1" t="n">
        <v>24200</v>
      </c>
      <c r="H9" s="1" t="n">
        <v>28400</v>
      </c>
      <c r="I9" s="1" t="n">
        <v>30500</v>
      </c>
      <c r="J9" s="1" t="n">
        <v>30800</v>
      </c>
      <c r="K9" s="1" t="n">
        <v>30800</v>
      </c>
      <c r="L9" s="1" t="n">
        <v>31100</v>
      </c>
      <c r="M9" s="1" t="n">
        <v>31000</v>
      </c>
      <c r="R9" s="9" t="n">
        <f aca="false">+R8+1</f>
        <v>37178</v>
      </c>
      <c r="S9" s="10" t="n">
        <f aca="false">+B17</f>
        <v>20700</v>
      </c>
      <c r="T9" s="10" t="n">
        <f aca="false">+C17</f>
        <v>19700</v>
      </c>
      <c r="U9" s="10" t="n">
        <f aca="false">+D17</f>
        <v>19200</v>
      </c>
      <c r="V9" s="10" t="n">
        <f aca="false">+E17</f>
        <v>19000</v>
      </c>
      <c r="W9" s="10" t="n">
        <f aca="false">+F17</f>
        <v>19000</v>
      </c>
      <c r="X9" s="10" t="n">
        <f aca="false">+G17</f>
        <v>19200</v>
      </c>
      <c r="Y9" s="10" t="n">
        <f aca="false">+H17</f>
        <v>20000</v>
      </c>
      <c r="Z9" s="10" t="n">
        <f aca="false">+I17</f>
        <v>20700</v>
      </c>
      <c r="AA9" s="10" t="n">
        <f aca="false">+J17</f>
        <v>22400</v>
      </c>
      <c r="AB9" s="10" t="n">
        <f aca="false">+K17</f>
        <v>23700</v>
      </c>
      <c r="AC9" s="10" t="n">
        <f aca="false">+L17</f>
        <v>24500</v>
      </c>
      <c r="AD9" s="10" t="n">
        <f aca="false">+M17</f>
        <v>25000</v>
      </c>
      <c r="AE9" s="10" t="n">
        <f aca="false">+B18</f>
        <v>25200</v>
      </c>
      <c r="AF9" s="10" t="n">
        <f aca="false">+C18</f>
        <v>25100</v>
      </c>
      <c r="AG9" s="10" t="n">
        <f aca="false">+D18</f>
        <v>25100</v>
      </c>
      <c r="AH9" s="10" t="n">
        <f aca="false">+E18</f>
        <v>25100</v>
      </c>
      <c r="AI9" s="10" t="n">
        <f aca="false">+F18</f>
        <v>25400</v>
      </c>
      <c r="AJ9" s="10" t="n">
        <f aca="false">+G18</f>
        <v>26000</v>
      </c>
      <c r="AK9" s="10" t="n">
        <f aca="false">+H18</f>
        <v>27400</v>
      </c>
      <c r="AL9" s="10" t="n">
        <f aca="false">+I18</f>
        <v>28400</v>
      </c>
      <c r="AM9" s="10" t="n">
        <f aca="false">+J18</f>
        <v>27800</v>
      </c>
      <c r="AN9" s="10" t="n">
        <f aca="false">+K18</f>
        <v>26500</v>
      </c>
      <c r="AO9" s="10" t="n">
        <f aca="false">+L18</f>
        <v>24400</v>
      </c>
      <c r="AP9" s="10" t="n">
        <f aca="false">+M18</f>
        <v>22400</v>
      </c>
      <c r="AQ9" s="21" t="n">
        <f aca="false">AVERAGE(S9:Y9,AP9)</f>
        <v>19900</v>
      </c>
      <c r="AR9" s="22" t="n">
        <f aca="false">AVERAGE(Z9:AO9)</f>
        <v>25168.75</v>
      </c>
      <c r="AS9" s="23" t="n">
        <f aca="false">MAX(S9:AP9)</f>
        <v>28400</v>
      </c>
      <c r="AT9" s="24" t="n">
        <f aca="false">MIN(S9:AP9)</f>
        <v>19000</v>
      </c>
    </row>
    <row r="10" customFormat="false" ht="13.5" hidden="false" customHeight="false" outlineLevel="0" collapsed="false">
      <c r="A10" s="0"/>
      <c r="B10" s="1" t="n">
        <v>31000</v>
      </c>
      <c r="C10" s="1" t="n">
        <v>31000</v>
      </c>
      <c r="D10" s="1" t="n">
        <v>30900</v>
      </c>
      <c r="E10" s="1" t="n">
        <v>30800</v>
      </c>
      <c r="F10" s="1" t="n">
        <v>30800</v>
      </c>
      <c r="G10" s="1" t="n">
        <v>30700</v>
      </c>
      <c r="H10" s="1" t="n">
        <v>31200</v>
      </c>
      <c r="I10" s="1" t="n">
        <v>32400</v>
      </c>
      <c r="J10" s="1" t="n">
        <v>31500</v>
      </c>
      <c r="K10" s="1" t="n">
        <v>29900</v>
      </c>
      <c r="L10" s="1" t="n">
        <v>27300</v>
      </c>
      <c r="M10" s="1" t="n">
        <v>24900</v>
      </c>
    </row>
    <row r="11" customFormat="false" ht="13.5" hidden="false" customHeight="false" outlineLevel="0" collapsed="false">
      <c r="A11" s="20" t="n">
        <v>37175</v>
      </c>
      <c r="B11" s="1" t="n">
        <v>22800</v>
      </c>
      <c r="C11" s="1" t="n">
        <v>21800</v>
      </c>
      <c r="D11" s="1" t="n">
        <v>21400</v>
      </c>
      <c r="E11" s="1" t="n">
        <v>21300</v>
      </c>
      <c r="F11" s="1" t="n">
        <v>21700</v>
      </c>
      <c r="G11" s="1" t="n">
        <v>23700</v>
      </c>
      <c r="H11" s="1" t="n">
        <v>27800</v>
      </c>
      <c r="I11" s="1" t="n">
        <v>30300</v>
      </c>
      <c r="J11" s="1" t="n">
        <v>30500</v>
      </c>
      <c r="K11" s="1" t="n">
        <v>30700</v>
      </c>
      <c r="L11" s="1" t="n">
        <v>31000</v>
      </c>
      <c r="M11" s="1" t="n">
        <v>31100</v>
      </c>
    </row>
    <row r="12" customFormat="false" ht="13.5" hidden="false" customHeight="false" outlineLevel="0" collapsed="false">
      <c r="A12" s="0"/>
      <c r="B12" s="1" t="n">
        <v>31100</v>
      </c>
      <c r="C12" s="1" t="n">
        <v>31100</v>
      </c>
      <c r="D12" s="1" t="n">
        <v>31100</v>
      </c>
      <c r="E12" s="1" t="n">
        <v>30900</v>
      </c>
      <c r="F12" s="1" t="n">
        <v>30800</v>
      </c>
      <c r="G12" s="1" t="n">
        <v>30900</v>
      </c>
      <c r="H12" s="1" t="n">
        <v>32100</v>
      </c>
      <c r="I12" s="1" t="n">
        <v>32500</v>
      </c>
      <c r="J12" s="1" t="n">
        <v>31500</v>
      </c>
      <c r="K12" s="1" t="n">
        <v>29900</v>
      </c>
      <c r="L12" s="1" t="n">
        <v>27200</v>
      </c>
      <c r="M12" s="1" t="n">
        <v>24700</v>
      </c>
    </row>
    <row r="13" customFormat="false" ht="13.5" hidden="false" customHeight="false" outlineLevel="0" collapsed="false">
      <c r="A13" s="20" t="n">
        <v>37176</v>
      </c>
      <c r="B13" s="1" t="n">
        <v>22400</v>
      </c>
      <c r="C13" s="1" t="n">
        <v>21400</v>
      </c>
      <c r="D13" s="1" t="n">
        <v>21000</v>
      </c>
      <c r="E13" s="1" t="n">
        <v>21000</v>
      </c>
      <c r="F13" s="1" t="n">
        <v>21500</v>
      </c>
      <c r="G13" s="1" t="n">
        <v>23500</v>
      </c>
      <c r="H13" s="1" t="n">
        <v>27600</v>
      </c>
      <c r="I13" s="1" t="n">
        <v>29800</v>
      </c>
      <c r="J13" s="1" t="n">
        <v>30300</v>
      </c>
      <c r="K13" s="1" t="n">
        <v>30600</v>
      </c>
      <c r="L13" s="1" t="n">
        <v>30800</v>
      </c>
      <c r="M13" s="1" t="n">
        <v>31000</v>
      </c>
      <c r="S13" s="4" t="s">
        <v>9</v>
      </c>
    </row>
    <row r="14" customFormat="false" ht="13.5" hidden="false" customHeight="false" outlineLevel="0" collapsed="false">
      <c r="A14" s="0"/>
      <c r="B14" s="1" t="n">
        <v>30800</v>
      </c>
      <c r="C14" s="1" t="n">
        <v>30800</v>
      </c>
      <c r="D14" s="1" t="n">
        <v>30600</v>
      </c>
      <c r="E14" s="1" t="n">
        <v>30300</v>
      </c>
      <c r="F14" s="1" t="n">
        <v>30100</v>
      </c>
      <c r="G14" s="1" t="n">
        <v>29600</v>
      </c>
      <c r="H14" s="1" t="n">
        <v>30100</v>
      </c>
      <c r="I14" s="1" t="n">
        <v>30600</v>
      </c>
      <c r="J14" s="1" t="n">
        <v>29600</v>
      </c>
      <c r="K14" s="1" t="n">
        <v>28300</v>
      </c>
      <c r="L14" s="1" t="n">
        <v>26200</v>
      </c>
      <c r="M14" s="1" t="n">
        <v>23800</v>
      </c>
      <c r="S14" s="5" t="n">
        <v>1</v>
      </c>
      <c r="T14" s="5" t="n">
        <v>2</v>
      </c>
      <c r="U14" s="5" t="n">
        <v>3</v>
      </c>
      <c r="V14" s="5" t="n">
        <v>4</v>
      </c>
      <c r="W14" s="5" t="n">
        <v>5</v>
      </c>
      <c r="X14" s="5" t="n">
        <v>6</v>
      </c>
      <c r="Y14" s="5" t="n">
        <v>7</v>
      </c>
      <c r="Z14" s="5" t="n">
        <v>8</v>
      </c>
      <c r="AA14" s="5" t="n">
        <v>9</v>
      </c>
      <c r="AB14" s="5" t="n">
        <v>10</v>
      </c>
      <c r="AC14" s="5" t="n">
        <v>11</v>
      </c>
      <c r="AD14" s="5" t="n">
        <v>12</v>
      </c>
      <c r="AE14" s="5" t="n">
        <v>13</v>
      </c>
      <c r="AF14" s="5" t="n">
        <v>14</v>
      </c>
      <c r="AG14" s="5" t="n">
        <v>15</v>
      </c>
      <c r="AH14" s="5" t="n">
        <v>16</v>
      </c>
      <c r="AI14" s="5" t="n">
        <v>17</v>
      </c>
      <c r="AJ14" s="5" t="n">
        <v>18</v>
      </c>
      <c r="AK14" s="5" t="n">
        <v>19</v>
      </c>
      <c r="AL14" s="5" t="n">
        <v>20</v>
      </c>
      <c r="AM14" s="5" t="n">
        <v>21</v>
      </c>
      <c r="AN14" s="5" t="n">
        <v>22</v>
      </c>
      <c r="AO14" s="5" t="n">
        <v>23</v>
      </c>
      <c r="AP14" s="5" t="n">
        <v>24</v>
      </c>
      <c r="AQ14" s="5"/>
      <c r="AR14" s="5"/>
    </row>
    <row r="15" customFormat="false" ht="13.5" hidden="false" customHeight="false" outlineLevel="0" collapsed="false">
      <c r="A15" s="20" t="n">
        <v>37177</v>
      </c>
      <c r="B15" s="1" t="n">
        <v>22000</v>
      </c>
      <c r="C15" s="1" t="n">
        <v>20900</v>
      </c>
      <c r="D15" s="1" t="n">
        <v>20300</v>
      </c>
      <c r="E15" s="1" t="n">
        <v>20000</v>
      </c>
      <c r="F15" s="1" t="n">
        <v>20100</v>
      </c>
      <c r="G15" s="1" t="n">
        <v>20700</v>
      </c>
      <c r="H15" s="1" t="n">
        <v>22100</v>
      </c>
      <c r="I15" s="1" t="n">
        <v>23400</v>
      </c>
      <c r="J15" s="1" t="n">
        <v>25200</v>
      </c>
      <c r="K15" s="1" t="n">
        <v>26400</v>
      </c>
      <c r="L15" s="1" t="n">
        <v>27000</v>
      </c>
      <c r="M15" s="1" t="n">
        <v>27000</v>
      </c>
      <c r="R15" s="25" t="n">
        <v>37168</v>
      </c>
      <c r="S15" s="10" t="n">
        <v>22800</v>
      </c>
      <c r="T15" s="10" t="n">
        <v>22000</v>
      </c>
      <c r="U15" s="10" t="n">
        <v>21600</v>
      </c>
      <c r="V15" s="10" t="n">
        <v>21600</v>
      </c>
      <c r="W15" s="10" t="n">
        <v>21900</v>
      </c>
      <c r="X15" s="10" t="n">
        <v>23600</v>
      </c>
      <c r="Y15" s="10" t="n">
        <v>27600</v>
      </c>
      <c r="Z15" s="10" t="n">
        <v>29800</v>
      </c>
      <c r="AA15" s="10" t="n">
        <v>30800</v>
      </c>
      <c r="AB15" s="10" t="n">
        <v>31600</v>
      </c>
      <c r="AC15" s="10" t="n">
        <v>32600</v>
      </c>
      <c r="AD15" s="10" t="n">
        <v>33200</v>
      </c>
      <c r="AE15" s="10" t="n">
        <v>33700</v>
      </c>
      <c r="AF15" s="10" t="n">
        <v>34300</v>
      </c>
      <c r="AG15" s="10" t="n">
        <v>34500</v>
      </c>
      <c r="AH15" s="10" t="n">
        <v>34500</v>
      </c>
      <c r="AI15" s="10" t="n">
        <v>34400</v>
      </c>
      <c r="AJ15" s="10" t="n">
        <v>34000</v>
      </c>
      <c r="AK15" s="10" t="n">
        <v>33700</v>
      </c>
      <c r="AL15" s="10" t="n">
        <v>34900</v>
      </c>
      <c r="AM15" s="10" t="n">
        <v>34200</v>
      </c>
      <c r="AN15" s="10" t="n">
        <v>32100</v>
      </c>
      <c r="AO15" s="10" t="n">
        <v>28800</v>
      </c>
      <c r="AP15" s="10" t="n">
        <v>26000</v>
      </c>
      <c r="AQ15" s="10"/>
      <c r="AR15" s="10"/>
    </row>
    <row r="16" customFormat="false" ht="13.5" hidden="false" customHeight="false" outlineLevel="0" collapsed="false">
      <c r="A16" s="0"/>
      <c r="B16" s="1" t="n">
        <v>26800</v>
      </c>
      <c r="C16" s="1" t="n">
        <v>26500</v>
      </c>
      <c r="D16" s="1" t="n">
        <v>26100</v>
      </c>
      <c r="E16" s="1" t="n">
        <v>26000</v>
      </c>
      <c r="F16" s="1" t="n">
        <v>26000</v>
      </c>
      <c r="G16" s="1" t="n">
        <v>26000</v>
      </c>
      <c r="H16" s="1" t="n">
        <v>27100</v>
      </c>
      <c r="I16" s="1" t="n">
        <v>28000</v>
      </c>
      <c r="J16" s="1" t="n">
        <v>27300</v>
      </c>
      <c r="K16" s="1" t="n">
        <v>26100</v>
      </c>
      <c r="L16" s="1" t="n">
        <v>24500</v>
      </c>
      <c r="M16" s="1" t="n">
        <v>22700</v>
      </c>
      <c r="R16" s="25" t="n">
        <v>37169</v>
      </c>
      <c r="S16" s="10" t="n">
        <v>24100</v>
      </c>
      <c r="T16" s="10" t="n">
        <v>22900</v>
      </c>
      <c r="U16" s="10" t="n">
        <v>22200</v>
      </c>
      <c r="V16" s="10" t="n">
        <v>22000</v>
      </c>
      <c r="W16" s="10" t="n">
        <v>22300</v>
      </c>
      <c r="X16" s="10" t="n">
        <v>24000</v>
      </c>
      <c r="Y16" s="10" t="n">
        <v>27800</v>
      </c>
      <c r="Z16" s="10" t="n">
        <v>30200</v>
      </c>
      <c r="AA16" s="10" t="n">
        <v>31300</v>
      </c>
      <c r="AB16" s="10" t="n">
        <v>32400</v>
      </c>
      <c r="AC16" s="10" t="n">
        <v>33500</v>
      </c>
      <c r="AD16" s="10" t="n">
        <v>34200</v>
      </c>
      <c r="AE16" s="10" t="n">
        <v>34700</v>
      </c>
      <c r="AF16" s="10" t="n">
        <v>35200</v>
      </c>
      <c r="AG16" s="10" t="n">
        <v>35500</v>
      </c>
      <c r="AH16" s="10" t="n">
        <v>35300</v>
      </c>
      <c r="AI16" s="10" t="n">
        <v>35100</v>
      </c>
      <c r="AJ16" s="10" t="n">
        <v>34400</v>
      </c>
      <c r="AK16" s="10" t="n">
        <v>33400</v>
      </c>
      <c r="AL16" s="10" t="n">
        <v>33800</v>
      </c>
      <c r="AM16" s="10" t="n">
        <v>33300</v>
      </c>
      <c r="AN16" s="10" t="n">
        <v>31600</v>
      </c>
      <c r="AO16" s="10" t="n">
        <v>29400</v>
      </c>
      <c r="AP16" s="10" t="n">
        <v>27200</v>
      </c>
      <c r="AQ16" s="10"/>
      <c r="AR16" s="10"/>
    </row>
    <row r="17" customFormat="false" ht="13.5" hidden="false" customHeight="false" outlineLevel="0" collapsed="false">
      <c r="A17" s="20" t="n">
        <v>37178</v>
      </c>
      <c r="B17" s="1" t="n">
        <v>20700</v>
      </c>
      <c r="C17" s="1" t="n">
        <v>19700</v>
      </c>
      <c r="D17" s="1" t="n">
        <v>19200</v>
      </c>
      <c r="E17" s="1" t="n">
        <v>19000</v>
      </c>
      <c r="F17" s="1" t="n">
        <v>19000</v>
      </c>
      <c r="G17" s="1" t="n">
        <v>19200</v>
      </c>
      <c r="H17" s="1" t="n">
        <v>20000</v>
      </c>
      <c r="I17" s="1" t="n">
        <v>20700</v>
      </c>
      <c r="J17" s="1" t="n">
        <v>22400</v>
      </c>
      <c r="K17" s="1" t="n">
        <v>23700</v>
      </c>
      <c r="L17" s="1" t="n">
        <v>24500</v>
      </c>
      <c r="M17" s="1" t="n">
        <v>25000</v>
      </c>
      <c r="R17" s="25" t="n">
        <v>37170</v>
      </c>
      <c r="S17" s="10" t="n">
        <v>23500</v>
      </c>
      <c r="T17" s="10" t="n">
        <v>22400</v>
      </c>
      <c r="U17" s="10" t="n">
        <v>21800</v>
      </c>
      <c r="V17" s="10" t="n">
        <v>21500</v>
      </c>
      <c r="W17" s="10" t="n">
        <v>21500</v>
      </c>
      <c r="X17" s="10" t="n">
        <v>22000</v>
      </c>
      <c r="Y17" s="10" t="n">
        <v>23300</v>
      </c>
      <c r="Z17" s="10" t="n">
        <v>24800</v>
      </c>
      <c r="AA17" s="10" t="n">
        <v>26900</v>
      </c>
      <c r="AB17" s="10" t="n">
        <v>28400</v>
      </c>
      <c r="AC17" s="10" t="n">
        <v>29300</v>
      </c>
      <c r="AD17" s="10" t="n">
        <v>29400</v>
      </c>
      <c r="AE17" s="10" t="n">
        <v>29200</v>
      </c>
      <c r="AF17" s="10" t="n">
        <v>28800</v>
      </c>
      <c r="AG17" s="10" t="n">
        <v>28500</v>
      </c>
      <c r="AH17" s="10" t="n">
        <v>28300</v>
      </c>
      <c r="AI17" s="10" t="n">
        <v>28400</v>
      </c>
      <c r="AJ17" s="10" t="n">
        <v>28700</v>
      </c>
      <c r="AK17" s="10" t="n">
        <v>29200</v>
      </c>
      <c r="AL17" s="10" t="n">
        <v>29900</v>
      </c>
      <c r="AM17" s="10" t="n">
        <v>29900</v>
      </c>
      <c r="AN17" s="10" t="n">
        <v>28900</v>
      </c>
      <c r="AO17" s="10" t="n">
        <v>27400</v>
      </c>
      <c r="AP17" s="10" t="n">
        <v>25600</v>
      </c>
      <c r="AQ17" s="10"/>
      <c r="AR17" s="10"/>
    </row>
    <row r="18" customFormat="false" ht="13.5" hidden="false" customHeight="false" outlineLevel="0" collapsed="false">
      <c r="A18" s="0"/>
      <c r="B18" s="1" t="n">
        <v>25200</v>
      </c>
      <c r="C18" s="1" t="n">
        <v>25100</v>
      </c>
      <c r="D18" s="1" t="n">
        <v>25100</v>
      </c>
      <c r="E18" s="1" t="n">
        <v>25100</v>
      </c>
      <c r="F18" s="1" t="n">
        <v>25400</v>
      </c>
      <c r="G18" s="1" t="n">
        <v>26000</v>
      </c>
      <c r="H18" s="1" t="n">
        <v>27400</v>
      </c>
      <c r="I18" s="1" t="n">
        <v>28400</v>
      </c>
      <c r="J18" s="1" t="n">
        <v>27800</v>
      </c>
      <c r="K18" s="1" t="n">
        <v>26500</v>
      </c>
      <c r="L18" s="1" t="n">
        <v>24400</v>
      </c>
      <c r="M18" s="1" t="n">
        <v>22400</v>
      </c>
      <c r="R18" s="25" t="n">
        <v>37171</v>
      </c>
      <c r="S18" s="10" t="n">
        <v>21300</v>
      </c>
      <c r="T18" s="10" t="n">
        <v>20300</v>
      </c>
      <c r="U18" s="10" t="n">
        <v>19800</v>
      </c>
      <c r="V18" s="10" t="n">
        <v>19500</v>
      </c>
      <c r="W18" s="10" t="n">
        <v>19500</v>
      </c>
      <c r="X18" s="10" t="n">
        <v>19800</v>
      </c>
      <c r="Y18" s="10" t="n">
        <v>20400</v>
      </c>
      <c r="Z18" s="10" t="n">
        <v>21300</v>
      </c>
      <c r="AA18" s="10" t="n">
        <v>22800</v>
      </c>
      <c r="AB18" s="10" t="n">
        <v>24100</v>
      </c>
      <c r="AC18" s="10" t="n">
        <v>24800</v>
      </c>
      <c r="AD18" s="10" t="n">
        <v>25100</v>
      </c>
      <c r="AE18" s="10" t="n">
        <v>25200</v>
      </c>
      <c r="AF18" s="10" t="n">
        <v>25100</v>
      </c>
      <c r="AG18" s="10" t="n">
        <v>25000</v>
      </c>
      <c r="AH18" s="10" t="n">
        <v>24900</v>
      </c>
      <c r="AI18" s="10" t="n">
        <v>25400</v>
      </c>
      <c r="AJ18" s="10" t="n">
        <v>26100</v>
      </c>
      <c r="AK18" s="10" t="n">
        <v>27100</v>
      </c>
      <c r="AL18" s="10" t="n">
        <v>28400</v>
      </c>
      <c r="AM18" s="10" t="n">
        <v>28200</v>
      </c>
      <c r="AN18" s="10" t="n">
        <v>26900</v>
      </c>
      <c r="AO18" s="10" t="n">
        <v>25000</v>
      </c>
      <c r="AP18" s="10" t="n">
        <v>23200</v>
      </c>
      <c r="AQ18" s="10"/>
      <c r="AR18" s="10"/>
    </row>
    <row r="19" customFormat="false" ht="13.5" hidden="false" customHeight="false" outlineLevel="0" collapsed="false">
      <c r="A19" s="20" t="n">
        <v>37179</v>
      </c>
      <c r="B19" s="1" t="s">
        <v>10</v>
      </c>
      <c r="C19" s="1" t="s">
        <v>10</v>
      </c>
      <c r="D19" s="1" t="s">
        <v>10</v>
      </c>
      <c r="E19" s="1" t="s">
        <v>10</v>
      </c>
      <c r="F19" s="1" t="s">
        <v>10</v>
      </c>
      <c r="G19" s="1" t="s">
        <v>10</v>
      </c>
      <c r="H19" s="1" t="s">
        <v>10</v>
      </c>
      <c r="I19" s="1" t="s">
        <v>10</v>
      </c>
      <c r="J19" s="1" t="s">
        <v>10</v>
      </c>
      <c r="K19" s="1" t="s">
        <v>10</v>
      </c>
      <c r="L19" s="1" t="s">
        <v>10</v>
      </c>
      <c r="M19" s="1" t="s">
        <v>10</v>
      </c>
      <c r="R19" s="25" t="n">
        <v>37172</v>
      </c>
      <c r="S19" s="10" t="n">
        <v>20800</v>
      </c>
      <c r="T19" s="10" t="n">
        <v>19900</v>
      </c>
      <c r="U19" s="10" t="n">
        <v>19500</v>
      </c>
      <c r="V19" s="10" t="n">
        <v>19500</v>
      </c>
      <c r="W19" s="10" t="n">
        <v>20000</v>
      </c>
      <c r="X19" s="10" t="n">
        <v>21900</v>
      </c>
      <c r="Y19" s="10" t="n">
        <v>25900</v>
      </c>
      <c r="Z19" s="10" t="n">
        <v>28300</v>
      </c>
      <c r="AA19" s="10" t="n">
        <v>29000</v>
      </c>
      <c r="AB19" s="10" t="n">
        <v>29500</v>
      </c>
      <c r="AC19" s="10" t="n">
        <v>30000</v>
      </c>
      <c r="AD19" s="10" t="n">
        <v>30000</v>
      </c>
      <c r="AE19" s="10" t="n">
        <v>29900</v>
      </c>
      <c r="AF19" s="10" t="n">
        <v>29900</v>
      </c>
      <c r="AG19" s="10" t="n">
        <v>29600</v>
      </c>
      <c r="AH19" s="10" t="n">
        <v>29400</v>
      </c>
      <c r="AI19" s="10" t="n">
        <v>29500</v>
      </c>
      <c r="AJ19" s="10" t="n">
        <v>29600</v>
      </c>
      <c r="AK19" s="10" t="n">
        <v>29800</v>
      </c>
      <c r="AL19" s="10" t="n">
        <v>31500</v>
      </c>
      <c r="AM19" s="10" t="n">
        <v>30800</v>
      </c>
      <c r="AN19" s="10" t="n">
        <v>29200</v>
      </c>
      <c r="AO19" s="10" t="n">
        <v>26700</v>
      </c>
      <c r="AP19" s="10" t="n">
        <v>24200</v>
      </c>
      <c r="AQ19" s="10"/>
      <c r="AR19" s="10"/>
    </row>
    <row r="20" customFormat="false" ht="13.5" hidden="false" customHeight="false" outlineLevel="0" collapsed="false">
      <c r="A20" s="0"/>
      <c r="R20" s="25" t="n">
        <v>37173</v>
      </c>
      <c r="S20" s="10" t="n">
        <v>23000</v>
      </c>
      <c r="T20" s="10" t="n">
        <v>22100</v>
      </c>
      <c r="U20" s="10" t="n">
        <v>21600</v>
      </c>
      <c r="V20" s="10" t="n">
        <v>21500</v>
      </c>
      <c r="W20" s="10" t="n">
        <v>22000</v>
      </c>
      <c r="X20" s="10" t="n">
        <v>24100</v>
      </c>
      <c r="Y20" s="10" t="n">
        <v>28200</v>
      </c>
      <c r="Z20" s="10" t="n">
        <v>30700</v>
      </c>
      <c r="AA20" s="10" t="n">
        <v>30700</v>
      </c>
      <c r="AB20" s="10" t="n">
        <v>30700</v>
      </c>
      <c r="AC20" s="10" t="n">
        <v>30800</v>
      </c>
      <c r="AD20" s="10" t="n">
        <v>30800</v>
      </c>
      <c r="AE20" s="10" t="n">
        <v>30500</v>
      </c>
      <c r="AF20" s="10" t="n">
        <v>30600</v>
      </c>
      <c r="AG20" s="10" t="n">
        <v>30000</v>
      </c>
      <c r="AH20" s="10" t="n">
        <v>30300</v>
      </c>
      <c r="AI20" s="10" t="n">
        <v>30400</v>
      </c>
      <c r="AJ20" s="10" t="n">
        <v>30800</v>
      </c>
      <c r="AK20" s="10" t="n">
        <v>32300</v>
      </c>
      <c r="AL20" s="10" t="n">
        <v>32400</v>
      </c>
      <c r="AM20" s="10" t="n">
        <v>31500</v>
      </c>
      <c r="AN20" s="10" t="n">
        <v>30000</v>
      </c>
      <c r="AO20" s="10" t="n">
        <v>27700</v>
      </c>
      <c r="AP20" s="10" t="n">
        <v>25200</v>
      </c>
      <c r="AQ20" s="10"/>
      <c r="AR20" s="10"/>
    </row>
    <row r="21" customFormat="false" ht="12.75" hidden="false" customHeight="false" outlineLevel="0" collapsed="false">
      <c r="R21" s="25" t="n">
        <v>37174</v>
      </c>
      <c r="S21" s="10" t="n">
        <v>23000</v>
      </c>
      <c r="T21" s="10" t="n">
        <v>22100</v>
      </c>
      <c r="U21" s="10" t="n">
        <v>21600</v>
      </c>
      <c r="V21" s="10" t="n">
        <v>21500</v>
      </c>
      <c r="W21" s="10" t="n">
        <v>22000</v>
      </c>
      <c r="X21" s="10" t="n">
        <v>24100</v>
      </c>
      <c r="Y21" s="10" t="n">
        <v>28200</v>
      </c>
      <c r="Z21" s="10" t="n">
        <v>30700</v>
      </c>
      <c r="AA21" s="10" t="n">
        <v>30700</v>
      </c>
      <c r="AB21" s="10" t="n">
        <v>30700</v>
      </c>
      <c r="AC21" s="10" t="n">
        <v>30800</v>
      </c>
      <c r="AD21" s="10" t="n">
        <v>30800</v>
      </c>
      <c r="AE21" s="10" t="n">
        <v>30500</v>
      </c>
      <c r="AF21" s="10" t="n">
        <v>30600</v>
      </c>
      <c r="AG21" s="10" t="n">
        <v>30000</v>
      </c>
      <c r="AH21" s="10" t="n">
        <v>30300</v>
      </c>
      <c r="AI21" s="10" t="n">
        <v>30400</v>
      </c>
      <c r="AJ21" s="10" t="n">
        <v>30800</v>
      </c>
      <c r="AK21" s="10" t="n">
        <v>32300</v>
      </c>
      <c r="AL21" s="10" t="n">
        <v>32400</v>
      </c>
      <c r="AM21" s="10" t="n">
        <v>31500</v>
      </c>
      <c r="AN21" s="10" t="n">
        <v>30000</v>
      </c>
      <c r="AO21" s="10" t="n">
        <v>27700</v>
      </c>
      <c r="AP21" s="10" t="n">
        <v>25200</v>
      </c>
      <c r="AQ21" s="10"/>
      <c r="AR21" s="10"/>
    </row>
    <row r="24" customFormat="false" ht="12.75" hidden="false" customHeight="false" outlineLevel="0" collapsed="false">
      <c r="S24" s="4" t="s">
        <v>11</v>
      </c>
    </row>
    <row r="25" customFormat="false" ht="12.75" hidden="false" customHeight="false" outlineLevel="0" collapsed="false">
      <c r="S25" s="5" t="n">
        <v>1</v>
      </c>
      <c r="T25" s="5" t="n">
        <v>2</v>
      </c>
      <c r="U25" s="5" t="n">
        <v>3</v>
      </c>
      <c r="V25" s="5" t="n">
        <v>4</v>
      </c>
      <c r="W25" s="5" t="n">
        <v>5</v>
      </c>
      <c r="X25" s="5" t="n">
        <v>6</v>
      </c>
      <c r="Y25" s="5" t="n">
        <v>7</v>
      </c>
      <c r="Z25" s="5" t="n">
        <v>8</v>
      </c>
      <c r="AA25" s="5" t="n">
        <v>9</v>
      </c>
      <c r="AB25" s="5" t="n">
        <v>10</v>
      </c>
      <c r="AC25" s="5" t="n">
        <v>11</v>
      </c>
      <c r="AD25" s="5" t="n">
        <v>12</v>
      </c>
      <c r="AE25" s="5" t="n">
        <v>13</v>
      </c>
      <c r="AF25" s="5" t="n">
        <v>14</v>
      </c>
      <c r="AG25" s="5" t="n">
        <v>15</v>
      </c>
      <c r="AH25" s="5" t="n">
        <v>16</v>
      </c>
      <c r="AI25" s="5" t="n">
        <v>17</v>
      </c>
      <c r="AJ25" s="5" t="n">
        <v>18</v>
      </c>
      <c r="AK25" s="5" t="n">
        <v>19</v>
      </c>
      <c r="AL25" s="5" t="n">
        <v>20</v>
      </c>
      <c r="AM25" s="5" t="n">
        <v>21</v>
      </c>
      <c r="AN25" s="5" t="n">
        <v>22</v>
      </c>
      <c r="AO25" s="5" t="n">
        <v>23</v>
      </c>
      <c r="AP25" s="5" t="n">
        <v>24</v>
      </c>
      <c r="AQ25" s="5"/>
      <c r="AR25" s="5"/>
    </row>
    <row r="26" customFormat="false" ht="12.75" hidden="false" customHeight="false" outlineLevel="0" collapsed="false">
      <c r="R26" s="25" t="n">
        <f aca="false">+R3</f>
        <v>37172</v>
      </c>
      <c r="S26" s="10" t="n">
        <f aca="false">VLOOKUP($R26,$R$3:$AP$9,S$25+1,FALSE())-VLOOKUP($R26,$R$15:$AP$21,S$25+1,FALSE())</f>
        <v>1300</v>
      </c>
      <c r="T26" s="10" t="n">
        <f aca="false">VLOOKUP($R26,$R$3:$AP$9,T$25+1,FALSE())-VLOOKUP($R26,$R$15:$AP$21,T$25+1,FALSE())</f>
        <v>1400</v>
      </c>
      <c r="U26" s="10" t="n">
        <f aca="false">VLOOKUP($R26,$R$3:$AP$9,U$25+1,FALSE())-VLOOKUP($R26,$R$15:$AP$21,U$25+1,FALSE())</f>
        <v>1500</v>
      </c>
      <c r="V26" s="10" t="n">
        <f aca="false">VLOOKUP($R26,$R$3:$AP$9,V$25+1,FALSE())-VLOOKUP($R26,$R$15:$AP$21,V$25+1,FALSE())</f>
        <v>1500</v>
      </c>
      <c r="W26" s="10" t="n">
        <f aca="false">VLOOKUP($R26,$R$3:$AP$9,W$25+1,FALSE())-VLOOKUP($R26,$R$15:$AP$21,W$25+1,FALSE())</f>
        <v>1700</v>
      </c>
      <c r="X26" s="10" t="n">
        <f aca="false">VLOOKUP($R26,$R$3:$AP$9,X$25+1,FALSE())-VLOOKUP($R26,$R$15:$AP$21,X$25+1,FALSE())</f>
        <v>1600</v>
      </c>
      <c r="Y26" s="10" t="n">
        <f aca="false">VLOOKUP($R26,$R$3:$AP$9,Y$25+1,FALSE())-VLOOKUP($R26,$R$15:$AP$21,Y$25+1,FALSE())</f>
        <v>700</v>
      </c>
      <c r="Z26" s="10" t="n">
        <f aca="false">VLOOKUP($R26,$R$3:$AP$9,Z$25+1,FALSE())-VLOOKUP($R26,$R$15:$AP$21,Z$25+1,FALSE())</f>
        <v>600</v>
      </c>
      <c r="AA26" s="10" t="n">
        <f aca="false">VLOOKUP($R26,$R$3:$AP$9,AA$25+1,FALSE())-VLOOKUP($R26,$R$15:$AP$21,AA$25+1,FALSE())</f>
        <v>1000</v>
      </c>
      <c r="AB26" s="10" t="n">
        <f aca="false">VLOOKUP($R26,$R$3:$AP$9,AB$25+1,FALSE())-VLOOKUP($R26,$R$15:$AP$21,AB$25+1,FALSE())</f>
        <v>1200</v>
      </c>
      <c r="AC26" s="10" t="n">
        <f aca="false">VLOOKUP($R26,$R$3:$AP$9,AC$25+1,FALSE())-VLOOKUP($R26,$R$15:$AP$21,AC$25+1,FALSE())</f>
        <v>900</v>
      </c>
      <c r="AD26" s="10" t="n">
        <f aca="false">VLOOKUP($R26,$R$3:$AP$9,AD$25+1,FALSE())-VLOOKUP($R26,$R$15:$AP$21,AD$25+1,FALSE())</f>
        <v>600</v>
      </c>
      <c r="AE26" s="10" t="n">
        <f aca="false">VLOOKUP($R26,$R$3:$AP$9,AE$25+1,FALSE())-VLOOKUP($R26,$R$15:$AP$21,AE$25+1,FALSE())</f>
        <v>500</v>
      </c>
      <c r="AF26" s="10" t="n">
        <f aca="false">VLOOKUP($R26,$R$3:$AP$9,AF$25+1,FALSE())-VLOOKUP($R26,$R$15:$AP$21,AF$25+1,FALSE())</f>
        <v>400</v>
      </c>
      <c r="AG26" s="10" t="n">
        <f aca="false">VLOOKUP($R26,$R$3:$AP$9,AG$25+1,FALSE())-VLOOKUP($R26,$R$15:$AP$21,AG$25+1,FALSE())</f>
        <v>300</v>
      </c>
      <c r="AH26" s="10" t="n">
        <f aca="false">VLOOKUP($R26,$R$3:$AP$9,AH$25+1,FALSE())-VLOOKUP($R26,$R$15:$AP$21,AH$25+1,FALSE())</f>
        <v>400</v>
      </c>
      <c r="AI26" s="10" t="n">
        <f aca="false">VLOOKUP($R26,$R$3:$AP$9,AI$25+1,FALSE())-VLOOKUP($R26,$R$15:$AP$21,AI$25+1,FALSE())</f>
        <v>400</v>
      </c>
      <c r="AJ26" s="10" t="n">
        <f aca="false">VLOOKUP($R26,$R$3:$AP$9,AJ$25+1,FALSE())-VLOOKUP($R26,$R$15:$AP$21,AJ$25+1,FALSE())</f>
        <v>800</v>
      </c>
      <c r="AK26" s="10" t="n">
        <f aca="false">VLOOKUP($R26,$R$3:$AP$9,AK$25+1,FALSE())-VLOOKUP($R26,$R$15:$AP$21,AK$25+1,FALSE())</f>
        <v>1900</v>
      </c>
      <c r="AL26" s="10" t="n">
        <f aca="false">VLOOKUP($R26,$R$3:$AP$9,AL$25+1,FALSE())-VLOOKUP($R26,$R$15:$AP$21,AL$25+1,FALSE())</f>
        <v>1400</v>
      </c>
      <c r="AM26" s="10" t="n">
        <f aca="false">VLOOKUP($R26,$R$3:$AP$9,AM$25+1,FALSE())-VLOOKUP($R26,$R$15:$AP$21,AM$25+1,FALSE())</f>
        <v>1500</v>
      </c>
      <c r="AN26" s="10" t="n">
        <f aca="false">VLOOKUP($R26,$R$3:$AP$9,AN$25+1,FALSE())-VLOOKUP($R26,$R$15:$AP$21,AN$25+1,FALSE())</f>
        <v>1500</v>
      </c>
      <c r="AO26" s="10" t="n">
        <f aca="false">VLOOKUP($R26,$R$3:$AP$9,AO$25+1,FALSE())-VLOOKUP($R26,$R$15:$AP$21,AO$25+1,FALSE())</f>
        <v>1600</v>
      </c>
      <c r="AP26" s="10" t="n">
        <f aca="false">VLOOKUP($R26,$R$3:$AP$9,AP$25+1,FALSE())-VLOOKUP($R26,$R$15:$AP$21,AP$25+1,FALSE())</f>
        <v>1600</v>
      </c>
      <c r="AQ26" s="10"/>
      <c r="AR26" s="10"/>
    </row>
    <row r="27" customFormat="false" ht="12.75" hidden="false" customHeight="false" outlineLevel="0" collapsed="false">
      <c r="R27" s="25" t="n">
        <f aca="false">+R4</f>
        <v>37173</v>
      </c>
      <c r="S27" s="10" t="n">
        <f aca="false">VLOOKUP($R27,$R$3:$AP$9,S$25+1,FALSE())-VLOOKUP($R27,$R$15:$AP$21,S$25+1,FALSE())</f>
        <v>900</v>
      </c>
      <c r="T27" s="10" t="n">
        <f aca="false">VLOOKUP($R27,$R$3:$AP$9,T$25+1,FALSE())-VLOOKUP($R27,$R$15:$AP$21,T$25+1,FALSE())</f>
        <v>900</v>
      </c>
      <c r="U27" s="10" t="n">
        <f aca="false">VLOOKUP($R27,$R$3:$AP$9,U$25+1,FALSE())-VLOOKUP($R27,$R$15:$AP$21,U$25+1,FALSE())</f>
        <v>1000</v>
      </c>
      <c r="V27" s="10" t="n">
        <f aca="false">VLOOKUP($R27,$R$3:$AP$9,V$25+1,FALSE())-VLOOKUP($R27,$R$15:$AP$21,V$25+1,FALSE())</f>
        <v>1000</v>
      </c>
      <c r="W27" s="10" t="n">
        <f aca="false">VLOOKUP($R27,$R$3:$AP$9,W$25+1,FALSE())-VLOOKUP($R27,$R$15:$AP$21,W$25+1,FALSE())</f>
        <v>1000</v>
      </c>
      <c r="X27" s="10" t="n">
        <f aca="false">VLOOKUP($R27,$R$3:$AP$9,X$25+1,FALSE())-VLOOKUP($R27,$R$15:$AP$21,X$25+1,FALSE())</f>
        <v>1000</v>
      </c>
      <c r="Y27" s="10" t="n">
        <f aca="false">VLOOKUP($R27,$R$3:$AP$9,Y$25+1,FALSE())-VLOOKUP($R27,$R$15:$AP$21,Y$25+1,FALSE())</f>
        <v>900</v>
      </c>
      <c r="Z27" s="10" t="n">
        <f aca="false">VLOOKUP($R27,$R$3:$AP$9,Z$25+1,FALSE())-VLOOKUP($R27,$R$15:$AP$21,Z$25+1,FALSE())</f>
        <v>500</v>
      </c>
      <c r="AA27" s="10" t="n">
        <f aca="false">VLOOKUP($R27,$R$3:$AP$9,AA$25+1,FALSE())-VLOOKUP($R27,$R$15:$AP$21,AA$25+1,FALSE())</f>
        <v>600</v>
      </c>
      <c r="AB27" s="10" t="n">
        <f aca="false">VLOOKUP($R27,$R$3:$AP$9,AB$25+1,FALSE())-VLOOKUP($R27,$R$15:$AP$21,AB$25+1,FALSE())</f>
        <v>500</v>
      </c>
      <c r="AC27" s="10" t="n">
        <f aca="false">VLOOKUP($R27,$R$3:$AP$9,AC$25+1,FALSE())-VLOOKUP($R27,$R$15:$AP$21,AC$25+1,FALSE())</f>
        <v>400</v>
      </c>
      <c r="AD27" s="10" t="n">
        <f aca="false">VLOOKUP($R27,$R$3:$AP$9,AD$25+1,FALSE())-VLOOKUP($R27,$R$15:$AP$21,AD$25+1,FALSE())</f>
        <v>300</v>
      </c>
      <c r="AE27" s="10" t="n">
        <f aca="false">VLOOKUP($R27,$R$3:$AP$9,AE$25+1,FALSE())-VLOOKUP($R27,$R$15:$AP$21,AE$25+1,FALSE())</f>
        <v>300</v>
      </c>
      <c r="AF27" s="10" t="n">
        <f aca="false">VLOOKUP($R27,$R$3:$AP$9,AF$25+1,FALSE())-VLOOKUP($R27,$R$15:$AP$21,AF$25+1,FALSE())</f>
        <v>100</v>
      </c>
      <c r="AG27" s="10" t="n">
        <f aca="false">VLOOKUP($R27,$R$3:$AP$9,AG$25+1,FALSE())-VLOOKUP($R27,$R$15:$AP$21,AG$25+1,FALSE())</f>
        <v>500</v>
      </c>
      <c r="AH27" s="10" t="n">
        <f aca="false">VLOOKUP($R27,$R$3:$AP$9,AH$25+1,FALSE())-VLOOKUP($R27,$R$15:$AP$21,AH$25+1,FALSE())</f>
        <v>0</v>
      </c>
      <c r="AI27" s="10" t="n">
        <f aca="false">VLOOKUP($R27,$R$3:$AP$9,AI$25+1,FALSE())-VLOOKUP($R27,$R$15:$AP$21,AI$25+1,FALSE())</f>
        <v>-100</v>
      </c>
      <c r="AJ27" s="10" t="n">
        <f aca="false">VLOOKUP($R27,$R$3:$AP$9,AJ$25+1,FALSE())-VLOOKUP($R27,$R$15:$AP$21,AJ$25+1,FALSE())</f>
        <v>-400</v>
      </c>
      <c r="AK27" s="10" t="n">
        <f aca="false">VLOOKUP($R27,$R$3:$AP$9,AK$25+1,FALSE())-VLOOKUP($R27,$R$15:$AP$21,AK$25+1,FALSE())</f>
        <v>-1200</v>
      </c>
      <c r="AL27" s="10" t="n">
        <f aca="false">VLOOKUP($R27,$R$3:$AP$9,AL$25+1,FALSE())-VLOOKUP($R27,$R$15:$AP$21,AL$25+1,FALSE())</f>
        <v>100</v>
      </c>
      <c r="AM27" s="10" t="n">
        <f aca="false">VLOOKUP($R27,$R$3:$AP$9,AM$25+1,FALSE())-VLOOKUP($R27,$R$15:$AP$21,AM$25+1,FALSE())</f>
        <v>200</v>
      </c>
      <c r="AN27" s="10" t="n">
        <f aca="false">VLOOKUP($R27,$R$3:$AP$9,AN$25+1,FALSE())-VLOOKUP($R27,$R$15:$AP$21,AN$25+1,FALSE())</f>
        <v>100</v>
      </c>
      <c r="AO27" s="10" t="n">
        <f aca="false">VLOOKUP($R27,$R$3:$AP$9,AO$25+1,FALSE())-VLOOKUP($R27,$R$15:$AP$21,AO$25+1,FALSE())</f>
        <v>-200</v>
      </c>
      <c r="AP27" s="10" t="n">
        <f aca="false">VLOOKUP($R27,$R$3:$AP$9,AP$25+1,FALSE())-VLOOKUP($R27,$R$15:$AP$21,AP$25+1,FALSE())</f>
        <v>-300</v>
      </c>
      <c r="AQ27" s="10"/>
      <c r="AR27" s="10"/>
    </row>
    <row r="28" customFormat="false" ht="12.75" hidden="false" customHeight="false" outlineLevel="0" collapsed="false">
      <c r="R28" s="25" t="n">
        <f aca="false">+R5</f>
        <v>37174</v>
      </c>
      <c r="S28" s="10" t="n">
        <f aca="false">VLOOKUP($R28,$R$3:$AP$9,S$25+1,FALSE())-VLOOKUP($R28,$R$15:$AP$21,S$25+1,FALSE())</f>
        <v>0</v>
      </c>
      <c r="T28" s="10" t="n">
        <f aca="false">VLOOKUP($R28,$R$3:$AP$9,T$25+1,FALSE())-VLOOKUP($R28,$R$15:$AP$21,T$25+1,FALSE())</f>
        <v>0</v>
      </c>
      <c r="U28" s="10" t="n">
        <f aca="false">VLOOKUP($R28,$R$3:$AP$9,U$25+1,FALSE())-VLOOKUP($R28,$R$15:$AP$21,U$25+1,FALSE())</f>
        <v>0</v>
      </c>
      <c r="V28" s="10" t="n">
        <f aca="false">VLOOKUP($R28,$R$3:$AP$9,V$25+1,FALSE())-VLOOKUP($R28,$R$15:$AP$21,V$25+1,FALSE())</f>
        <v>0</v>
      </c>
      <c r="W28" s="10" t="n">
        <f aca="false">VLOOKUP($R28,$R$3:$AP$9,W$25+1,FALSE())-VLOOKUP($R28,$R$15:$AP$21,W$25+1,FALSE())</f>
        <v>0</v>
      </c>
      <c r="X28" s="10" t="n">
        <f aca="false">VLOOKUP($R28,$R$3:$AP$9,X$25+1,FALSE())-VLOOKUP($R28,$R$15:$AP$21,X$25+1,FALSE())</f>
        <v>100</v>
      </c>
      <c r="Y28" s="10" t="n">
        <f aca="false">VLOOKUP($R28,$R$3:$AP$9,Y$25+1,FALSE())-VLOOKUP($R28,$R$15:$AP$21,Y$25+1,FALSE())</f>
        <v>200</v>
      </c>
      <c r="Z28" s="10" t="n">
        <f aca="false">VLOOKUP($R28,$R$3:$AP$9,Z$25+1,FALSE())-VLOOKUP($R28,$R$15:$AP$21,Z$25+1,FALSE())</f>
        <v>-200</v>
      </c>
      <c r="AA28" s="10" t="n">
        <f aca="false">VLOOKUP($R28,$R$3:$AP$9,AA$25+1,FALSE())-VLOOKUP($R28,$R$15:$AP$21,AA$25+1,FALSE())</f>
        <v>100</v>
      </c>
      <c r="AB28" s="10" t="n">
        <f aca="false">VLOOKUP($R28,$R$3:$AP$9,AB$25+1,FALSE())-VLOOKUP($R28,$R$15:$AP$21,AB$25+1,FALSE())</f>
        <v>100</v>
      </c>
      <c r="AC28" s="10" t="n">
        <f aca="false">VLOOKUP($R28,$R$3:$AP$9,AC$25+1,FALSE())-VLOOKUP($R28,$R$15:$AP$21,AC$25+1,FALSE())</f>
        <v>300</v>
      </c>
      <c r="AD28" s="10" t="n">
        <f aca="false">VLOOKUP($R28,$R$3:$AP$9,AD$25+1,FALSE())-VLOOKUP($R28,$R$15:$AP$21,AD$25+1,FALSE())</f>
        <v>200</v>
      </c>
      <c r="AE28" s="10" t="n">
        <f aca="false">VLOOKUP($R28,$R$3:$AP$9,AE$25+1,FALSE())-VLOOKUP($R28,$R$15:$AP$21,AE$25+1,FALSE())</f>
        <v>500</v>
      </c>
      <c r="AF28" s="10" t="n">
        <f aca="false">VLOOKUP($R28,$R$3:$AP$9,AF$25+1,FALSE())-VLOOKUP($R28,$R$15:$AP$21,AF$25+1,FALSE())</f>
        <v>400</v>
      </c>
      <c r="AG28" s="10" t="n">
        <f aca="false">VLOOKUP($R28,$R$3:$AP$9,AG$25+1,FALSE())-VLOOKUP($R28,$R$15:$AP$21,AG$25+1,FALSE())</f>
        <v>900</v>
      </c>
      <c r="AH28" s="10" t="n">
        <f aca="false">VLOOKUP($R28,$R$3:$AP$9,AH$25+1,FALSE())-VLOOKUP($R28,$R$15:$AP$21,AH$25+1,FALSE())</f>
        <v>500</v>
      </c>
      <c r="AI28" s="10" t="n">
        <f aca="false">VLOOKUP($R28,$R$3:$AP$9,AI$25+1,FALSE())-VLOOKUP($R28,$R$15:$AP$21,AI$25+1,FALSE())</f>
        <v>400</v>
      </c>
      <c r="AJ28" s="10" t="n">
        <f aca="false">VLOOKUP($R28,$R$3:$AP$9,AJ$25+1,FALSE())-VLOOKUP($R28,$R$15:$AP$21,AJ$25+1,FALSE())</f>
        <v>-100</v>
      </c>
      <c r="AK28" s="10" t="n">
        <f aca="false">VLOOKUP($R28,$R$3:$AP$9,AK$25+1,FALSE())-VLOOKUP($R28,$R$15:$AP$21,AK$25+1,FALSE())</f>
        <v>-1100</v>
      </c>
      <c r="AL28" s="10" t="n">
        <f aca="false">VLOOKUP($R28,$R$3:$AP$9,AL$25+1,FALSE())-VLOOKUP($R28,$R$15:$AP$21,AL$25+1,FALSE())</f>
        <v>0</v>
      </c>
      <c r="AM28" s="10" t="n">
        <f aca="false">VLOOKUP($R28,$R$3:$AP$9,AM$25+1,FALSE())-VLOOKUP($R28,$R$15:$AP$21,AM$25+1,FALSE())</f>
        <v>0</v>
      </c>
      <c r="AN28" s="10" t="n">
        <f aca="false">VLOOKUP($R28,$R$3:$AP$9,AN$25+1,FALSE())-VLOOKUP($R28,$R$15:$AP$21,AN$25+1,FALSE())</f>
        <v>-100</v>
      </c>
      <c r="AO28" s="10" t="n">
        <f aca="false">VLOOKUP($R28,$R$3:$AP$9,AO$25+1,FALSE())-VLOOKUP($R28,$R$15:$AP$21,AO$25+1,FALSE())</f>
        <v>-400</v>
      </c>
      <c r="AP28" s="10" t="n">
        <f aca="false">VLOOKUP($R28,$R$3:$AP$9,AP$25+1,FALSE())-VLOOKUP($R28,$R$15:$AP$21,AP$25+1,FALSE())</f>
        <v>-300</v>
      </c>
      <c r="AQ28" s="10"/>
      <c r="AR28" s="10"/>
    </row>
    <row r="29" customFormat="false" ht="12.75" hidden="false" customHeight="false" outlineLevel="0" collapsed="false">
      <c r="R29" s="25" t="n">
        <f aca="false">+R6</f>
        <v>37175</v>
      </c>
      <c r="S29" s="10" t="e">
        <f aca="false">VLOOKUP($R29,$R$3:$AP$9,S$25+1,FALSE())-VLOOKUP($R29,$R$15:$AP$21,S$25+1,FALSE())</f>
        <v>#N/A</v>
      </c>
      <c r="T29" s="10" t="e">
        <f aca="false">VLOOKUP($R29,$R$3:$AP$9,T$25+1,FALSE())-VLOOKUP($R29,$R$15:$AP$21,T$25+1,FALSE())</f>
        <v>#N/A</v>
      </c>
      <c r="U29" s="10" t="e">
        <f aca="false">VLOOKUP($R29,$R$3:$AP$9,U$25+1,FALSE())-VLOOKUP($R29,$R$15:$AP$21,U$25+1,FALSE())</f>
        <v>#N/A</v>
      </c>
      <c r="V29" s="10" t="e">
        <f aca="false">VLOOKUP($R29,$R$3:$AP$9,V$25+1,FALSE())-VLOOKUP($R29,$R$15:$AP$21,V$25+1,FALSE())</f>
        <v>#N/A</v>
      </c>
      <c r="W29" s="10" t="e">
        <f aca="false">VLOOKUP($R29,$R$3:$AP$9,W$25+1,FALSE())-VLOOKUP($R29,$R$15:$AP$21,W$25+1,FALSE())</f>
        <v>#N/A</v>
      </c>
      <c r="X29" s="10" t="e">
        <f aca="false">VLOOKUP($R29,$R$3:$AP$9,X$25+1,FALSE())-VLOOKUP($R29,$R$15:$AP$21,X$25+1,FALSE())</f>
        <v>#N/A</v>
      </c>
      <c r="Y29" s="10" t="e">
        <f aca="false">VLOOKUP($R29,$R$3:$AP$9,Y$25+1,FALSE())-VLOOKUP($R29,$R$15:$AP$21,Y$25+1,FALSE())</f>
        <v>#N/A</v>
      </c>
      <c r="Z29" s="10" t="e">
        <f aca="false">VLOOKUP($R29,$R$3:$AP$9,Z$25+1,FALSE())-VLOOKUP($R29,$R$15:$AP$21,Z$25+1,FALSE())</f>
        <v>#N/A</v>
      </c>
      <c r="AA29" s="10" t="e">
        <f aca="false">VLOOKUP($R29,$R$3:$AP$9,AA$25+1,FALSE())-VLOOKUP($R29,$R$15:$AP$21,AA$25+1,FALSE())</f>
        <v>#N/A</v>
      </c>
      <c r="AB29" s="10" t="e">
        <f aca="false">VLOOKUP($R29,$R$3:$AP$9,AB$25+1,FALSE())-VLOOKUP($R29,$R$15:$AP$21,AB$25+1,FALSE())</f>
        <v>#N/A</v>
      </c>
      <c r="AC29" s="10" t="e">
        <f aca="false">VLOOKUP($R29,$R$3:$AP$9,AC$25+1,FALSE())-VLOOKUP($R29,$R$15:$AP$21,AC$25+1,FALSE())</f>
        <v>#N/A</v>
      </c>
      <c r="AD29" s="10" t="e">
        <f aca="false">VLOOKUP($R29,$R$3:$AP$9,AD$25+1,FALSE())-VLOOKUP($R29,$R$15:$AP$21,AD$25+1,FALSE())</f>
        <v>#N/A</v>
      </c>
      <c r="AE29" s="10" t="e">
        <f aca="false">VLOOKUP($R29,$R$3:$AP$9,AE$25+1,FALSE())-VLOOKUP($R29,$R$15:$AP$21,AE$25+1,FALSE())</f>
        <v>#N/A</v>
      </c>
      <c r="AF29" s="10" t="e">
        <f aca="false">VLOOKUP($R29,$R$3:$AP$9,AF$25+1,FALSE())-VLOOKUP($R29,$R$15:$AP$21,AF$25+1,FALSE())</f>
        <v>#N/A</v>
      </c>
      <c r="AG29" s="10" t="e">
        <f aca="false">VLOOKUP($R29,$R$3:$AP$9,AG$25+1,FALSE())-VLOOKUP($R29,$R$15:$AP$21,AG$25+1,FALSE())</f>
        <v>#N/A</v>
      </c>
      <c r="AH29" s="10" t="e">
        <f aca="false">VLOOKUP($R29,$R$3:$AP$9,AH$25+1,FALSE())-VLOOKUP($R29,$R$15:$AP$21,AH$25+1,FALSE())</f>
        <v>#N/A</v>
      </c>
      <c r="AI29" s="10" t="e">
        <f aca="false">VLOOKUP($R29,$R$3:$AP$9,AI$25+1,FALSE())-VLOOKUP($R29,$R$15:$AP$21,AI$25+1,FALSE())</f>
        <v>#N/A</v>
      </c>
      <c r="AJ29" s="10" t="e">
        <f aca="false">VLOOKUP($R29,$R$3:$AP$9,AJ$25+1,FALSE())-VLOOKUP($R29,$R$15:$AP$21,AJ$25+1,FALSE())</f>
        <v>#N/A</v>
      </c>
      <c r="AK29" s="10" t="e">
        <f aca="false">VLOOKUP($R29,$R$3:$AP$9,AK$25+1,FALSE())-VLOOKUP($R29,$R$15:$AP$21,AK$25+1,FALSE())</f>
        <v>#N/A</v>
      </c>
      <c r="AL29" s="10" t="e">
        <f aca="false">VLOOKUP($R29,$R$3:$AP$9,AL$25+1,FALSE())-VLOOKUP($R29,$R$15:$AP$21,AL$25+1,FALSE())</f>
        <v>#N/A</v>
      </c>
      <c r="AM29" s="10" t="e">
        <f aca="false">VLOOKUP($R29,$R$3:$AP$9,AM$25+1,FALSE())-VLOOKUP($R29,$R$15:$AP$21,AM$25+1,FALSE())</f>
        <v>#N/A</v>
      </c>
      <c r="AN29" s="10" t="e">
        <f aca="false">VLOOKUP($R29,$R$3:$AP$9,AN$25+1,FALSE())-VLOOKUP($R29,$R$15:$AP$21,AN$25+1,FALSE())</f>
        <v>#N/A</v>
      </c>
      <c r="AO29" s="10" t="e">
        <f aca="false">VLOOKUP($R29,$R$3:$AP$9,AO$25+1,FALSE())-VLOOKUP($R29,$R$15:$AP$21,AO$25+1,FALSE())</f>
        <v>#N/A</v>
      </c>
      <c r="AP29" s="10" t="e">
        <f aca="false">VLOOKUP($R29,$R$3:$AP$9,AP$25+1,FALSE())-VLOOKUP($R29,$R$15:$AP$21,AP$25+1,FALSE())</f>
        <v>#N/A</v>
      </c>
      <c r="AQ29" s="10"/>
      <c r="AR29" s="10"/>
    </row>
    <row r="30" customFormat="false" ht="12.75" hidden="false" customHeight="false" outlineLevel="0" collapsed="false">
      <c r="R30" s="25" t="n">
        <f aca="false">+R7</f>
        <v>37176</v>
      </c>
      <c r="S30" s="10" t="e">
        <f aca="false">VLOOKUP($R30,$R$3:$AP$9,S$25+1,FALSE())-VLOOKUP($R30,$R$15:$AP$21,S$25+1,FALSE())</f>
        <v>#N/A</v>
      </c>
      <c r="T30" s="10" t="e">
        <f aca="false">VLOOKUP($R30,$R$3:$AP$9,T$25+1,FALSE())-VLOOKUP($R30,$R$15:$AP$21,T$25+1,FALSE())</f>
        <v>#N/A</v>
      </c>
      <c r="U30" s="10" t="e">
        <f aca="false">VLOOKUP($R30,$R$3:$AP$9,U$25+1,FALSE())-VLOOKUP($R30,$R$15:$AP$21,U$25+1,FALSE())</f>
        <v>#N/A</v>
      </c>
      <c r="V30" s="10" t="e">
        <f aca="false">VLOOKUP($R30,$R$3:$AP$9,V$25+1,FALSE())-VLOOKUP($R30,$R$15:$AP$21,V$25+1,FALSE())</f>
        <v>#N/A</v>
      </c>
      <c r="W30" s="10" t="e">
        <f aca="false">VLOOKUP($R30,$R$3:$AP$9,W$25+1,FALSE())-VLOOKUP($R30,$R$15:$AP$21,W$25+1,FALSE())</f>
        <v>#N/A</v>
      </c>
      <c r="X30" s="10" t="e">
        <f aca="false">VLOOKUP($R30,$R$3:$AP$9,X$25+1,FALSE())-VLOOKUP($R30,$R$15:$AP$21,X$25+1,FALSE())</f>
        <v>#N/A</v>
      </c>
      <c r="Y30" s="10" t="e">
        <f aca="false">VLOOKUP($R30,$R$3:$AP$9,Y$25+1,FALSE())-VLOOKUP($R30,$R$15:$AP$21,Y$25+1,FALSE())</f>
        <v>#N/A</v>
      </c>
      <c r="Z30" s="10" t="e">
        <f aca="false">VLOOKUP($R30,$R$3:$AP$9,Z$25+1,FALSE())-VLOOKUP($R30,$R$15:$AP$21,Z$25+1,FALSE())</f>
        <v>#N/A</v>
      </c>
      <c r="AA30" s="10" t="e">
        <f aca="false">VLOOKUP($R30,$R$3:$AP$9,AA$25+1,FALSE())-VLOOKUP($R30,$R$15:$AP$21,AA$25+1,FALSE())</f>
        <v>#N/A</v>
      </c>
      <c r="AB30" s="10" t="e">
        <f aca="false">VLOOKUP($R30,$R$3:$AP$9,AB$25+1,FALSE())-VLOOKUP($R30,$R$15:$AP$21,AB$25+1,FALSE())</f>
        <v>#N/A</v>
      </c>
      <c r="AC30" s="10" t="e">
        <f aca="false">VLOOKUP($R30,$R$3:$AP$9,AC$25+1,FALSE())-VLOOKUP($R30,$R$15:$AP$21,AC$25+1,FALSE())</f>
        <v>#N/A</v>
      </c>
      <c r="AD30" s="10" t="e">
        <f aca="false">VLOOKUP($R30,$R$3:$AP$9,AD$25+1,FALSE())-VLOOKUP($R30,$R$15:$AP$21,AD$25+1,FALSE())</f>
        <v>#N/A</v>
      </c>
      <c r="AE30" s="10" t="e">
        <f aca="false">VLOOKUP($R30,$R$3:$AP$9,AE$25+1,FALSE())-VLOOKUP($R30,$R$15:$AP$21,AE$25+1,FALSE())</f>
        <v>#N/A</v>
      </c>
      <c r="AF30" s="10" t="e">
        <f aca="false">VLOOKUP($R30,$R$3:$AP$9,AF$25+1,FALSE())-VLOOKUP($R30,$R$15:$AP$21,AF$25+1,FALSE())</f>
        <v>#N/A</v>
      </c>
      <c r="AG30" s="10" t="e">
        <f aca="false">VLOOKUP($R30,$R$3:$AP$9,AG$25+1,FALSE())-VLOOKUP($R30,$R$15:$AP$21,AG$25+1,FALSE())</f>
        <v>#N/A</v>
      </c>
      <c r="AH30" s="10" t="e">
        <f aca="false">VLOOKUP($R30,$R$3:$AP$9,AH$25+1,FALSE())-VLOOKUP($R30,$R$15:$AP$21,AH$25+1,FALSE())</f>
        <v>#N/A</v>
      </c>
      <c r="AI30" s="10" t="e">
        <f aca="false">VLOOKUP($R30,$R$3:$AP$9,AI$25+1,FALSE())-VLOOKUP($R30,$R$15:$AP$21,AI$25+1,FALSE())</f>
        <v>#N/A</v>
      </c>
      <c r="AJ30" s="10" t="e">
        <f aca="false">VLOOKUP($R30,$R$3:$AP$9,AJ$25+1,FALSE())-VLOOKUP($R30,$R$15:$AP$21,AJ$25+1,FALSE())</f>
        <v>#N/A</v>
      </c>
      <c r="AK30" s="10" t="e">
        <f aca="false">VLOOKUP($R30,$R$3:$AP$9,AK$25+1,FALSE())-VLOOKUP($R30,$R$15:$AP$21,AK$25+1,FALSE())</f>
        <v>#N/A</v>
      </c>
      <c r="AL30" s="10" t="e">
        <f aca="false">VLOOKUP($R30,$R$3:$AP$9,AL$25+1,FALSE())-VLOOKUP($R30,$R$15:$AP$21,AL$25+1,FALSE())</f>
        <v>#N/A</v>
      </c>
      <c r="AM30" s="10" t="e">
        <f aca="false">VLOOKUP($R30,$R$3:$AP$9,AM$25+1,FALSE())-VLOOKUP($R30,$R$15:$AP$21,AM$25+1,FALSE())</f>
        <v>#N/A</v>
      </c>
      <c r="AN30" s="10" t="e">
        <f aca="false">VLOOKUP($R30,$R$3:$AP$9,AN$25+1,FALSE())-VLOOKUP($R30,$R$15:$AP$21,AN$25+1,FALSE())</f>
        <v>#N/A</v>
      </c>
      <c r="AO30" s="10" t="e">
        <f aca="false">VLOOKUP($R30,$R$3:$AP$9,AO$25+1,FALSE())-VLOOKUP($R30,$R$15:$AP$21,AO$25+1,FALSE())</f>
        <v>#N/A</v>
      </c>
      <c r="AP30" s="10" t="e">
        <f aca="false">VLOOKUP($R30,$R$3:$AP$9,AP$25+1,FALSE())-VLOOKUP($R30,$R$15:$AP$21,AP$25+1,FALSE())</f>
        <v>#N/A</v>
      </c>
      <c r="AQ30" s="10"/>
      <c r="AR30" s="10"/>
    </row>
    <row r="31" customFormat="false" ht="12.75" hidden="false" customHeight="false" outlineLevel="0" collapsed="false">
      <c r="R31" s="25" t="n">
        <f aca="false">+R8</f>
        <v>37177</v>
      </c>
      <c r="S31" s="10" t="e">
        <f aca="false">VLOOKUP($R31,$R$3:$AP$9,S$25+1,FALSE())-VLOOKUP($R31,$R$15:$AP$21,S$25+1,FALSE())</f>
        <v>#N/A</v>
      </c>
      <c r="T31" s="10" t="e">
        <f aca="false">VLOOKUP($R31,$R$3:$AP$9,T$25+1,FALSE())-VLOOKUP($R31,$R$15:$AP$21,T$25+1,FALSE())</f>
        <v>#N/A</v>
      </c>
      <c r="U31" s="10" t="e">
        <f aca="false">VLOOKUP($R31,$R$3:$AP$9,U$25+1,FALSE())-VLOOKUP($R31,$R$15:$AP$21,U$25+1,FALSE())</f>
        <v>#N/A</v>
      </c>
      <c r="V31" s="10" t="e">
        <f aca="false">VLOOKUP($R31,$R$3:$AP$9,V$25+1,FALSE())-VLOOKUP($R31,$R$15:$AP$21,V$25+1,FALSE())</f>
        <v>#N/A</v>
      </c>
      <c r="W31" s="10" t="e">
        <f aca="false">VLOOKUP($R31,$R$3:$AP$9,W$25+1,FALSE())-VLOOKUP($R31,$R$15:$AP$21,W$25+1,FALSE())</f>
        <v>#N/A</v>
      </c>
      <c r="X31" s="10" t="e">
        <f aca="false">VLOOKUP($R31,$R$3:$AP$9,X$25+1,FALSE())-VLOOKUP($R31,$R$15:$AP$21,X$25+1,FALSE())</f>
        <v>#N/A</v>
      </c>
      <c r="Y31" s="10" t="e">
        <f aca="false">VLOOKUP($R31,$R$3:$AP$9,Y$25+1,FALSE())-VLOOKUP($R31,$R$15:$AP$21,Y$25+1,FALSE())</f>
        <v>#N/A</v>
      </c>
      <c r="Z31" s="10" t="e">
        <f aca="false">VLOOKUP($R31,$R$3:$AP$9,Z$25+1,FALSE())-VLOOKUP($R31,$R$15:$AP$21,Z$25+1,FALSE())</f>
        <v>#N/A</v>
      </c>
      <c r="AA31" s="10" t="e">
        <f aca="false">VLOOKUP($R31,$R$3:$AP$9,AA$25+1,FALSE())-VLOOKUP($R31,$R$15:$AP$21,AA$25+1,FALSE())</f>
        <v>#N/A</v>
      </c>
      <c r="AB31" s="10" t="e">
        <f aca="false">VLOOKUP($R31,$R$3:$AP$9,AB$25+1,FALSE())-VLOOKUP($R31,$R$15:$AP$21,AB$25+1,FALSE())</f>
        <v>#N/A</v>
      </c>
      <c r="AC31" s="10" t="e">
        <f aca="false">VLOOKUP($R31,$R$3:$AP$9,AC$25+1,FALSE())-VLOOKUP($R31,$R$15:$AP$21,AC$25+1,FALSE())</f>
        <v>#N/A</v>
      </c>
      <c r="AD31" s="10" t="e">
        <f aca="false">VLOOKUP($R31,$R$3:$AP$9,AD$25+1,FALSE())-VLOOKUP($R31,$R$15:$AP$21,AD$25+1,FALSE())</f>
        <v>#N/A</v>
      </c>
      <c r="AE31" s="10" t="e">
        <f aca="false">VLOOKUP($R31,$R$3:$AP$9,AE$25+1,FALSE())-VLOOKUP($R31,$R$15:$AP$21,AE$25+1,FALSE())</f>
        <v>#N/A</v>
      </c>
      <c r="AF31" s="10" t="e">
        <f aca="false">VLOOKUP($R31,$R$3:$AP$9,AF$25+1,FALSE())-VLOOKUP($R31,$R$15:$AP$21,AF$25+1,FALSE())</f>
        <v>#N/A</v>
      </c>
      <c r="AG31" s="10" t="e">
        <f aca="false">VLOOKUP($R31,$R$3:$AP$9,AG$25+1,FALSE())-VLOOKUP($R31,$R$15:$AP$21,AG$25+1,FALSE())</f>
        <v>#N/A</v>
      </c>
      <c r="AH31" s="10" t="e">
        <f aca="false">VLOOKUP($R31,$R$3:$AP$9,AH$25+1,FALSE())-VLOOKUP($R31,$R$15:$AP$21,AH$25+1,FALSE())</f>
        <v>#N/A</v>
      </c>
      <c r="AI31" s="10" t="e">
        <f aca="false">VLOOKUP($R31,$R$3:$AP$9,AI$25+1,FALSE())-VLOOKUP($R31,$R$15:$AP$21,AI$25+1,FALSE())</f>
        <v>#N/A</v>
      </c>
      <c r="AJ31" s="10" t="e">
        <f aca="false">VLOOKUP($R31,$R$3:$AP$9,AJ$25+1,FALSE())-VLOOKUP($R31,$R$15:$AP$21,AJ$25+1,FALSE())</f>
        <v>#N/A</v>
      </c>
      <c r="AK31" s="10" t="e">
        <f aca="false">VLOOKUP($R31,$R$3:$AP$9,AK$25+1,FALSE())-VLOOKUP($R31,$R$15:$AP$21,AK$25+1,FALSE())</f>
        <v>#N/A</v>
      </c>
      <c r="AL31" s="10" t="e">
        <f aca="false">VLOOKUP($R31,$R$3:$AP$9,AL$25+1,FALSE())-VLOOKUP($R31,$R$15:$AP$21,AL$25+1,FALSE())</f>
        <v>#N/A</v>
      </c>
      <c r="AM31" s="10" t="e">
        <f aca="false">VLOOKUP($R31,$R$3:$AP$9,AM$25+1,FALSE())-VLOOKUP($R31,$R$15:$AP$21,AM$25+1,FALSE())</f>
        <v>#N/A</v>
      </c>
      <c r="AN31" s="10" t="e">
        <f aca="false">VLOOKUP($R31,$R$3:$AP$9,AN$25+1,FALSE())-VLOOKUP($R31,$R$15:$AP$21,AN$25+1,FALSE())</f>
        <v>#N/A</v>
      </c>
      <c r="AO31" s="10" t="e">
        <f aca="false">VLOOKUP($R31,$R$3:$AP$9,AO$25+1,FALSE())-VLOOKUP($R31,$R$15:$AP$21,AO$25+1,FALSE())</f>
        <v>#N/A</v>
      </c>
      <c r="AP31" s="10" t="e">
        <f aca="false">VLOOKUP($R31,$R$3:$AP$9,AP$25+1,FALSE())-VLOOKUP($R31,$R$15:$AP$21,AP$25+1,FALSE())</f>
        <v>#N/A</v>
      </c>
      <c r="AQ31" s="10"/>
      <c r="AR31" s="10"/>
    </row>
    <row r="32" customFormat="false" ht="12.75" hidden="false" customHeight="false" outlineLevel="0" collapsed="false">
      <c r="R32" s="25" t="n">
        <f aca="false">+R9</f>
        <v>37178</v>
      </c>
      <c r="S32" s="10" t="e">
        <f aca="false">VLOOKUP($R32,$R$3:$AP$9,S$25+1,FALSE())-VLOOKUP($R32,$R$15:$AP$21,S$25+1,FALSE())</f>
        <v>#N/A</v>
      </c>
      <c r="T32" s="10" t="e">
        <f aca="false">VLOOKUP($R32,$R$3:$AP$9,T$25+1,FALSE())-VLOOKUP($R32,$R$15:$AP$21,T$25+1,FALSE())</f>
        <v>#N/A</v>
      </c>
      <c r="U32" s="10" t="e">
        <f aca="false">VLOOKUP($R32,$R$3:$AP$9,U$25+1,FALSE())-VLOOKUP($R32,$R$15:$AP$21,U$25+1,FALSE())</f>
        <v>#N/A</v>
      </c>
      <c r="V32" s="10" t="e">
        <f aca="false">VLOOKUP($R32,$R$3:$AP$9,V$25+1,FALSE())-VLOOKUP($R32,$R$15:$AP$21,V$25+1,FALSE())</f>
        <v>#N/A</v>
      </c>
      <c r="W32" s="10" t="e">
        <f aca="false">VLOOKUP($R32,$R$3:$AP$9,W$25+1,FALSE())-VLOOKUP($R32,$R$15:$AP$21,W$25+1,FALSE())</f>
        <v>#N/A</v>
      </c>
      <c r="X32" s="10" t="e">
        <f aca="false">VLOOKUP($R32,$R$3:$AP$9,X$25+1,FALSE())-VLOOKUP($R32,$R$15:$AP$21,X$25+1,FALSE())</f>
        <v>#N/A</v>
      </c>
      <c r="Y32" s="10" t="e">
        <f aca="false">VLOOKUP($R32,$R$3:$AP$9,Y$25+1,FALSE())-VLOOKUP($R32,$R$15:$AP$21,Y$25+1,FALSE())</f>
        <v>#N/A</v>
      </c>
      <c r="Z32" s="10" t="e">
        <f aca="false">VLOOKUP($R32,$R$3:$AP$9,Z$25+1,FALSE())-VLOOKUP($R32,$R$15:$AP$21,Z$25+1,FALSE())</f>
        <v>#N/A</v>
      </c>
      <c r="AA32" s="10" t="e">
        <f aca="false">VLOOKUP($R32,$R$3:$AP$9,AA$25+1,FALSE())-VLOOKUP($R32,$R$15:$AP$21,AA$25+1,FALSE())</f>
        <v>#N/A</v>
      </c>
      <c r="AB32" s="10" t="e">
        <f aca="false">VLOOKUP($R32,$R$3:$AP$9,AB$25+1,FALSE())-VLOOKUP($R32,$R$15:$AP$21,AB$25+1,FALSE())</f>
        <v>#N/A</v>
      </c>
      <c r="AC32" s="10" t="e">
        <f aca="false">VLOOKUP($R32,$R$3:$AP$9,AC$25+1,FALSE())-VLOOKUP($R32,$R$15:$AP$21,AC$25+1,FALSE())</f>
        <v>#N/A</v>
      </c>
      <c r="AD32" s="10" t="e">
        <f aca="false">VLOOKUP($R32,$R$3:$AP$9,AD$25+1,FALSE())-VLOOKUP($R32,$R$15:$AP$21,AD$25+1,FALSE())</f>
        <v>#N/A</v>
      </c>
      <c r="AE32" s="10" t="e">
        <f aca="false">VLOOKUP($R32,$R$3:$AP$9,AE$25+1,FALSE())-VLOOKUP($R32,$R$15:$AP$21,AE$25+1,FALSE())</f>
        <v>#N/A</v>
      </c>
      <c r="AF32" s="10" t="e">
        <f aca="false">VLOOKUP($R32,$R$3:$AP$9,AF$25+1,FALSE())-VLOOKUP($R32,$R$15:$AP$21,AF$25+1,FALSE())</f>
        <v>#N/A</v>
      </c>
      <c r="AG32" s="10" t="e">
        <f aca="false">VLOOKUP($R32,$R$3:$AP$9,AG$25+1,FALSE())-VLOOKUP($R32,$R$15:$AP$21,AG$25+1,FALSE())</f>
        <v>#N/A</v>
      </c>
      <c r="AH32" s="10" t="e">
        <f aca="false">VLOOKUP($R32,$R$3:$AP$9,AH$25+1,FALSE())-VLOOKUP($R32,$R$15:$AP$21,AH$25+1,FALSE())</f>
        <v>#N/A</v>
      </c>
      <c r="AI32" s="10" t="e">
        <f aca="false">VLOOKUP($R32,$R$3:$AP$9,AI$25+1,FALSE())-VLOOKUP($R32,$R$15:$AP$21,AI$25+1,FALSE())</f>
        <v>#N/A</v>
      </c>
      <c r="AJ32" s="10" t="e">
        <f aca="false">VLOOKUP($R32,$R$3:$AP$9,AJ$25+1,FALSE())-VLOOKUP($R32,$R$15:$AP$21,AJ$25+1,FALSE())</f>
        <v>#N/A</v>
      </c>
      <c r="AK32" s="10" t="e">
        <f aca="false">VLOOKUP($R32,$R$3:$AP$9,AK$25+1,FALSE())-VLOOKUP($R32,$R$15:$AP$21,AK$25+1,FALSE())</f>
        <v>#N/A</v>
      </c>
      <c r="AL32" s="10" t="e">
        <f aca="false">VLOOKUP($R32,$R$3:$AP$9,AL$25+1,FALSE())-VLOOKUP($R32,$R$15:$AP$21,AL$25+1,FALSE())</f>
        <v>#N/A</v>
      </c>
      <c r="AM32" s="10" t="e">
        <f aca="false">VLOOKUP($R32,$R$3:$AP$9,AM$25+1,FALSE())-VLOOKUP($R32,$R$15:$AP$21,AM$25+1,FALSE())</f>
        <v>#N/A</v>
      </c>
      <c r="AN32" s="10" t="e">
        <f aca="false">VLOOKUP($R32,$R$3:$AP$9,AN$25+1,FALSE())-VLOOKUP($R32,$R$15:$AP$21,AN$25+1,FALSE())</f>
        <v>#N/A</v>
      </c>
      <c r="AO32" s="10" t="e">
        <f aca="false">VLOOKUP($R32,$R$3:$AP$9,AO$25+1,FALSE())-VLOOKUP($R32,$R$15:$AP$21,AO$25+1,FALSE())</f>
        <v>#N/A</v>
      </c>
      <c r="AP32" s="10" t="e">
        <f aca="false">VLOOKUP($R32,$R$3:$AP$9,AP$25+1,FALSE())-VLOOKUP($R32,$R$15:$AP$21,AP$25+1,FALSE())</f>
        <v>#N/A</v>
      </c>
      <c r="AQ32" s="10"/>
      <c r="AR32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UpdateForecast">
                <anchor moveWithCells="true" sizeWithCells="false">
                  <from>
                    <xdr:col>16</xdr:col>
                    <xdr:colOff>40320</xdr:colOff>
                    <xdr:row>0</xdr:row>
                    <xdr:rowOff>47160</xdr:rowOff>
                  </from>
                  <to>
                    <xdr:col>17</xdr:col>
                    <xdr:colOff>574560</xdr:colOff>
                    <xdr:row>1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1.SaveOldForecast">
                <anchor moveWithCells="true" sizeWithCells="false">
                  <from>
                    <xdr:col>16</xdr:col>
                    <xdr:colOff>40320</xdr:colOff>
                    <xdr:row>12</xdr:row>
                    <xdr:rowOff>18720</xdr:rowOff>
                  </from>
                  <to>
                    <xdr:col>17</xdr:col>
                    <xdr:colOff>574560</xdr:colOff>
                    <xdr:row>13</xdr:row>
                    <xdr:rowOff>114840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5" activeCellId="0" sqref="A15:A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81.14"/>
    <col collapsed="false" customWidth="true" hidden="false" outlineLevel="0" max="5" min="5" style="0" width="33.85"/>
  </cols>
  <sheetData>
    <row r="3" customFormat="false" ht="12.75" hidden="false" customHeight="false" outlineLevel="0" collapsed="false">
      <c r="A3" s="0" t="s">
        <v>12</v>
      </c>
    </row>
    <row r="4" customFormat="false" ht="12.75" hidden="false" customHeight="false" outlineLevel="0" collapsed="false">
      <c r="B4" s="0" t="s">
        <v>13</v>
      </c>
    </row>
    <row r="5" customFormat="false" ht="12.75" hidden="false" customHeight="false" outlineLevel="0" collapsed="false">
      <c r="B5" s="0" t="s">
        <v>14</v>
      </c>
    </row>
    <row r="6" customFormat="false" ht="12.75" hidden="false" customHeight="false" outlineLevel="0" collapsed="false">
      <c r="B6" s="0" t="s">
        <v>15</v>
      </c>
    </row>
    <row r="8" customFormat="false" ht="12.75" hidden="false" customHeight="false" outlineLevel="0" collapsed="false">
      <c r="B8" s="0" t="s">
        <v>16</v>
      </c>
    </row>
    <row r="11" customFormat="false" ht="12.75" hidden="false" customHeight="false" outlineLevel="0" collapsed="false">
      <c r="E11" s="0" t="s">
        <v>17</v>
      </c>
    </row>
    <row r="13" customFormat="false" ht="12.75" hidden="false" customHeight="false" outlineLevel="0" collapsed="false">
      <c r="A13" s="0" t="s">
        <v>18</v>
      </c>
    </row>
    <row r="15" customFormat="false" ht="12.75" hidden="false" customHeight="false" outlineLevel="0" collapsed="false">
      <c r="A15" s="0" t="s">
        <v>19</v>
      </c>
    </row>
    <row r="16" customFormat="false" ht="12.75" hidden="false" customHeight="false" outlineLevel="0" collapsed="false">
      <c r="A16" s="0" t="s">
        <v>20</v>
      </c>
    </row>
    <row r="17" customFormat="false" ht="12.75" hidden="false" customHeight="false" outlineLevel="0" collapsed="false">
      <c r="A17" s="0" t="s">
        <v>21</v>
      </c>
    </row>
    <row r="18" customFormat="false" ht="12.75" hidden="false" customHeight="false" outlineLevel="0" collapsed="false">
      <c r="A18" s="0" t="s">
        <v>22</v>
      </c>
    </row>
    <row r="19" customFormat="false" ht="12.75" hidden="false" customHeight="false" outlineLevel="0" collapsed="false">
      <c r="A19" s="0" t="s">
        <v>23</v>
      </c>
    </row>
    <row r="20" customFormat="false" ht="12.75" hidden="false" customHeight="false" outlineLevel="0" collapsed="false">
      <c r="A20" s="0" t="s">
        <v>24</v>
      </c>
    </row>
    <row r="21" customFormat="false" ht="12.75" hidden="false" customHeight="false" outlineLevel="0" collapsed="false">
      <c r="A21" s="0" t="s">
        <v>25</v>
      </c>
    </row>
    <row r="22" customFormat="false" ht="12.75" hidden="false" customHeight="false" outlineLevel="0" collapsed="false">
      <c r="A22" s="0" t="s">
        <v>26</v>
      </c>
    </row>
    <row r="23" customFormat="false" ht="12.75" hidden="false" customHeight="false" outlineLevel="0" collapsed="false">
      <c r="A23" s="0" t="s">
        <v>27</v>
      </c>
    </row>
    <row r="24" customFormat="false" ht="12.75" hidden="false" customHeight="false" outlineLevel="0" collapsed="false">
      <c r="A24" s="0" t="s">
        <v>28</v>
      </c>
    </row>
    <row r="25" customFormat="false" ht="12.75" hidden="false" customHeight="false" outlineLevel="0" collapsed="false">
      <c r="A25" s="0" t="s">
        <v>29</v>
      </c>
    </row>
    <row r="26" customFormat="false" ht="12.75" hidden="false" customHeight="false" outlineLevel="0" collapsed="false">
      <c r="A26" s="0" t="s">
        <v>30</v>
      </c>
    </row>
    <row r="27" customFormat="false" ht="12.75" hidden="false" customHeight="false" outlineLevel="0" collapsed="false">
      <c r="A27" s="0" t="s">
        <v>31</v>
      </c>
    </row>
    <row r="28" customFormat="false" ht="12.75" hidden="false" customHeight="false" outlineLevel="0" collapsed="false">
      <c r="A28" s="0" t="s">
        <v>32</v>
      </c>
    </row>
    <row r="29" customFormat="false" ht="12.75" hidden="false" customHeight="false" outlineLevel="0" collapsed="false">
      <c r="A29" s="0" t="s">
        <v>33</v>
      </c>
    </row>
    <row r="30" customFormat="false" ht="12.75" hidden="false" customHeight="false" outlineLevel="0" collapsed="false">
      <c r="A30" s="0" t="s">
        <v>34</v>
      </c>
    </row>
    <row r="31" customFormat="false" ht="12.75" hidden="false" customHeight="false" outlineLevel="0" collapsed="false">
      <c r="A31" s="0" t="s">
        <v>35</v>
      </c>
    </row>
    <row r="32" customFormat="false" ht="12.75" hidden="false" customHeight="false" outlineLevel="0" collapsed="false">
      <c r="A32" s="0" t="s">
        <v>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2001-02-24T13:58:59Z</dcterms:created>
  <dc:creator>nmisra</dc:creator>
  <dc:description/>
  <dc:language>en-US</dc:language>
  <cp:lastModifiedBy>jquenet</cp:lastModifiedBy>
  <cp:lastPrinted>2001-07-19T09:17:51Z</cp:lastPrinted>
  <dcterms:modified xsi:type="dcterms:W3CDTF">2001-10-08T15:12:13Z</dcterms:modified>
  <cp:revision>0</cp:revision>
  <dc:subject/>
  <dc:title/>
</cp:coreProperties>
</file>