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in" sheetId="1" state="visible" r:id="rId3"/>
    <sheet name="Charts" sheetId="2" state="visible" r:id="rId4"/>
    <sheet name="Chart for Selected Date" sheetId="3" state="visible" r:id="rId5"/>
  </sheets>
  <definedNames>
    <definedName function="false" hidden="false" localSheetId="1" name="_xlnm.Print_Area" vbProcedure="false">Charts!$A$1:$W$49</definedName>
    <definedName function="false" hidden="false" localSheetId="0" name="_xlnm.Print_Area" vbProcedure="false">Main!$A$1:$V$48</definedName>
    <definedName function="false" hidden="false" name="cCols" vbProcedure="false">COUNTA(#REF!)</definedName>
    <definedName function="false" hidden="false" name="cRows" vbProcedure="false">COUNTA(#REF!)</definedName>
    <definedName function="false" hidden="false" name="Date" vbProcedure="false">#REF!</definedName>
    <definedName function="false" hidden="false" name="EndDt" vbProcedure="false">#REF!</definedName>
    <definedName function="false" hidden="false" name="fStart" vbProcedure="false">#REF!</definedName>
    <definedName function="false" hidden="false" name="Holidays" vbProcedure="false">#REF!</definedName>
    <definedName function="false" hidden="false" name="KLoad" vbProcedure="false">#REF!</definedName>
    <definedName function="false" hidden="false" name="StartDt" vbProcedure="false">#REF!</definedName>
    <definedName function="false" hidden="false" name="TotalData" vbProcedure="false">OFFSET(fStart,0,0,cRows,cCols)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<sst xmlns="http://schemas.openxmlformats.org/spreadsheetml/2006/main" count="83" uniqueCount="43">
  <si>
    <t xml:space="preserve">Today's Forecast vs. Actual</t>
  </si>
  <si>
    <t xml:space="preserve"> - Actual vs. Forecast</t>
  </si>
  <si>
    <t xml:space="preserve">Last Updated on: 10/6/2001 9:18:01 AM</t>
  </si>
  <si>
    <t xml:space="preserve">Today's Forecast</t>
  </si>
  <si>
    <t xml:space="preserve">Today's Actual</t>
  </si>
  <si>
    <t xml:space="preserve">Delta</t>
  </si>
  <si>
    <t xml:space="preserve">Forecast</t>
  </si>
  <si>
    <t xml:space="preserve">Actual</t>
  </si>
  <si>
    <t xml:space="preserve">Kevin</t>
  </si>
  <si>
    <t xml:space="preserve">ISO</t>
  </si>
  <si>
    <t xml:space="preserve">ECP</t>
  </si>
  <si>
    <t xml:space="preserve">Demand</t>
  </si>
  <si>
    <t xml:space="preserve">PEAK</t>
  </si>
  <si>
    <t xml:space="preserve">OFF PEAK</t>
  </si>
  <si>
    <t xml:space="preserve">24 HOUR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</si>
  <si>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</si>
  <si>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</si>
  <si>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</si>
  <si>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</si>
  <si>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</si>
  <si>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HE6</t>
  </si>
  <si>
    <t xml:space="preserve">HE7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</si>
  <si>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</si>
  <si>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</si>
  <si>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</si>
  <si>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</si>
  <si>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</si>
  <si>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</si>
  <si>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</si>
  <si>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</si>
  <si>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</si>
  <si>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</si>
  <si>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</si>
  <si>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</si>
  <si>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</si>
  <si>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</si>
  <si>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</si>
  <si>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</si>
  <si>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</si>
  <si>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Today:</t>
  </si>
  <si>
    <t xml:space="preserve">Select </t>
  </si>
  <si>
    <t xml:space="preserve">Date:</t>
  </si>
  <si>
    <t xml:space="preserve">Charts for Selected Date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</si>
</sst>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#,##0"/>
    <numFmt numFmtId="167" formatCode="\$#,##0.00"/>
    <numFmt numFmtId="168" formatCode="#,##0.00"/>
    <numFmt numFmtId="169" formatCode="_(\$* #,##0.00_);_(\$* \(#,##0.00\);_(\$* \-??_);_(@_)"/>
    <numFmt numFmtId="170" formatCode="[$-409]#,##0_);\(#,##0\)"/>
    <numFmt numFmtId="171" formatCode="m/d/yy"/>
    <numFmt numFmtId="172" formatCode="[$-409]d\-mmm\-yy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 val="true"/>
      <sz val="11"/>
      <name val="Arial"/>
      <family val="2"/>
    </font>
    <font>
      <sz val="12"/>
      <name val="Arial"/>
      <family val="2"/>
    </font>
    <font>
      <b val="true"/>
      <sz val="14"/>
      <name val="Arial"/>
      <family val="2"/>
    </font>
    <font>
      <b val="true"/>
      <sz val="17.75"/>
      <color rgb="FF000000"/>
      <name val="Arial"/>
      <family val="2"/>
    </font>
    <font>
      <sz val="8.5"/>
      <color rgb="FF000000"/>
      <name val="Arial"/>
      <family val="2"/>
    </font>
    <font>
      <b val="true"/>
      <sz val="10"/>
      <color rgb="FF000000"/>
      <name val="Arial"/>
      <family val="2"/>
    </font>
    <font>
      <sz val="8.75"/>
      <color rgb="FF000000"/>
      <name val="Arial"/>
      <family val="2"/>
    </font>
    <font>
      <b val="true"/>
      <sz val="20"/>
      <name val="Arial"/>
      <family val="2"/>
    </font>
    <font>
      <b val="true"/>
      <sz val="17"/>
      <color rgb="FF000000"/>
      <name val="Arial"/>
      <family val="2"/>
    </font>
    <font>
      <sz val="8.25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0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5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0" fillId="5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0" fillId="5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5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0" fillId="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4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5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0" fillId="5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0" fillId="5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0" fillId="5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5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5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0" fillId="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4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4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5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5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5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0" fillId="5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0" fillId="5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0" fillId="5" borderId="2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5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5" borderId="2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5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0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4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5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0" fillId="5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0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5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5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5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0" fillId="4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4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5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6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6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6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6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6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6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4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5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5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5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0" fillId="5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0" fillId="4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4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5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7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8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7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7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775" strike="noStrike" u="none">
                <a:solidFill>
                  <a:srgbClr val="000000"/>
                </a:solidFill>
                <a:uFillTx/>
                <a:latin typeface="Arial"/>
              </a:rPr>
              <a:t>Forecasted vs. Actual Load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75869089428411"/>
          <c:y val="0.198854185917575"/>
          <c:w val="0.934646510917697"/>
          <c:h val="0.776566253927185"/>
        </c:manualLayout>
      </c:layout>
      <c:lineChart>
        <c:grouping val="standard"/>
        <c:varyColors val="0"/>
        <c:ser>
          <c:idx val="0"/>
          <c:order val="0"/>
          <c:tx>
            <c:strRef>
              <c:f>"ISO Forecasted Load"</c:f>
              <c:strCache>
                <c:ptCount val="1"/>
                <c:pt idx="0">
                  <c:v>ISO Forecasted Load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Main!$B$11:$B$34</c:f>
              <c:strCache>
                <c:ptCount val="24"/>
                <c:pt idx="0">
                  <c:v>HE1</c:v>
                </c:pt>
                <c:pt idx="1">
                  <c:v>HE2</c:v>
                </c:pt>
                <c:pt idx="2">
                  <c:v>HE3</c:v>
                </c:pt>
                <c:pt idx="3">
                  <c:v>HE4</c:v>
                </c:pt>
                <c:pt idx="4">
                  <c:v>HE5</c:v>
                </c:pt>
                <c:pt idx="5">
                  <c:v>HE6</c:v>
                </c:pt>
                <c:pt idx="6">
                  <c:v>HE7</c:v>
                </c:pt>
                <c:pt idx="7">
                  <c:v>HE8</c:v>
                </c:pt>
                <c:pt idx="8">
                  <c:v>HE9</c:v>
                </c:pt>
                <c:pt idx="9">
                  <c:v>HE10</c:v>
                </c:pt>
                <c:pt idx="10">
                  <c:v>HE11</c:v>
                </c:pt>
                <c:pt idx="11">
                  <c:v>HE12</c:v>
                </c:pt>
                <c:pt idx="12">
                  <c:v>HE13</c:v>
                </c:pt>
                <c:pt idx="13">
                  <c:v>HE14</c:v>
                </c:pt>
                <c:pt idx="14">
                  <c:v>HE15</c:v>
                </c:pt>
                <c:pt idx="15">
                  <c:v>HE16</c:v>
                </c:pt>
                <c:pt idx="16">
                  <c:v>HE17</c:v>
                </c:pt>
                <c:pt idx="17">
                  <c:v>HE18</c:v>
                </c:pt>
                <c:pt idx="18">
                  <c:v>HE19</c:v>
                </c:pt>
                <c:pt idx="19">
                  <c:v>HE20</c:v>
                </c:pt>
                <c:pt idx="20">
                  <c:v>HE21</c:v>
                </c:pt>
                <c:pt idx="21">
                  <c:v>HE22</c:v>
                </c:pt>
                <c:pt idx="22">
                  <c:v>HE23</c:v>
                </c:pt>
                <c:pt idx="23">
                  <c:v>HE24</c:v>
                </c:pt>
              </c:strCache>
            </c:strRef>
          </c:cat>
          <c:val>
            <c:numRef>
              <c:f>Main!$D$11:$D$34</c:f>
              <c:numCache>
                <c:formatCode>#,##0</c:formatCode>
                <c:ptCount val="24"/>
                <c:pt idx="0">
                  <c:v>23300</c:v>
                </c:pt>
                <c:pt idx="1">
                  <c:v>22200</c:v>
                </c:pt>
                <c:pt idx="2">
                  <c:v>21600</c:v>
                </c:pt>
                <c:pt idx="3">
                  <c:v>21200</c:v>
                </c:pt>
                <c:pt idx="4">
                  <c:v>21200</c:v>
                </c:pt>
                <c:pt idx="5">
                  <c:v>21800</c:v>
                </c:pt>
                <c:pt idx="6">
                  <c:v>23000</c:v>
                </c:pt>
                <c:pt idx="7">
                  <c:v>24600</c:v>
                </c:pt>
                <c:pt idx="8">
                  <c:v>26700</c:v>
                </c:pt>
                <c:pt idx="9">
                  <c:v>28200</c:v>
                </c:pt>
                <c:pt idx="10">
                  <c:v>29100</c:v>
                </c:pt>
                <c:pt idx="11">
                  <c:v>29200</c:v>
                </c:pt>
                <c:pt idx="12">
                  <c:v>29100</c:v>
                </c:pt>
                <c:pt idx="13">
                  <c:v>28700</c:v>
                </c:pt>
                <c:pt idx="14">
                  <c:v>28400</c:v>
                </c:pt>
                <c:pt idx="15">
                  <c:v>28200</c:v>
                </c:pt>
                <c:pt idx="16">
                  <c:v>28400</c:v>
                </c:pt>
                <c:pt idx="17">
                  <c:v>28700</c:v>
                </c:pt>
                <c:pt idx="18">
                  <c:v>29200</c:v>
                </c:pt>
                <c:pt idx="19">
                  <c:v>29900</c:v>
                </c:pt>
                <c:pt idx="20">
                  <c:v>29900</c:v>
                </c:pt>
                <c:pt idx="21">
                  <c:v>28900</c:v>
                </c:pt>
                <c:pt idx="22">
                  <c:v>27400</c:v>
                </c:pt>
                <c:pt idx="23">
                  <c:v>25500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"Actual Load"</c:f>
              <c:strCache>
                <c:ptCount val="1"/>
                <c:pt idx="0">
                  <c:v>Actual Load</c:v>
                </c:pt>
              </c:strCache>
            </c:strRef>
          </c:tx>
          <c:spPr>
            <a:solidFill>
              <a:srgbClr val="00ff00"/>
            </a:solidFill>
            <a:ln w="378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Main!$B$11:$B$34</c:f>
              <c:strCache>
                <c:ptCount val="24"/>
                <c:pt idx="0">
                  <c:v>HE1</c:v>
                </c:pt>
                <c:pt idx="1">
                  <c:v>HE2</c:v>
                </c:pt>
                <c:pt idx="2">
                  <c:v>HE3</c:v>
                </c:pt>
                <c:pt idx="3">
                  <c:v>HE4</c:v>
                </c:pt>
                <c:pt idx="4">
                  <c:v>HE5</c:v>
                </c:pt>
                <c:pt idx="5">
                  <c:v>HE6</c:v>
                </c:pt>
                <c:pt idx="6">
                  <c:v>HE7</c:v>
                </c:pt>
                <c:pt idx="7">
                  <c:v>HE8</c:v>
                </c:pt>
                <c:pt idx="8">
                  <c:v>HE9</c:v>
                </c:pt>
                <c:pt idx="9">
                  <c:v>HE10</c:v>
                </c:pt>
                <c:pt idx="10">
                  <c:v>HE11</c:v>
                </c:pt>
                <c:pt idx="11">
                  <c:v>HE12</c:v>
                </c:pt>
                <c:pt idx="12">
                  <c:v>HE13</c:v>
                </c:pt>
                <c:pt idx="13">
                  <c:v>HE14</c:v>
                </c:pt>
                <c:pt idx="14">
                  <c:v>HE15</c:v>
                </c:pt>
                <c:pt idx="15">
                  <c:v>HE16</c:v>
                </c:pt>
                <c:pt idx="16">
                  <c:v>HE17</c:v>
                </c:pt>
                <c:pt idx="17">
                  <c:v>HE18</c:v>
                </c:pt>
                <c:pt idx="18">
                  <c:v>HE19</c:v>
                </c:pt>
                <c:pt idx="19">
                  <c:v>HE20</c:v>
                </c:pt>
                <c:pt idx="20">
                  <c:v>HE21</c:v>
                </c:pt>
                <c:pt idx="21">
                  <c:v>HE22</c:v>
                </c:pt>
                <c:pt idx="22">
                  <c:v>HE23</c:v>
                </c:pt>
                <c:pt idx="23">
                  <c:v>HE24</c:v>
                </c:pt>
              </c:strCache>
            </c:strRef>
          </c:cat>
          <c:val>
            <c:numRef>
              <c:f>Main!$F$11:$F$34</c:f>
              <c:numCache>
                <c:formatCode>#,##0</c:formatCode>
                <c:ptCount val="24"/>
                <c:pt idx="0">
                  <c:v>23627.58</c:v>
                </c:pt>
                <c:pt idx="1">
                  <c:v>22309.67</c:v>
                </c:pt>
                <c:pt idx="2">
                  <c:v>21478.58</c:v>
                </c:pt>
                <c:pt idx="3">
                  <c:v>21098</c:v>
                </c:pt>
                <c:pt idx="4">
                  <c:v>20981.25</c:v>
                </c:pt>
                <c:pt idx="5">
                  <c:v>21470.42</c:v>
                </c:pt>
                <c:pt idx="6">
                  <c:v>22535.58</c:v>
                </c:pt>
                <c:pt idx="7">
                  <c:v>23864.92</c:v>
                </c:pt>
                <c:pt idx="8">
                  <c:v>25808.08</c:v>
                </c:pt>
                <c:pt idx="9">
                  <c:v>27352.33</c:v>
                </c:pt>
                <c:pt idx="10">
                  <c:v>27915.67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Main!$C$6</c:f>
              <c:strCache>
                <c:ptCount val="1"/>
                <c:pt idx="0">
                  <c:v>Kevin</c:v>
                </c:pt>
              </c:strCache>
            </c:strRef>
          </c:tx>
          <c:spPr>
            <a:solidFill>
              <a:srgbClr val="0000ff"/>
            </a:solidFill>
            <a:ln w="378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Main!$B$11:$B$34</c:f>
              <c:strCache>
                <c:ptCount val="24"/>
                <c:pt idx="0">
                  <c:v>HE1</c:v>
                </c:pt>
                <c:pt idx="1">
                  <c:v>HE2</c:v>
                </c:pt>
                <c:pt idx="2">
                  <c:v>HE3</c:v>
                </c:pt>
                <c:pt idx="3">
                  <c:v>HE4</c:v>
                </c:pt>
                <c:pt idx="4">
                  <c:v>HE5</c:v>
                </c:pt>
                <c:pt idx="5">
                  <c:v>HE6</c:v>
                </c:pt>
                <c:pt idx="6">
                  <c:v>HE7</c:v>
                </c:pt>
                <c:pt idx="7">
                  <c:v>HE8</c:v>
                </c:pt>
                <c:pt idx="8">
                  <c:v>HE9</c:v>
                </c:pt>
                <c:pt idx="9">
                  <c:v>HE10</c:v>
                </c:pt>
                <c:pt idx="10">
                  <c:v>HE11</c:v>
                </c:pt>
                <c:pt idx="11">
                  <c:v>HE12</c:v>
                </c:pt>
                <c:pt idx="12">
                  <c:v>HE13</c:v>
                </c:pt>
                <c:pt idx="13">
                  <c:v>HE14</c:v>
                </c:pt>
                <c:pt idx="14">
                  <c:v>HE15</c:v>
                </c:pt>
                <c:pt idx="15">
                  <c:v>HE16</c:v>
                </c:pt>
                <c:pt idx="16">
                  <c:v>HE17</c:v>
                </c:pt>
                <c:pt idx="17">
                  <c:v>HE18</c:v>
                </c:pt>
                <c:pt idx="18">
                  <c:v>HE19</c:v>
                </c:pt>
                <c:pt idx="19">
                  <c:v>HE20</c:v>
                </c:pt>
                <c:pt idx="20">
                  <c:v>HE21</c:v>
                </c:pt>
                <c:pt idx="21">
                  <c:v>HE22</c:v>
                </c:pt>
                <c:pt idx="22">
                  <c:v>HE23</c:v>
                </c:pt>
                <c:pt idx="23">
                  <c:v>HE24</c:v>
                </c:pt>
              </c:strCache>
            </c:strRef>
          </c:cat>
          <c:val>
            <c:numRef>
              <c:f>Main!$C$11:$C$34</c:f>
              <c:numCache>
                <c:formatCode>#,##0</c:formatCode>
                <c:ptCount val="24"/>
                <c:pt idx="0">
                  <c:v>22672.64</c:v>
                </c:pt>
                <c:pt idx="1">
                  <c:v>21382.67</c:v>
                </c:pt>
                <c:pt idx="2">
                  <c:v>20634.25</c:v>
                </c:pt>
                <c:pt idx="3">
                  <c:v>20188.98</c:v>
                </c:pt>
                <c:pt idx="4">
                  <c:v>20072.41</c:v>
                </c:pt>
                <c:pt idx="5">
                  <c:v>20619.08</c:v>
                </c:pt>
                <c:pt idx="6">
                  <c:v>21995.66</c:v>
                </c:pt>
                <c:pt idx="7">
                  <c:v>23248.49</c:v>
                </c:pt>
                <c:pt idx="8">
                  <c:v>25124.75</c:v>
                </c:pt>
                <c:pt idx="9">
                  <c:v>26426.38</c:v>
                </c:pt>
                <c:pt idx="10">
                  <c:v>27027.56</c:v>
                </c:pt>
                <c:pt idx="11">
                  <c:v>26970.61</c:v>
                </c:pt>
                <c:pt idx="12">
                  <c:v>26601.64</c:v>
                </c:pt>
                <c:pt idx="13">
                  <c:v>26134.34</c:v>
                </c:pt>
                <c:pt idx="14">
                  <c:v>25681.44</c:v>
                </c:pt>
                <c:pt idx="15">
                  <c:v>25394.86</c:v>
                </c:pt>
                <c:pt idx="16">
                  <c:v>25272.06</c:v>
                </c:pt>
                <c:pt idx="17">
                  <c:v>25277.69</c:v>
                </c:pt>
                <c:pt idx="18">
                  <c:v>25829.57</c:v>
                </c:pt>
                <c:pt idx="19">
                  <c:v>27038.99</c:v>
                </c:pt>
                <c:pt idx="20">
                  <c:v>26812.16</c:v>
                </c:pt>
                <c:pt idx="21">
                  <c:v>25627.24</c:v>
                </c:pt>
                <c:pt idx="22">
                  <c:v>24050.28</c:v>
                </c:pt>
                <c:pt idx="23">
                  <c:v>22306.98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1085503"/>
        <c:axId val="25961948"/>
      </c:lineChart>
      <c:catAx>
        <c:axId val="91085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961948"/>
        <c:crossesAt val="0"/>
        <c:auto val="1"/>
        <c:lblAlgn val="ctr"/>
        <c:lblOffset val="100"/>
        <c:noMultiLvlLbl val="0"/>
      </c:catAx>
      <c:valAx>
        <c:axId val="25961948"/>
        <c:scaling>
          <c:orientation val="minMax"/>
          <c:min val="18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085503"/>
        <c:crossesAt val="1"/>
        <c:crossBetween val="midCat"/>
        <c:majorUnit val="2500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87916730289612"/>
          <c:y val="0.122066161522824"/>
          <c:w val="0.603298213467705"/>
          <c:h val="0.068471631861023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775" strike="noStrike" u="none">
                <a:solidFill>
                  <a:srgbClr val="000000"/>
                </a:solidFill>
                <a:uFillTx/>
                <a:latin typeface="Arial"/>
              </a:rPr>
              <a:t>Forecasted vs. Actual ECP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41493205761107"/>
          <c:y val="0.225546498703223"/>
          <c:w val="0.931752252023004"/>
          <c:h val="0.741293071507966"/>
        </c:manualLayout>
      </c:layout>
      <c:lineChart>
        <c:grouping val="standard"/>
        <c:varyColors val="0"/>
        <c:ser>
          <c:idx val="0"/>
          <c:order val="0"/>
          <c:tx>
            <c:strRef>
              <c:f>"Forecasted ECP"</c:f>
              <c:strCache>
                <c:ptCount val="1"/>
                <c:pt idx="0">
                  <c:v>Forecasted ECP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Main!$B$11:$B$34</c:f>
              <c:strCache>
                <c:ptCount val="24"/>
                <c:pt idx="0">
                  <c:v>HE1</c:v>
                </c:pt>
                <c:pt idx="1">
                  <c:v>HE2</c:v>
                </c:pt>
                <c:pt idx="2">
                  <c:v>HE3</c:v>
                </c:pt>
                <c:pt idx="3">
                  <c:v>HE4</c:v>
                </c:pt>
                <c:pt idx="4">
                  <c:v>HE5</c:v>
                </c:pt>
                <c:pt idx="5">
                  <c:v>HE6</c:v>
                </c:pt>
                <c:pt idx="6">
                  <c:v>HE7</c:v>
                </c:pt>
                <c:pt idx="7">
                  <c:v>HE8</c:v>
                </c:pt>
                <c:pt idx="8">
                  <c:v>HE9</c:v>
                </c:pt>
                <c:pt idx="9">
                  <c:v>HE10</c:v>
                </c:pt>
                <c:pt idx="10">
                  <c:v>HE11</c:v>
                </c:pt>
                <c:pt idx="11">
                  <c:v>HE12</c:v>
                </c:pt>
                <c:pt idx="12">
                  <c:v>HE13</c:v>
                </c:pt>
                <c:pt idx="13">
                  <c:v>HE14</c:v>
                </c:pt>
                <c:pt idx="14">
                  <c:v>HE15</c:v>
                </c:pt>
                <c:pt idx="15">
                  <c:v>HE16</c:v>
                </c:pt>
                <c:pt idx="16">
                  <c:v>HE17</c:v>
                </c:pt>
                <c:pt idx="17">
                  <c:v>HE18</c:v>
                </c:pt>
                <c:pt idx="18">
                  <c:v>HE19</c:v>
                </c:pt>
                <c:pt idx="19">
                  <c:v>HE20</c:v>
                </c:pt>
                <c:pt idx="20">
                  <c:v>HE21</c:v>
                </c:pt>
                <c:pt idx="21">
                  <c:v>HE22</c:v>
                </c:pt>
                <c:pt idx="22">
                  <c:v>HE23</c:v>
                </c:pt>
                <c:pt idx="23">
                  <c:v>HE24</c:v>
                </c:pt>
              </c:strCache>
            </c:strRef>
          </c:cat>
          <c:val>
            <c:numRef>
              <c:f>Main!$E$11:$E$34</c:f>
              <c:numCache>
                <c:formatCode>\$#,##0.00</c:formatCode>
                <c:ptCount val="24"/>
                <c:pt idx="0">
                  <c:v>21.26</c:v>
                </c:pt>
                <c:pt idx="1">
                  <c:v>18</c:v>
                </c:pt>
                <c:pt idx="2">
                  <c:v>17.27</c:v>
                </c:pt>
                <c:pt idx="3">
                  <c:v>16.29</c:v>
                </c:pt>
                <c:pt idx="4">
                  <c:v>16.27</c:v>
                </c:pt>
                <c:pt idx="5">
                  <c:v>18.11</c:v>
                </c:pt>
                <c:pt idx="6">
                  <c:v>20.64</c:v>
                </c:pt>
                <c:pt idx="7">
                  <c:v>19.06</c:v>
                </c:pt>
                <c:pt idx="8">
                  <c:v>21.48</c:v>
                </c:pt>
                <c:pt idx="9">
                  <c:v>24.53</c:v>
                </c:pt>
                <c:pt idx="10">
                  <c:v>28.01</c:v>
                </c:pt>
                <c:pt idx="11">
                  <c:v>28.89</c:v>
                </c:pt>
                <c:pt idx="12">
                  <c:v>24.69</c:v>
                </c:pt>
                <c:pt idx="13">
                  <c:v>22.5</c:v>
                </c:pt>
                <c:pt idx="14">
                  <c:v>22.16</c:v>
                </c:pt>
                <c:pt idx="15">
                  <c:v>22.02</c:v>
                </c:pt>
                <c:pt idx="16">
                  <c:v>22.04</c:v>
                </c:pt>
                <c:pt idx="17">
                  <c:v>22.04</c:v>
                </c:pt>
                <c:pt idx="18">
                  <c:v>24.06</c:v>
                </c:pt>
                <c:pt idx="19">
                  <c:v>33.56</c:v>
                </c:pt>
                <c:pt idx="20">
                  <c:v>27.84</c:v>
                </c:pt>
                <c:pt idx="21">
                  <c:v>23.9</c:v>
                </c:pt>
                <c:pt idx="22">
                  <c:v>20.8</c:v>
                </c:pt>
                <c:pt idx="23">
                  <c:v>21.47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"Actual ECP"</c:f>
              <c:strCache>
                <c:ptCount val="1"/>
                <c:pt idx="0">
                  <c:v>Actual ECP</c:v>
                </c:pt>
              </c:strCache>
            </c:strRef>
          </c:tx>
          <c:spPr>
            <a:solidFill>
              <a:srgbClr val="00ff00"/>
            </a:solidFill>
            <a:ln w="378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Main!$B$11:$B$34</c:f>
              <c:strCache>
                <c:ptCount val="24"/>
                <c:pt idx="0">
                  <c:v>HE1</c:v>
                </c:pt>
                <c:pt idx="1">
                  <c:v>HE2</c:v>
                </c:pt>
                <c:pt idx="2">
                  <c:v>HE3</c:v>
                </c:pt>
                <c:pt idx="3">
                  <c:v>HE4</c:v>
                </c:pt>
                <c:pt idx="4">
                  <c:v>HE5</c:v>
                </c:pt>
                <c:pt idx="5">
                  <c:v>HE6</c:v>
                </c:pt>
                <c:pt idx="6">
                  <c:v>HE7</c:v>
                </c:pt>
                <c:pt idx="7">
                  <c:v>HE8</c:v>
                </c:pt>
                <c:pt idx="8">
                  <c:v>HE9</c:v>
                </c:pt>
                <c:pt idx="9">
                  <c:v>HE10</c:v>
                </c:pt>
                <c:pt idx="10">
                  <c:v>HE11</c:v>
                </c:pt>
                <c:pt idx="11">
                  <c:v>HE12</c:v>
                </c:pt>
                <c:pt idx="12">
                  <c:v>HE13</c:v>
                </c:pt>
                <c:pt idx="13">
                  <c:v>HE14</c:v>
                </c:pt>
                <c:pt idx="14">
                  <c:v>HE15</c:v>
                </c:pt>
                <c:pt idx="15">
                  <c:v>HE16</c:v>
                </c:pt>
                <c:pt idx="16">
                  <c:v>HE17</c:v>
                </c:pt>
                <c:pt idx="17">
                  <c:v>HE18</c:v>
                </c:pt>
                <c:pt idx="18">
                  <c:v>HE19</c:v>
                </c:pt>
                <c:pt idx="19">
                  <c:v>HE20</c:v>
                </c:pt>
                <c:pt idx="20">
                  <c:v>HE21</c:v>
                </c:pt>
                <c:pt idx="21">
                  <c:v>HE22</c:v>
                </c:pt>
                <c:pt idx="22">
                  <c:v>HE23</c:v>
                </c:pt>
                <c:pt idx="23">
                  <c:v>HE24</c:v>
                </c:pt>
              </c:strCache>
            </c:strRef>
          </c:cat>
          <c:val>
            <c:numRef>
              <c:f>Main!$G$11:$G$34</c:f>
              <c:numCache>
                <c:formatCode>\$#,##0.00</c:formatCode>
                <c:ptCount val="24"/>
                <c:pt idx="0">
                  <c:v>19.89</c:v>
                </c:pt>
                <c:pt idx="1">
                  <c:v>18.29</c:v>
                </c:pt>
                <c:pt idx="2">
                  <c:v>17.31</c:v>
                </c:pt>
                <c:pt idx="3">
                  <c:v>16.6</c:v>
                </c:pt>
                <c:pt idx="4">
                  <c:v>16.14</c:v>
                </c:pt>
                <c:pt idx="5">
                  <c:v>19.48</c:v>
                </c:pt>
                <c:pt idx="6">
                  <c:v>18.01</c:v>
                </c:pt>
                <c:pt idx="7">
                  <c:v>18.16</c:v>
                </c:pt>
                <c:pt idx="8">
                  <c:v>26.62</c:v>
                </c:pt>
                <c:pt idx="9">
                  <c:v>29.41</c:v>
                </c:pt>
                <c:pt idx="10">
                  <c:v>25.47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0366930"/>
        <c:axId val="85735605"/>
      </c:lineChart>
      <c:catAx>
        <c:axId val="9036693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735605"/>
        <c:crossesAt val="0"/>
        <c:auto val="1"/>
        <c:lblAlgn val="ctr"/>
        <c:lblOffset val="100"/>
        <c:noMultiLvlLbl val="0"/>
      </c:catAx>
      <c:valAx>
        <c:axId val="85735605"/>
        <c:scaling>
          <c:orientation val="minMax"/>
          <c:min val="1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366930"/>
        <c:crossesAt val="1"/>
        <c:crossBetween val="midCat"/>
        <c:majorUnit val="5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46373861265204"/>
          <c:y val="0.126157836235643"/>
          <c:w val="0.447045651178177"/>
          <c:h val="0.075120414968506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700" strike="noStrike" u="none">
                <a:solidFill>
                  <a:srgbClr val="000000"/>
                </a:solidFill>
                <a:uFillTx/>
                <a:latin typeface="Arial"/>
              </a:rPr>
              <a:t>Forecasted vs. Actual Load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28052055360463"/>
          <c:y val="0.187341772151899"/>
          <c:w val="0.941912827928114"/>
          <c:h val="0.786685419596812"/>
        </c:manualLayout>
      </c:layout>
      <c:lineChart>
        <c:grouping val="standard"/>
        <c:varyColors val="0"/>
        <c:ser>
          <c:idx val="0"/>
          <c:order val="0"/>
          <c:tx>
            <c:strRef>
              <c:f>"Forecasted Load"</c:f>
              <c:strCache>
                <c:ptCount val="1"/>
                <c:pt idx="0">
                  <c:v>Forecasted Load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Main!$B$11:$B$34</c:f>
              <c:strCache>
                <c:ptCount val="24"/>
                <c:pt idx="0">
                  <c:v>HE1</c:v>
                </c:pt>
                <c:pt idx="1">
                  <c:v>HE2</c:v>
                </c:pt>
                <c:pt idx="2">
                  <c:v>HE3</c:v>
                </c:pt>
                <c:pt idx="3">
                  <c:v>HE4</c:v>
                </c:pt>
                <c:pt idx="4">
                  <c:v>HE5</c:v>
                </c:pt>
                <c:pt idx="5">
                  <c:v>HE6</c:v>
                </c:pt>
                <c:pt idx="6">
                  <c:v>HE7</c:v>
                </c:pt>
                <c:pt idx="7">
                  <c:v>HE8</c:v>
                </c:pt>
                <c:pt idx="8">
                  <c:v>HE9</c:v>
                </c:pt>
                <c:pt idx="9">
                  <c:v>HE10</c:v>
                </c:pt>
                <c:pt idx="10">
                  <c:v>HE11</c:v>
                </c:pt>
                <c:pt idx="11">
                  <c:v>HE12</c:v>
                </c:pt>
                <c:pt idx="12">
                  <c:v>HE13</c:v>
                </c:pt>
                <c:pt idx="13">
                  <c:v>HE14</c:v>
                </c:pt>
                <c:pt idx="14">
                  <c:v>HE15</c:v>
                </c:pt>
                <c:pt idx="15">
                  <c:v>HE16</c:v>
                </c:pt>
                <c:pt idx="16">
                  <c:v>HE17</c:v>
                </c:pt>
                <c:pt idx="17">
                  <c:v>HE18</c:v>
                </c:pt>
                <c:pt idx="18">
                  <c:v>HE19</c:v>
                </c:pt>
                <c:pt idx="19">
                  <c:v>HE20</c:v>
                </c:pt>
                <c:pt idx="20">
                  <c:v>HE21</c:v>
                </c:pt>
                <c:pt idx="21">
                  <c:v>HE22</c:v>
                </c:pt>
                <c:pt idx="22">
                  <c:v>HE23</c:v>
                </c:pt>
                <c:pt idx="23">
                  <c:v>HE24</c:v>
                </c:pt>
              </c:strCache>
            </c:strRef>
          </c:cat>
          <c:val>
            <c:numRef>
              <c:f>Main!$M$11:$M$34</c:f>
              <c:numCache>
                <c:formatCode>#,##0</c:formatCode>
                <c:ptCount val="24"/>
                <c:pt idx="0">
                  <c:v>24007.5</c:v>
                </c:pt>
                <c:pt idx="1">
                  <c:v>22851.66</c:v>
                </c:pt>
                <c:pt idx="2">
                  <c:v>22192.14</c:v>
                </c:pt>
                <c:pt idx="3">
                  <c:v>21850.28</c:v>
                </c:pt>
                <c:pt idx="4">
                  <c:v>22058.65</c:v>
                </c:pt>
                <c:pt idx="5">
                  <c:v>23719.08</c:v>
                </c:pt>
                <c:pt idx="6">
                  <c:v>27427.18</c:v>
                </c:pt>
                <c:pt idx="7">
                  <c:v>29848.64</c:v>
                </c:pt>
                <c:pt idx="8">
                  <c:v>30927.85</c:v>
                </c:pt>
                <c:pt idx="9">
                  <c:v>31651.77</c:v>
                </c:pt>
                <c:pt idx="10">
                  <c:v>32410.88</c:v>
                </c:pt>
                <c:pt idx="11">
                  <c:v>32878.11</c:v>
                </c:pt>
                <c:pt idx="12">
                  <c:v>33112.71</c:v>
                </c:pt>
                <c:pt idx="13">
                  <c:v>33532.34</c:v>
                </c:pt>
                <c:pt idx="14">
                  <c:v>33723</c:v>
                </c:pt>
                <c:pt idx="15">
                  <c:v>33667.53</c:v>
                </c:pt>
                <c:pt idx="16">
                  <c:v>33514.56</c:v>
                </c:pt>
                <c:pt idx="17">
                  <c:v>33049.23</c:v>
                </c:pt>
                <c:pt idx="18">
                  <c:v>32880.53</c:v>
                </c:pt>
                <c:pt idx="19">
                  <c:v>33274.41</c:v>
                </c:pt>
                <c:pt idx="20">
                  <c:v>32475.87</c:v>
                </c:pt>
                <c:pt idx="21">
                  <c:v>30872.5</c:v>
                </c:pt>
                <c:pt idx="22">
                  <c:v>28552.34</c:v>
                </c:pt>
                <c:pt idx="23">
                  <c:v>26047.69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"Actual Load"</c:f>
              <c:strCache>
                <c:ptCount val="1"/>
                <c:pt idx="0">
                  <c:v>Actual Load</c:v>
                </c:pt>
              </c:strCache>
            </c:strRef>
          </c:tx>
          <c:spPr>
            <a:solidFill>
              <a:srgbClr val="00ff00"/>
            </a:solidFill>
            <a:ln w="378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Main!$B$11:$B$34</c:f>
              <c:strCache>
                <c:ptCount val="24"/>
                <c:pt idx="0">
                  <c:v>HE1</c:v>
                </c:pt>
                <c:pt idx="1">
                  <c:v>HE2</c:v>
                </c:pt>
                <c:pt idx="2">
                  <c:v>HE3</c:v>
                </c:pt>
                <c:pt idx="3">
                  <c:v>HE4</c:v>
                </c:pt>
                <c:pt idx="4">
                  <c:v>HE5</c:v>
                </c:pt>
                <c:pt idx="5">
                  <c:v>HE6</c:v>
                </c:pt>
                <c:pt idx="6">
                  <c:v>HE7</c:v>
                </c:pt>
                <c:pt idx="7">
                  <c:v>HE8</c:v>
                </c:pt>
                <c:pt idx="8">
                  <c:v>HE9</c:v>
                </c:pt>
                <c:pt idx="9">
                  <c:v>HE10</c:v>
                </c:pt>
                <c:pt idx="10">
                  <c:v>HE11</c:v>
                </c:pt>
                <c:pt idx="11">
                  <c:v>HE12</c:v>
                </c:pt>
                <c:pt idx="12">
                  <c:v>HE13</c:v>
                </c:pt>
                <c:pt idx="13">
                  <c:v>HE14</c:v>
                </c:pt>
                <c:pt idx="14">
                  <c:v>HE15</c:v>
                </c:pt>
                <c:pt idx="15">
                  <c:v>HE16</c:v>
                </c:pt>
                <c:pt idx="16">
                  <c:v>HE17</c:v>
                </c:pt>
                <c:pt idx="17">
                  <c:v>HE18</c:v>
                </c:pt>
                <c:pt idx="18">
                  <c:v>HE19</c:v>
                </c:pt>
                <c:pt idx="19">
                  <c:v>HE20</c:v>
                </c:pt>
                <c:pt idx="20">
                  <c:v>HE21</c:v>
                </c:pt>
                <c:pt idx="21">
                  <c:v>HE22</c:v>
                </c:pt>
                <c:pt idx="22">
                  <c:v>HE23</c:v>
                </c:pt>
                <c:pt idx="23">
                  <c:v>HE24</c:v>
                </c:pt>
              </c:strCache>
            </c:strRef>
          </c:cat>
          <c:val>
            <c:numRef>
              <c:f>Main!$P$11:$P$34</c:f>
              <c:numCache>
                <c:formatCode>#,##0</c:formatCode>
                <c:ptCount val="24"/>
                <c:pt idx="0">
                  <c:v>23436.17</c:v>
                </c:pt>
                <c:pt idx="1">
                  <c:v>22148.67</c:v>
                </c:pt>
                <c:pt idx="2">
                  <c:v>21461.67</c:v>
                </c:pt>
                <c:pt idx="3">
                  <c:v>21144.83</c:v>
                </c:pt>
                <c:pt idx="4">
                  <c:v>21279.42</c:v>
                </c:pt>
                <c:pt idx="5">
                  <c:v>22722.75</c:v>
                </c:pt>
                <c:pt idx="6">
                  <c:v>26279.08</c:v>
                </c:pt>
                <c:pt idx="7">
                  <c:v>28503.5</c:v>
                </c:pt>
                <c:pt idx="8">
                  <c:v>29554.67</c:v>
                </c:pt>
                <c:pt idx="9">
                  <c:v>30625.08</c:v>
                </c:pt>
                <c:pt idx="10">
                  <c:v>31746.83</c:v>
                </c:pt>
                <c:pt idx="11">
                  <c:v>32407.83</c:v>
                </c:pt>
                <c:pt idx="12">
                  <c:v>32858.58</c:v>
                </c:pt>
                <c:pt idx="13">
                  <c:v>33242.08</c:v>
                </c:pt>
                <c:pt idx="14">
                  <c:v>33476.08</c:v>
                </c:pt>
                <c:pt idx="15">
                  <c:v>33460.25</c:v>
                </c:pt>
                <c:pt idx="16">
                  <c:v>33130.5</c:v>
                </c:pt>
                <c:pt idx="17">
                  <c:v>32239.17</c:v>
                </c:pt>
                <c:pt idx="18">
                  <c:v>31606.25</c:v>
                </c:pt>
                <c:pt idx="19">
                  <c:v>32450.08</c:v>
                </c:pt>
                <c:pt idx="20">
                  <c:v>31587.33</c:v>
                </c:pt>
                <c:pt idx="21">
                  <c:v>30125.83</c:v>
                </c:pt>
                <c:pt idx="22">
                  <c:v>27936.33</c:v>
                </c:pt>
                <c:pt idx="23">
                  <c:v>25566.08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9694233"/>
        <c:axId val="7449133"/>
      </c:lineChart>
      <c:catAx>
        <c:axId val="5969423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49133"/>
        <c:crossesAt val="0"/>
        <c:auto val="1"/>
        <c:lblAlgn val="ctr"/>
        <c:lblOffset val="100"/>
        <c:noMultiLvlLbl val="0"/>
      </c:catAx>
      <c:valAx>
        <c:axId val="74491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69423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9066308613923"/>
          <c:y val="0.124706985466479"/>
          <c:w val="0.386242511877711"/>
          <c:h val="0.06947960618846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700" strike="noStrike" u="none">
                <a:solidFill>
                  <a:srgbClr val="000000"/>
                </a:solidFill>
                <a:uFillTx/>
                <a:latin typeface="Arial"/>
              </a:rPr>
              <a:t>Forecasted vs. Actual ECP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84323030578137"/>
          <c:y val="0.240716429107277"/>
          <c:w val="0.939256385920026"/>
          <c:h val="0.725150037509377"/>
        </c:manualLayout>
      </c:layout>
      <c:lineChart>
        <c:grouping val="standard"/>
        <c:varyColors val="0"/>
        <c:ser>
          <c:idx val="0"/>
          <c:order val="0"/>
          <c:tx>
            <c:strRef>
              <c:f>"Forecasted ECP"</c:f>
              <c:strCache>
                <c:ptCount val="1"/>
                <c:pt idx="0">
                  <c:v>Forecasted ECP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Main!$B$11:$B$34</c:f>
              <c:strCache>
                <c:ptCount val="24"/>
                <c:pt idx="0">
                  <c:v>HE1</c:v>
                </c:pt>
                <c:pt idx="1">
                  <c:v>HE2</c:v>
                </c:pt>
                <c:pt idx="2">
                  <c:v>HE3</c:v>
                </c:pt>
                <c:pt idx="3">
                  <c:v>HE4</c:v>
                </c:pt>
                <c:pt idx="4">
                  <c:v>HE5</c:v>
                </c:pt>
                <c:pt idx="5">
                  <c:v>HE6</c:v>
                </c:pt>
                <c:pt idx="6">
                  <c:v>HE7</c:v>
                </c:pt>
                <c:pt idx="7">
                  <c:v>HE8</c:v>
                </c:pt>
                <c:pt idx="8">
                  <c:v>HE9</c:v>
                </c:pt>
                <c:pt idx="9">
                  <c:v>HE10</c:v>
                </c:pt>
                <c:pt idx="10">
                  <c:v>HE11</c:v>
                </c:pt>
                <c:pt idx="11">
                  <c:v>HE12</c:v>
                </c:pt>
                <c:pt idx="12">
                  <c:v>HE13</c:v>
                </c:pt>
                <c:pt idx="13">
                  <c:v>HE14</c:v>
                </c:pt>
                <c:pt idx="14">
                  <c:v>HE15</c:v>
                </c:pt>
                <c:pt idx="15">
                  <c:v>HE16</c:v>
                </c:pt>
                <c:pt idx="16">
                  <c:v>HE17</c:v>
                </c:pt>
                <c:pt idx="17">
                  <c:v>HE18</c:v>
                </c:pt>
                <c:pt idx="18">
                  <c:v>HE19</c:v>
                </c:pt>
                <c:pt idx="19">
                  <c:v>HE20</c:v>
                </c:pt>
                <c:pt idx="20">
                  <c:v>HE21</c:v>
                </c:pt>
                <c:pt idx="21">
                  <c:v>HE22</c:v>
                </c:pt>
                <c:pt idx="22">
                  <c:v>HE23</c:v>
                </c:pt>
                <c:pt idx="23">
                  <c:v>HE24</c:v>
                </c:pt>
              </c:strCache>
            </c:strRef>
          </c:cat>
          <c:val>
            <c:numRef>
              <c:f>Main!$O$11:$O$34</c:f>
              <c:numCache>
                <c:formatCode>\$#,##0.00</c:formatCode>
                <c:ptCount val="24"/>
                <c:pt idx="0">
                  <c:v>18.27</c:v>
                </c:pt>
                <c:pt idx="1">
                  <c:v>17.23</c:v>
                </c:pt>
                <c:pt idx="2">
                  <c:v>16.51</c:v>
                </c:pt>
                <c:pt idx="3">
                  <c:v>16.27</c:v>
                </c:pt>
                <c:pt idx="4">
                  <c:v>16.35</c:v>
                </c:pt>
                <c:pt idx="5">
                  <c:v>20.69</c:v>
                </c:pt>
                <c:pt idx="6">
                  <c:v>26.38</c:v>
                </c:pt>
                <c:pt idx="7">
                  <c:v>23.54</c:v>
                </c:pt>
                <c:pt idx="8">
                  <c:v>24.09</c:v>
                </c:pt>
                <c:pt idx="9">
                  <c:v>28.19</c:v>
                </c:pt>
                <c:pt idx="10">
                  <c:v>28.53</c:v>
                </c:pt>
                <c:pt idx="11">
                  <c:v>29</c:v>
                </c:pt>
                <c:pt idx="12">
                  <c:v>28.8</c:v>
                </c:pt>
                <c:pt idx="13">
                  <c:v>31.26</c:v>
                </c:pt>
                <c:pt idx="14">
                  <c:v>32.39</c:v>
                </c:pt>
                <c:pt idx="15">
                  <c:v>32.89</c:v>
                </c:pt>
                <c:pt idx="16">
                  <c:v>30.03</c:v>
                </c:pt>
                <c:pt idx="17">
                  <c:v>29.47</c:v>
                </c:pt>
                <c:pt idx="18">
                  <c:v>28.63</c:v>
                </c:pt>
                <c:pt idx="19">
                  <c:v>33.88</c:v>
                </c:pt>
                <c:pt idx="20">
                  <c:v>28.52</c:v>
                </c:pt>
                <c:pt idx="21">
                  <c:v>26.5</c:v>
                </c:pt>
                <c:pt idx="22">
                  <c:v>22.09</c:v>
                </c:pt>
                <c:pt idx="23">
                  <c:v>22.08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"Actual ECP"</c:f>
              <c:strCache>
                <c:ptCount val="1"/>
                <c:pt idx="0">
                  <c:v>Actual ECP</c:v>
                </c:pt>
              </c:strCache>
            </c:strRef>
          </c:tx>
          <c:spPr>
            <a:solidFill>
              <a:srgbClr val="00ff00"/>
            </a:solidFill>
            <a:ln w="378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Main!$B$11:$B$34</c:f>
              <c:strCache>
                <c:ptCount val="24"/>
                <c:pt idx="0">
                  <c:v>HE1</c:v>
                </c:pt>
                <c:pt idx="1">
                  <c:v>HE2</c:v>
                </c:pt>
                <c:pt idx="2">
                  <c:v>HE3</c:v>
                </c:pt>
                <c:pt idx="3">
                  <c:v>HE4</c:v>
                </c:pt>
                <c:pt idx="4">
                  <c:v>HE5</c:v>
                </c:pt>
                <c:pt idx="5">
                  <c:v>HE6</c:v>
                </c:pt>
                <c:pt idx="6">
                  <c:v>HE7</c:v>
                </c:pt>
                <c:pt idx="7">
                  <c:v>HE8</c:v>
                </c:pt>
                <c:pt idx="8">
                  <c:v>HE9</c:v>
                </c:pt>
                <c:pt idx="9">
                  <c:v>HE10</c:v>
                </c:pt>
                <c:pt idx="10">
                  <c:v>HE11</c:v>
                </c:pt>
                <c:pt idx="11">
                  <c:v>HE12</c:v>
                </c:pt>
                <c:pt idx="12">
                  <c:v>HE13</c:v>
                </c:pt>
                <c:pt idx="13">
                  <c:v>HE14</c:v>
                </c:pt>
                <c:pt idx="14">
                  <c:v>HE15</c:v>
                </c:pt>
                <c:pt idx="15">
                  <c:v>HE16</c:v>
                </c:pt>
                <c:pt idx="16">
                  <c:v>HE17</c:v>
                </c:pt>
                <c:pt idx="17">
                  <c:v>HE18</c:v>
                </c:pt>
                <c:pt idx="18">
                  <c:v>HE19</c:v>
                </c:pt>
                <c:pt idx="19">
                  <c:v>HE20</c:v>
                </c:pt>
                <c:pt idx="20">
                  <c:v>HE21</c:v>
                </c:pt>
                <c:pt idx="21">
                  <c:v>HE22</c:v>
                </c:pt>
                <c:pt idx="22">
                  <c:v>HE23</c:v>
                </c:pt>
                <c:pt idx="23">
                  <c:v>HE24</c:v>
                </c:pt>
              </c:strCache>
            </c:strRef>
          </c:cat>
          <c:val>
            <c:numRef>
              <c:f>Main!$Q$11:$Q$34</c:f>
              <c:numCache>
                <c:formatCode>\$#,##0.00</c:formatCode>
                <c:ptCount val="24"/>
                <c:pt idx="0">
                  <c:v>21.88</c:v>
                </c:pt>
                <c:pt idx="1">
                  <c:v>24.01</c:v>
                </c:pt>
                <c:pt idx="2">
                  <c:v>23.8</c:v>
                </c:pt>
                <c:pt idx="3">
                  <c:v>22.14</c:v>
                </c:pt>
                <c:pt idx="4">
                  <c:v>20.35</c:v>
                </c:pt>
                <c:pt idx="5">
                  <c:v>19.71</c:v>
                </c:pt>
                <c:pt idx="6">
                  <c:v>31.29</c:v>
                </c:pt>
                <c:pt idx="7">
                  <c:v>20.2</c:v>
                </c:pt>
                <c:pt idx="8">
                  <c:v>18.28</c:v>
                </c:pt>
                <c:pt idx="9">
                  <c:v>28.3</c:v>
                </c:pt>
                <c:pt idx="10">
                  <c:v>32.53</c:v>
                </c:pt>
                <c:pt idx="11">
                  <c:v>34.27</c:v>
                </c:pt>
                <c:pt idx="12">
                  <c:v>28.25</c:v>
                </c:pt>
                <c:pt idx="13">
                  <c:v>30.87</c:v>
                </c:pt>
                <c:pt idx="14">
                  <c:v>37.78</c:v>
                </c:pt>
                <c:pt idx="15">
                  <c:v>32.9</c:v>
                </c:pt>
                <c:pt idx="16">
                  <c:v>28.17</c:v>
                </c:pt>
                <c:pt idx="17">
                  <c:v>26.73</c:v>
                </c:pt>
                <c:pt idx="18">
                  <c:v>27.79</c:v>
                </c:pt>
                <c:pt idx="19">
                  <c:v>30.32</c:v>
                </c:pt>
                <c:pt idx="20">
                  <c:v>27.59</c:v>
                </c:pt>
                <c:pt idx="21">
                  <c:v>25.33</c:v>
                </c:pt>
                <c:pt idx="22">
                  <c:v>19.41</c:v>
                </c:pt>
                <c:pt idx="23">
                  <c:v>19.15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822950"/>
        <c:axId val="64807157"/>
      </c:lineChart>
      <c:catAx>
        <c:axId val="582295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807157"/>
        <c:crossesAt val="0"/>
        <c:auto val="1"/>
        <c:lblAlgn val="ctr"/>
        <c:lblOffset val="100"/>
        <c:noMultiLvlLbl val="0"/>
      </c:catAx>
      <c:valAx>
        <c:axId val="6480715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2295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9220897123757"/>
          <c:y val="0.15069392348087"/>
          <c:w val="0.362480914455495"/>
          <c:h val="0.076050262565641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50400</xdr:colOff>
      <xdr:row>0</xdr:row>
      <xdr:rowOff>56880</xdr:rowOff>
    </xdr:from>
    <xdr:to>
      <xdr:col>11</xdr:col>
      <xdr:colOff>40320</xdr:colOff>
      <xdr:row>24</xdr:row>
      <xdr:rowOff>66240</xdr:rowOff>
    </xdr:to>
    <xdr:graphicFrame>
      <xdr:nvGraphicFramePr>
        <xdr:cNvPr id="0" name="Chart 3"/>
        <xdr:cNvGraphicFramePr/>
      </xdr:nvGraphicFramePr>
      <xdr:xfrm>
        <a:off x="50400" y="56880"/>
        <a:ext cx="7072560" cy="3895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20160</xdr:colOff>
      <xdr:row>0</xdr:row>
      <xdr:rowOff>75960</xdr:rowOff>
    </xdr:from>
    <xdr:to>
      <xdr:col>23</xdr:col>
      <xdr:colOff>10440</xdr:colOff>
      <xdr:row>24</xdr:row>
      <xdr:rowOff>75960</xdr:rowOff>
    </xdr:to>
    <xdr:graphicFrame>
      <xdr:nvGraphicFramePr>
        <xdr:cNvPr id="1" name="Chart 4"/>
        <xdr:cNvGraphicFramePr/>
      </xdr:nvGraphicFramePr>
      <xdr:xfrm>
        <a:off x="7283160" y="75960"/>
        <a:ext cx="707328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3</xdr:row>
      <xdr:rowOff>47160</xdr:rowOff>
    </xdr:from>
    <xdr:to>
      <xdr:col>11</xdr:col>
      <xdr:colOff>584280</xdr:colOff>
      <xdr:row>26</xdr:row>
      <xdr:rowOff>162000</xdr:rowOff>
    </xdr:to>
    <xdr:graphicFrame>
      <xdr:nvGraphicFramePr>
        <xdr:cNvPr id="2" name="Chart 1"/>
        <xdr:cNvGraphicFramePr/>
      </xdr:nvGraphicFramePr>
      <xdr:xfrm>
        <a:off x="170280" y="723600"/>
        <a:ext cx="8713440" cy="3839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27</xdr:row>
      <xdr:rowOff>66240</xdr:rowOff>
    </xdr:from>
    <xdr:to>
      <xdr:col>11</xdr:col>
      <xdr:colOff>594360</xdr:colOff>
      <xdr:row>51</xdr:row>
      <xdr:rowOff>18720</xdr:rowOff>
    </xdr:to>
    <xdr:graphicFrame>
      <xdr:nvGraphicFramePr>
        <xdr:cNvPr id="3" name="Chart 2"/>
        <xdr:cNvGraphicFramePr/>
      </xdr:nvGraphicFramePr>
      <xdr:xfrm>
        <a:off x="170280" y="4628880"/>
        <a:ext cx="8723520" cy="3838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12.42"/>
    <col collapsed="false" customWidth="true" hidden="false" outlineLevel="0" max="5" min="3" style="0" width="10.85"/>
    <col collapsed="false" customWidth="true" hidden="false" outlineLevel="0" max="6" min="6" style="0" width="11.56"/>
    <col collapsed="false" customWidth="true" hidden="false" outlineLevel="0" max="7" min="7" style="0" width="10.41"/>
    <col collapsed="false" customWidth="true" hidden="false" outlineLevel="0" max="10" min="8" style="0" width="10.85"/>
    <col collapsed="false" customWidth="true" hidden="false" outlineLevel="0" max="11" min="11" style="0" width="8.7"/>
    <col collapsed="false" customWidth="true" hidden="false" outlineLevel="0" max="12" min="12" style="0" width="13.28"/>
    <col collapsed="false" customWidth="true" hidden="false" outlineLevel="0" max="14" min="13" style="0" width="9.7"/>
    <col collapsed="false" customWidth="true" hidden="false" outlineLevel="0" max="15" min="15" style="0" width="12.42"/>
    <col collapsed="false" customWidth="true" hidden="false" outlineLevel="0" max="20" min="16" style="0" width="10.28"/>
    <col collapsed="false" customWidth="true" hidden="false" outlineLevel="0" max="21" min="21" style="0" width="9.7"/>
    <col collapsed="false" customWidth="true" hidden="false" outlineLevel="0" max="22" min="22" style="0" width="9.28"/>
    <col collapsed="false" customWidth="true" hidden="false" outlineLevel="0" max="23" min="23" style="0" width="11.28"/>
    <col collapsed="false" customWidth="true" hidden="false" outlineLevel="0" max="24" min="24" style="0" width="34.56"/>
    <col collapsed="false" customWidth="true" hidden="false" outlineLevel="0" max="25" min="25" style="0" width="14.14"/>
  </cols>
  <sheetData>
    <row r="1" customFormat="false" ht="13.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customFormat="false" ht="13.5" hidden="false" customHeight="true" outlineLevel="0" collapsed="false">
      <c r="A2" s="1"/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4" t="n">
        <f aca="false">O36</f>
        <v>37169</v>
      </c>
      <c r="M2" s="4" t="s">
        <v>1</v>
      </c>
      <c r="N2" s="4"/>
      <c r="O2" s="4"/>
      <c r="P2" s="4"/>
      <c r="Q2" s="4"/>
      <c r="R2" s="4"/>
      <c r="S2" s="4"/>
      <c r="T2" s="4"/>
      <c r="U2" s="3"/>
      <c r="V2" s="1"/>
      <c r="W2" s="1"/>
      <c r="X2" s="1"/>
      <c r="Y2" s="1"/>
    </row>
    <row r="3" customFormat="false" ht="13.5" hidden="false" customHeight="true" outlineLevel="0" collapsed="false">
      <c r="A3" s="1"/>
      <c r="B3" s="5"/>
      <c r="C3" s="6" t="s">
        <v>2</v>
      </c>
      <c r="D3" s="7"/>
      <c r="E3" s="7"/>
      <c r="F3" s="7"/>
      <c r="G3" s="7"/>
      <c r="H3" s="8"/>
      <c r="I3" s="9"/>
      <c r="J3" s="1"/>
      <c r="K3" s="1"/>
      <c r="L3" s="1"/>
      <c r="M3" s="1"/>
      <c r="N3" s="1"/>
      <c r="O3" s="3"/>
      <c r="P3" s="2"/>
      <c r="Q3" s="2"/>
      <c r="R3" s="2"/>
      <c r="S3" s="2"/>
      <c r="T3" s="2"/>
      <c r="U3" s="1"/>
      <c r="V3" s="1"/>
      <c r="W3" s="1"/>
      <c r="X3" s="1"/>
      <c r="Y3" s="1"/>
    </row>
    <row r="4" customFormat="false" ht="13.5" hidden="false" customHeight="true" outlineLevel="0" collapsed="false">
      <c r="A4" s="1"/>
      <c r="B4" s="5"/>
      <c r="C4" s="6"/>
      <c r="D4" s="7"/>
      <c r="E4" s="7"/>
      <c r="F4" s="7"/>
      <c r="G4" s="7"/>
      <c r="H4" s="8"/>
      <c r="I4" s="1"/>
      <c r="J4" s="1"/>
      <c r="K4" s="1"/>
      <c r="L4" s="1"/>
      <c r="M4" s="1"/>
      <c r="N4" s="1"/>
      <c r="O4" s="3"/>
      <c r="P4" s="10"/>
      <c r="Q4" s="10"/>
      <c r="R4" s="10"/>
      <c r="S4" s="10"/>
      <c r="T4" s="10"/>
      <c r="U4" s="3"/>
      <c r="V4" s="3"/>
      <c r="W4" s="10"/>
      <c r="X4" s="1"/>
      <c r="Y4" s="1"/>
    </row>
    <row r="5" customFormat="false" ht="13.5" hidden="false" customHeight="true" outlineLevel="0" collapsed="false">
      <c r="A5" s="1"/>
      <c r="B5" s="11"/>
      <c r="C5" s="12" t="s">
        <v>3</v>
      </c>
      <c r="D5" s="12"/>
      <c r="E5" s="12"/>
      <c r="F5" s="13" t="s">
        <v>4</v>
      </c>
      <c r="G5" s="13"/>
      <c r="H5" s="14" t="s">
        <v>5</v>
      </c>
      <c r="I5" s="14"/>
      <c r="J5" s="14"/>
      <c r="K5" s="3"/>
      <c r="L5" s="11"/>
      <c r="M5" s="12" t="s">
        <v>6</v>
      </c>
      <c r="N5" s="12"/>
      <c r="O5" s="12"/>
      <c r="P5" s="15" t="s">
        <v>7</v>
      </c>
      <c r="Q5" s="15"/>
      <c r="R5" s="15" t="s">
        <v>5</v>
      </c>
      <c r="S5" s="15"/>
      <c r="T5" s="15"/>
      <c r="U5" s="1"/>
      <c r="V5" s="1"/>
      <c r="W5" s="1"/>
      <c r="X5" s="1"/>
      <c r="Y5" s="1"/>
    </row>
    <row r="6" customFormat="false" ht="13.5" hidden="false" customHeight="true" outlineLevel="0" collapsed="false">
      <c r="A6" s="1"/>
      <c r="B6" s="16"/>
      <c r="C6" s="17" t="s">
        <v>8</v>
      </c>
      <c r="D6" s="18" t="s">
        <v>9</v>
      </c>
      <c r="E6" s="19" t="s">
        <v>10</v>
      </c>
      <c r="F6" s="20" t="s">
        <v>11</v>
      </c>
      <c r="G6" s="21" t="s">
        <v>10</v>
      </c>
      <c r="H6" s="22" t="s">
        <v>8</v>
      </c>
      <c r="I6" s="23" t="s">
        <v>9</v>
      </c>
      <c r="J6" s="21" t="s">
        <v>10</v>
      </c>
      <c r="K6" s="3"/>
      <c r="L6" s="16"/>
      <c r="M6" s="17" t="s">
        <v>8</v>
      </c>
      <c r="N6" s="18" t="s">
        <v>9</v>
      </c>
      <c r="O6" s="19" t="s">
        <v>10</v>
      </c>
      <c r="P6" s="20" t="s">
        <v>11</v>
      </c>
      <c r="Q6" s="21" t="s">
        <v>10</v>
      </c>
      <c r="R6" s="20" t="s">
        <v>8</v>
      </c>
      <c r="S6" s="23" t="s">
        <v>9</v>
      </c>
      <c r="T6" s="21" t="s">
        <v>10</v>
      </c>
      <c r="U6" s="1"/>
      <c r="V6" s="1"/>
      <c r="W6" s="1"/>
      <c r="X6" s="1"/>
      <c r="Y6" s="1"/>
    </row>
    <row r="7" customFormat="false" ht="13.5" hidden="false" customHeight="true" outlineLevel="0" collapsed="false">
      <c r="A7" s="1"/>
      <c r="B7" s="24" t="s">
        <v>12</v>
      </c>
      <c r="C7" s="25" t="n">
        <f aca="false">MAX(C18:C33)</f>
        <v>27038.99</v>
      </c>
      <c r="D7" s="26" t="n">
        <f aca="false">MAX(D18:D33)</f>
        <v>29900</v>
      </c>
      <c r="E7" s="27" t="n">
        <f aca="false">AVERAGE(E18:E33)</f>
        <v>24.22375</v>
      </c>
      <c r="F7" s="28" t="n">
        <f aca="false">MAX(F18:F33)</f>
        <v>27915.67</v>
      </c>
      <c r="G7" s="29" t="n">
        <f aca="false">AVERAGE(G18:G33)</f>
        <v>24.915</v>
      </c>
      <c r="H7" s="30" t="n">
        <f aca="false">F7-C7</f>
        <v>876.679999999997</v>
      </c>
      <c r="I7" s="31" t="n">
        <f aca="false">F7-D7</f>
        <v>-1984.33</v>
      </c>
      <c r="J7" s="32" t="n">
        <f aca="false">G7-E7</f>
        <v>0.69125</v>
      </c>
      <c r="K7" s="3"/>
      <c r="L7" s="24" t="s">
        <v>12</v>
      </c>
      <c r="M7" s="25" t="n">
        <f aca="false">MAX(M18:M33)</f>
        <v>33723</v>
      </c>
      <c r="N7" s="25" t="n">
        <f aca="false">MAX(N18:N33)</f>
        <v>35000</v>
      </c>
      <c r="O7" s="27" t="n">
        <f aca="false">AVERAGE(O18:O33)</f>
        <v>28.613125</v>
      </c>
      <c r="P7" s="28" t="n">
        <f aca="false">MAX(P18:P33)</f>
        <v>33476.08</v>
      </c>
      <c r="Q7" s="33" t="n">
        <f aca="false">AVERAGE(Q18:Q33)</f>
        <v>28.045</v>
      </c>
      <c r="R7" s="28" t="n">
        <f aca="false">P7-M7</f>
        <v>-246.919999999998</v>
      </c>
      <c r="S7" s="34" t="n">
        <f aca="false">P7-N7</f>
        <v>-1523.92</v>
      </c>
      <c r="T7" s="33" t="n">
        <f aca="false">Q7-O7</f>
        <v>-0.568124999999998</v>
      </c>
      <c r="U7" s="1"/>
      <c r="V7" s="1"/>
      <c r="W7" s="1"/>
      <c r="X7" s="1"/>
      <c r="Y7" s="1"/>
    </row>
    <row r="8" customFormat="false" ht="13.5" hidden="false" customHeight="true" outlineLevel="0" collapsed="false">
      <c r="A8" s="1"/>
      <c r="B8" s="35" t="s">
        <v>13</v>
      </c>
      <c r="C8" s="36" t="n">
        <f aca="false">MAX(C11:C17,C34)</f>
        <v>22672.64</v>
      </c>
      <c r="D8" s="37" t="n">
        <f aca="false">MAX(D11:D17,D34)</f>
        <v>25500</v>
      </c>
      <c r="E8" s="38" t="n">
        <f aca="false">AVERAGE(E11:E17,E34)</f>
        <v>18.66375</v>
      </c>
      <c r="F8" s="39" t="n">
        <f aca="false">MAX(F11:F17,F34)</f>
        <v>23627.58</v>
      </c>
      <c r="G8" s="40" t="n">
        <f aca="false">AVERAGE(G11:G17,G34)</f>
        <v>17.96</v>
      </c>
      <c r="H8" s="41" t="n">
        <f aca="false">F8-C8</f>
        <v>954.940000000002</v>
      </c>
      <c r="I8" s="42" t="n">
        <f aca="false">F8-D8</f>
        <v>-1872.42</v>
      </c>
      <c r="J8" s="43" t="n">
        <f aca="false">G8-E8</f>
        <v>-0.703749999999999</v>
      </c>
      <c r="K8" s="3"/>
      <c r="L8" s="35" t="s">
        <v>13</v>
      </c>
      <c r="M8" s="36" t="n">
        <f aca="false">MAX(M11:M17,M34)</f>
        <v>27427.18</v>
      </c>
      <c r="N8" s="36" t="n">
        <f aca="false">MAX(N11:N17,N34)</f>
        <v>27300</v>
      </c>
      <c r="O8" s="38" t="n">
        <f aca="false">AVERAGE(O11:O17,O34)</f>
        <v>19.2225</v>
      </c>
      <c r="P8" s="44" t="n">
        <f aca="false">MAX(P11:P17,P34)</f>
        <v>26279.08</v>
      </c>
      <c r="Q8" s="45" t="n">
        <f aca="false">AVERAGE(Q11:Q17,Q34)</f>
        <v>22.79125</v>
      </c>
      <c r="R8" s="44" t="n">
        <f aca="false">P8-M8</f>
        <v>-1148.1</v>
      </c>
      <c r="S8" s="46" t="n">
        <f aca="false">P8-N8</f>
        <v>-1020.92</v>
      </c>
      <c r="T8" s="45" t="n">
        <f aca="false">Q8-O8</f>
        <v>3.56875</v>
      </c>
      <c r="U8" s="1"/>
      <c r="V8" s="1"/>
      <c r="W8" s="1"/>
      <c r="X8" s="1"/>
      <c r="Y8" s="1"/>
    </row>
    <row r="9" customFormat="false" ht="13.5" hidden="false" customHeight="true" outlineLevel="0" collapsed="false">
      <c r="A9" s="1"/>
      <c r="B9" s="47" t="s">
        <v>14</v>
      </c>
      <c r="C9" s="48" t="n">
        <f aca="false">AVERAGE(C11:C34)</f>
        <v>24266.2804166667</v>
      </c>
      <c r="D9" s="49" t="n">
        <f aca="false">AVERAGE(D11:D34)</f>
        <v>26433.3333333333</v>
      </c>
      <c r="E9" s="50" t="n">
        <f aca="false">AVERAGE(E11:E34)</f>
        <v>22.3704166666667</v>
      </c>
      <c r="F9" s="51" t="n">
        <f aca="false">AVERAGE(F11:F34)</f>
        <v>23494.7345454545</v>
      </c>
      <c r="G9" s="52" t="n">
        <f aca="false">AVERAGE(G11:G34)</f>
        <v>20.4890909090909</v>
      </c>
      <c r="H9" s="53" t="n">
        <f aca="false">F9-C9</f>
        <v>-771.545871212118</v>
      </c>
      <c r="I9" s="54" t="n">
        <f aca="false">F9-D9</f>
        <v>-2938.59878787879</v>
      </c>
      <c r="J9" s="55" t="n">
        <f aca="false">G9-E9</f>
        <v>-1.88132575757576</v>
      </c>
      <c r="K9" s="3"/>
      <c r="L9" s="47" t="s">
        <v>14</v>
      </c>
      <c r="M9" s="48" t="n">
        <f aca="false">AVERAGE(M11:M34)</f>
        <v>29438.6020833333</v>
      </c>
      <c r="N9" s="48" t="n">
        <f aca="false">AVERAGE(N11:N34)</f>
        <v>29741.6666666667</v>
      </c>
      <c r="O9" s="50" t="n">
        <f aca="false">AVERAGE(O11:O34)</f>
        <v>25.4829166666667</v>
      </c>
      <c r="P9" s="56" t="n">
        <f aca="false">AVERAGE(P11:P34)</f>
        <v>28707.8775</v>
      </c>
      <c r="Q9" s="57" t="n">
        <f aca="false">AVERAGE(Q11:Q34)</f>
        <v>26.29375</v>
      </c>
      <c r="R9" s="58" t="n">
        <f aca="false">P9-M9</f>
        <v>-730.724583333329</v>
      </c>
      <c r="S9" s="59" t="n">
        <f aca="false">P9-N9</f>
        <v>-1033.78916666667</v>
      </c>
      <c r="T9" s="57" t="n">
        <f aca="false">Q9-O9</f>
        <v>0.810833333333331</v>
      </c>
      <c r="U9" s="1"/>
      <c r="V9" s="1"/>
      <c r="W9" s="1"/>
      <c r="X9" s="1"/>
      <c r="Y9" s="1"/>
    </row>
    <row r="10" customFormat="false" ht="13.5" hidden="false" customHeight="true" outlineLevel="0" collapsed="false">
      <c r="A10" s="1"/>
      <c r="B10" s="60"/>
      <c r="C10" s="61"/>
      <c r="D10" s="61"/>
      <c r="E10" s="62"/>
      <c r="F10" s="63"/>
      <c r="G10" s="64"/>
      <c r="H10" s="62"/>
      <c r="I10" s="62"/>
      <c r="J10" s="61"/>
      <c r="K10" s="3"/>
      <c r="L10" s="60"/>
      <c r="M10" s="61"/>
      <c r="N10" s="61"/>
      <c r="O10" s="62"/>
      <c r="P10" s="61"/>
      <c r="Q10" s="62"/>
      <c r="R10" s="61"/>
      <c r="S10" s="61"/>
      <c r="T10" s="62"/>
      <c r="U10" s="1"/>
      <c r="V10" s="1"/>
      <c r="W10" s="1"/>
      <c r="X10" s="1"/>
      <c r="Y10" s="1"/>
    </row>
    <row r="11" customFormat="false" ht="13.5" hidden="false" customHeight="true" outlineLevel="0" collapsed="false">
      <c r="A11" s="1"/>
      <c r="B11" s="24" t="s">
        <v>15</v>
      </c>
      <c r="C11" s="65" t="n">
        <v>22672.64</v>
      </c>
      <c r="D11" s="66" t="n">
        <v>23300</v>
      </c>
      <c r="E11" s="27" t="n">
        <v>21.26</v>
      </c>
      <c r="F11" s="28" t="n">
        <v>23627.58</v>
      </c>
      <c r="G11" s="29" t="n">
        <v>19.89</v>
      </c>
      <c r="H11" s="67" t="n">
        <f aca="false">F11-C11</f>
        <v>954.940000000002</v>
      </c>
      <c r="I11" s="68" t="n">
        <f aca="false">F11-D11</f>
        <v>327.580000000002</v>
      </c>
      <c r="J11" s="32" t="n">
        <f aca="false">G11-E11</f>
        <v>-1.37</v>
      </c>
      <c r="K11" s="3"/>
      <c r="L11" s="24" t="s">
        <v>15</v>
      </c>
      <c r="M11" s="25" t="n">
        <v>24007.5</v>
      </c>
      <c r="N11" s="69" t="n">
        <v>23600</v>
      </c>
      <c r="O11" s="27" t="n">
        <v>18.27</v>
      </c>
      <c r="P11" s="28" t="n">
        <v>23436.17</v>
      </c>
      <c r="Q11" s="29" t="n">
        <v>21.88</v>
      </c>
      <c r="R11" s="28" t="n">
        <f aca="false">P11-M11</f>
        <v>-571.330000000002</v>
      </c>
      <c r="S11" s="70" t="n">
        <f aca="false">P11-N11</f>
        <v>-163.830000000002</v>
      </c>
      <c r="T11" s="29" t="n">
        <f aca="false">Q11-O11</f>
        <v>3.61</v>
      </c>
      <c r="U11" s="1"/>
      <c r="V11" s="1"/>
      <c r="W11" s="1"/>
      <c r="X11" s="1"/>
      <c r="Y11" s="1"/>
    </row>
    <row r="12" customFormat="false" ht="13.5" hidden="false" customHeight="true" outlineLevel="0" collapsed="false">
      <c r="A12" s="1"/>
      <c r="B12" s="35" t="s">
        <v>16</v>
      </c>
      <c r="C12" s="71" t="n">
        <v>21382.67</v>
      </c>
      <c r="D12" s="72" t="n">
        <v>22200</v>
      </c>
      <c r="E12" s="38" t="n">
        <v>18</v>
      </c>
      <c r="F12" s="73" t="n">
        <v>22309.67</v>
      </c>
      <c r="G12" s="74" t="n">
        <v>18.29</v>
      </c>
      <c r="H12" s="75" t="n">
        <f aca="false">F12-C12</f>
        <v>927</v>
      </c>
      <c r="I12" s="42" t="n">
        <f aca="false">F12-D12</f>
        <v>109.669999999998</v>
      </c>
      <c r="J12" s="43" t="n">
        <f aca="false">G12-E12</f>
        <v>0.289999999999999</v>
      </c>
      <c r="K12" s="3"/>
      <c r="L12" s="35" t="s">
        <v>16</v>
      </c>
      <c r="M12" s="76" t="n">
        <v>22851.66</v>
      </c>
      <c r="N12" s="77" t="n">
        <v>22400</v>
      </c>
      <c r="O12" s="38" t="n">
        <v>17.23</v>
      </c>
      <c r="P12" s="73" t="n">
        <v>22148.67</v>
      </c>
      <c r="Q12" s="45" t="n">
        <v>24.01</v>
      </c>
      <c r="R12" s="73" t="n">
        <f aca="false">P12-M12</f>
        <v>-702.990000000002</v>
      </c>
      <c r="S12" s="78" t="n">
        <f aca="false">P12-N12</f>
        <v>-251.330000000002</v>
      </c>
      <c r="T12" s="45" t="n">
        <f aca="false">Q12-O12</f>
        <v>6.78</v>
      </c>
      <c r="U12" s="1"/>
      <c r="V12" s="1"/>
      <c r="W12" s="1"/>
      <c r="X12" s="1"/>
      <c r="Y12" s="1"/>
    </row>
    <row r="13" customFormat="false" ht="13.5" hidden="false" customHeight="true" outlineLevel="0" collapsed="false">
      <c r="A13" s="1"/>
      <c r="B13" s="35" t="s">
        <v>17</v>
      </c>
      <c r="C13" s="71" t="n">
        <v>20634.25</v>
      </c>
      <c r="D13" s="72" t="n">
        <v>21600</v>
      </c>
      <c r="E13" s="38" t="n">
        <v>17.27</v>
      </c>
      <c r="F13" s="73" t="n">
        <v>21478.58</v>
      </c>
      <c r="G13" s="74" t="n">
        <v>17.31</v>
      </c>
      <c r="H13" s="75" t="n">
        <f aca="false">F13-C13</f>
        <v>844.330000000002</v>
      </c>
      <c r="I13" s="42" t="n">
        <f aca="false">F13-D13</f>
        <v>-121.419999999998</v>
      </c>
      <c r="J13" s="43" t="n">
        <f aca="false">G13-E13</f>
        <v>0.0399999999999992</v>
      </c>
      <c r="K13" s="3"/>
      <c r="L13" s="35" t="s">
        <v>17</v>
      </c>
      <c r="M13" s="76" t="n">
        <v>22192.14</v>
      </c>
      <c r="N13" s="77" t="n">
        <v>21700</v>
      </c>
      <c r="O13" s="38" t="n">
        <v>16.51</v>
      </c>
      <c r="P13" s="73" t="n">
        <v>21461.67</v>
      </c>
      <c r="Q13" s="45" t="n">
        <v>23.8</v>
      </c>
      <c r="R13" s="73" t="n">
        <f aca="false">P13-M13</f>
        <v>-730.470000000001</v>
      </c>
      <c r="S13" s="78" t="n">
        <f aca="false">P13-N13</f>
        <v>-238.330000000002</v>
      </c>
      <c r="T13" s="45" t="n">
        <f aca="false">Q13-O13</f>
        <v>7.29</v>
      </c>
      <c r="U13" s="1"/>
      <c r="V13" s="1"/>
      <c r="W13" s="1"/>
      <c r="X13" s="1"/>
      <c r="Y13" s="1"/>
    </row>
    <row r="14" customFormat="false" ht="13.5" hidden="false" customHeight="true" outlineLevel="0" collapsed="false">
      <c r="A14" s="1"/>
      <c r="B14" s="35" t="s">
        <v>18</v>
      </c>
      <c r="C14" s="71" t="n">
        <v>20188.98</v>
      </c>
      <c r="D14" s="72" t="n">
        <v>21200</v>
      </c>
      <c r="E14" s="38" t="n">
        <v>16.29</v>
      </c>
      <c r="F14" s="73" t="n">
        <v>21098</v>
      </c>
      <c r="G14" s="74" t="n">
        <v>16.6</v>
      </c>
      <c r="H14" s="75" t="n">
        <f aca="false">F14-C14</f>
        <v>909.02</v>
      </c>
      <c r="I14" s="42" t="n">
        <f aca="false">F14-D14</f>
        <v>-102</v>
      </c>
      <c r="J14" s="43" t="n">
        <f aca="false">G14-E14</f>
        <v>0.310000000000002</v>
      </c>
      <c r="K14" s="3"/>
      <c r="L14" s="35" t="s">
        <v>18</v>
      </c>
      <c r="M14" s="76" t="n">
        <v>21850.28</v>
      </c>
      <c r="N14" s="77" t="n">
        <v>21500</v>
      </c>
      <c r="O14" s="38" t="n">
        <v>16.27</v>
      </c>
      <c r="P14" s="73" t="n">
        <v>21144.83</v>
      </c>
      <c r="Q14" s="45" t="n">
        <v>22.14</v>
      </c>
      <c r="R14" s="73" t="n">
        <f aca="false">P14-M14</f>
        <v>-705.449999999997</v>
      </c>
      <c r="S14" s="78" t="n">
        <f aca="false">P14-N14</f>
        <v>-355.169999999998</v>
      </c>
      <c r="T14" s="45" t="n">
        <f aca="false">Q14-O14</f>
        <v>5.87</v>
      </c>
      <c r="U14" s="1"/>
      <c r="V14" s="1"/>
      <c r="W14" s="1"/>
      <c r="X14" s="1"/>
      <c r="Y14" s="1"/>
    </row>
    <row r="15" customFormat="false" ht="13.5" hidden="false" customHeight="true" outlineLevel="0" collapsed="false">
      <c r="A15" s="1"/>
      <c r="B15" s="35" t="s">
        <v>19</v>
      </c>
      <c r="C15" s="71" t="n">
        <v>20072.41</v>
      </c>
      <c r="D15" s="72" t="n">
        <v>21200</v>
      </c>
      <c r="E15" s="38" t="n">
        <v>16.27</v>
      </c>
      <c r="F15" s="73" t="n">
        <v>20981.25</v>
      </c>
      <c r="G15" s="74" t="n">
        <v>16.14</v>
      </c>
      <c r="H15" s="75" t="n">
        <f aca="false">F15-C15</f>
        <v>908.84</v>
      </c>
      <c r="I15" s="42" t="n">
        <f aca="false">F15-D15</f>
        <v>-218.75</v>
      </c>
      <c r="J15" s="43" t="n">
        <f aca="false">G15-E15</f>
        <v>-0.129999999999999</v>
      </c>
      <c r="K15" s="3"/>
      <c r="L15" s="35" t="s">
        <v>19</v>
      </c>
      <c r="M15" s="76" t="n">
        <v>22058.65</v>
      </c>
      <c r="N15" s="77" t="n">
        <v>21800</v>
      </c>
      <c r="O15" s="38" t="n">
        <v>16.35</v>
      </c>
      <c r="P15" s="73" t="n">
        <v>21279.42</v>
      </c>
      <c r="Q15" s="45" t="n">
        <v>20.35</v>
      </c>
      <c r="R15" s="73" t="n">
        <f aca="false">P15-M15</f>
        <v>-779.230000000003</v>
      </c>
      <c r="S15" s="78" t="n">
        <f aca="false">P15-N15</f>
        <v>-520.580000000002</v>
      </c>
      <c r="T15" s="45" t="n">
        <f aca="false">Q15-O15</f>
        <v>4</v>
      </c>
      <c r="U15" s="1"/>
      <c r="V15" s="1"/>
      <c r="W15" s="1"/>
      <c r="X15" s="1"/>
      <c r="Y15" s="1"/>
    </row>
    <row r="16" customFormat="false" ht="13.5" hidden="false" customHeight="true" outlineLevel="0" collapsed="false">
      <c r="A16" s="1"/>
      <c r="B16" s="35" t="s">
        <v>20</v>
      </c>
      <c r="C16" s="71" t="n">
        <v>20619.08</v>
      </c>
      <c r="D16" s="72" t="n">
        <v>21800</v>
      </c>
      <c r="E16" s="38" t="n">
        <v>18.11</v>
      </c>
      <c r="F16" s="73" t="n">
        <v>21470.42</v>
      </c>
      <c r="G16" s="74" t="n">
        <v>19.48</v>
      </c>
      <c r="H16" s="75" t="n">
        <f aca="false">F16-C16</f>
        <v>851.339999999997</v>
      </c>
      <c r="I16" s="42" t="n">
        <f aca="false">F16-D16</f>
        <v>-329.580000000002</v>
      </c>
      <c r="J16" s="43" t="n">
        <f aca="false">G16-E16</f>
        <v>1.37</v>
      </c>
      <c r="K16" s="3"/>
      <c r="L16" s="35" t="s">
        <v>20</v>
      </c>
      <c r="M16" s="76" t="n">
        <v>23719.08</v>
      </c>
      <c r="N16" s="77" t="n">
        <v>23500</v>
      </c>
      <c r="O16" s="38" t="n">
        <v>20.69</v>
      </c>
      <c r="P16" s="73" t="n">
        <v>22722.75</v>
      </c>
      <c r="Q16" s="45" t="n">
        <v>19.71</v>
      </c>
      <c r="R16" s="73" t="n">
        <f aca="false">P16-M16</f>
        <v>-996.330000000002</v>
      </c>
      <c r="S16" s="78" t="n">
        <f aca="false">P16-N16</f>
        <v>-777.25</v>
      </c>
      <c r="T16" s="45" t="n">
        <f aca="false">Q16-O16</f>
        <v>-0.98</v>
      </c>
      <c r="U16" s="1"/>
      <c r="V16" s="1"/>
      <c r="W16" s="1"/>
      <c r="X16" s="1"/>
      <c r="Y16" s="1"/>
    </row>
    <row r="17" customFormat="false" ht="13.5" hidden="false" customHeight="true" outlineLevel="0" collapsed="false">
      <c r="A17" s="1"/>
      <c r="B17" s="35" t="s">
        <v>21</v>
      </c>
      <c r="C17" s="71" t="n">
        <v>21995.66</v>
      </c>
      <c r="D17" s="72" t="n">
        <v>23000</v>
      </c>
      <c r="E17" s="38" t="n">
        <v>20.64</v>
      </c>
      <c r="F17" s="73" t="n">
        <v>22535.58</v>
      </c>
      <c r="G17" s="74" t="n">
        <v>18.01</v>
      </c>
      <c r="H17" s="75" t="n">
        <f aca="false">F17-C17</f>
        <v>539.920000000002</v>
      </c>
      <c r="I17" s="42" t="n">
        <f aca="false">F17-D17</f>
        <v>-464.419999999998</v>
      </c>
      <c r="J17" s="43" t="n">
        <f aca="false">G17-E17</f>
        <v>-2.63</v>
      </c>
      <c r="K17" s="3"/>
      <c r="L17" s="35" t="s">
        <v>21</v>
      </c>
      <c r="M17" s="76" t="n">
        <v>27427.18</v>
      </c>
      <c r="N17" s="77" t="n">
        <v>27300</v>
      </c>
      <c r="O17" s="38" t="n">
        <v>26.38</v>
      </c>
      <c r="P17" s="73" t="n">
        <v>26279.08</v>
      </c>
      <c r="Q17" s="45" t="n">
        <v>31.29</v>
      </c>
      <c r="R17" s="73" t="n">
        <f aca="false">P17-M17</f>
        <v>-1148.1</v>
      </c>
      <c r="S17" s="78" t="n">
        <f aca="false">P17-N17</f>
        <v>-1020.92</v>
      </c>
      <c r="T17" s="45" t="n">
        <f aca="false">Q17-O17</f>
        <v>4.91</v>
      </c>
      <c r="U17" s="1"/>
      <c r="V17" s="1"/>
      <c r="W17" s="1"/>
      <c r="X17" s="1"/>
      <c r="Y17" s="1"/>
    </row>
    <row r="18" customFormat="false" ht="13.5" hidden="false" customHeight="true" outlineLevel="0" collapsed="false">
      <c r="A18" s="1"/>
      <c r="B18" s="35" t="s">
        <v>22</v>
      </c>
      <c r="C18" s="71" t="n">
        <v>23248.49</v>
      </c>
      <c r="D18" s="72" t="n">
        <v>24600</v>
      </c>
      <c r="E18" s="38" t="n">
        <v>19.06</v>
      </c>
      <c r="F18" s="73" t="n">
        <v>23864.92</v>
      </c>
      <c r="G18" s="74" t="n">
        <v>18.16</v>
      </c>
      <c r="H18" s="75" t="n">
        <f aca="false">F18-C18</f>
        <v>616.429999999997</v>
      </c>
      <c r="I18" s="42" t="n">
        <f aca="false">F18-D18</f>
        <v>-735.080000000002</v>
      </c>
      <c r="J18" s="43" t="n">
        <f aca="false">G18-E18</f>
        <v>-0.899999999999999</v>
      </c>
      <c r="K18" s="3"/>
      <c r="L18" s="35" t="s">
        <v>22</v>
      </c>
      <c r="M18" s="76" t="n">
        <v>29848.64</v>
      </c>
      <c r="N18" s="77" t="n">
        <v>29700</v>
      </c>
      <c r="O18" s="38" t="n">
        <v>23.54</v>
      </c>
      <c r="P18" s="73" t="n">
        <v>28503.5</v>
      </c>
      <c r="Q18" s="45" t="n">
        <v>20.2</v>
      </c>
      <c r="R18" s="73" t="n">
        <f aca="false">P18-M18</f>
        <v>-1345.14</v>
      </c>
      <c r="S18" s="78" t="n">
        <f aca="false">P18-N18</f>
        <v>-1196.5</v>
      </c>
      <c r="T18" s="45" t="n">
        <f aca="false">Q18-O18</f>
        <v>-3.34</v>
      </c>
      <c r="U18" s="1"/>
      <c r="V18" s="1"/>
      <c r="W18" s="1"/>
      <c r="X18" s="1"/>
      <c r="Y18" s="1"/>
    </row>
    <row r="19" customFormat="false" ht="13.5" hidden="false" customHeight="true" outlineLevel="0" collapsed="false">
      <c r="A19" s="1"/>
      <c r="B19" s="35" t="s">
        <v>23</v>
      </c>
      <c r="C19" s="71" t="n">
        <v>25124.75</v>
      </c>
      <c r="D19" s="72" t="n">
        <v>26700</v>
      </c>
      <c r="E19" s="38" t="n">
        <v>21.48</v>
      </c>
      <c r="F19" s="73" t="n">
        <v>25808.08</v>
      </c>
      <c r="G19" s="74" t="n">
        <v>26.62</v>
      </c>
      <c r="H19" s="75" t="n">
        <f aca="false">F19-C19</f>
        <v>683.330000000002</v>
      </c>
      <c r="I19" s="42" t="n">
        <f aca="false">F19-D19</f>
        <v>-891.919999999998</v>
      </c>
      <c r="J19" s="43" t="n">
        <f aca="false">G19-E19</f>
        <v>5.14</v>
      </c>
      <c r="K19" s="3"/>
      <c r="L19" s="35" t="s">
        <v>23</v>
      </c>
      <c r="M19" s="76" t="n">
        <v>30927.85</v>
      </c>
      <c r="N19" s="77" t="n">
        <v>30800</v>
      </c>
      <c r="O19" s="38" t="n">
        <v>24.09</v>
      </c>
      <c r="P19" s="73" t="n">
        <v>29554.67</v>
      </c>
      <c r="Q19" s="45" t="n">
        <v>18.28</v>
      </c>
      <c r="R19" s="73" t="n">
        <f aca="false">P19-M19</f>
        <v>-1373.18</v>
      </c>
      <c r="S19" s="78" t="n">
        <f aca="false">P19-N19</f>
        <v>-1245.33</v>
      </c>
      <c r="T19" s="45" t="n">
        <f aca="false">Q19-O19</f>
        <v>-5.81</v>
      </c>
      <c r="U19" s="1"/>
      <c r="V19" s="1"/>
      <c r="W19" s="1"/>
      <c r="X19" s="1"/>
      <c r="Y19" s="1"/>
    </row>
    <row r="20" customFormat="false" ht="13.5" hidden="false" customHeight="true" outlineLevel="0" collapsed="false">
      <c r="A20" s="1"/>
      <c r="B20" s="35" t="s">
        <v>24</v>
      </c>
      <c r="C20" s="71" t="n">
        <v>26426.38</v>
      </c>
      <c r="D20" s="72" t="n">
        <v>28200</v>
      </c>
      <c r="E20" s="38" t="n">
        <v>24.53</v>
      </c>
      <c r="F20" s="73" t="n">
        <v>27352.33</v>
      </c>
      <c r="G20" s="79" t="n">
        <v>29.41</v>
      </c>
      <c r="H20" s="75" t="n">
        <f aca="false">F20-C20</f>
        <v>925.950000000001</v>
      </c>
      <c r="I20" s="42" t="n">
        <f aca="false">F20-D20</f>
        <v>-847.669999999998</v>
      </c>
      <c r="J20" s="43" t="n">
        <f aca="false">G20-E20</f>
        <v>4.88</v>
      </c>
      <c r="K20" s="3"/>
      <c r="L20" s="35" t="s">
        <v>24</v>
      </c>
      <c r="M20" s="76" t="n">
        <v>31651.77</v>
      </c>
      <c r="N20" s="77" t="n">
        <v>31900</v>
      </c>
      <c r="O20" s="38" t="n">
        <v>28.19</v>
      </c>
      <c r="P20" s="73" t="n">
        <v>30625.08</v>
      </c>
      <c r="Q20" s="45" t="n">
        <v>28.3</v>
      </c>
      <c r="R20" s="73" t="n">
        <f aca="false">P20-M20</f>
        <v>-1026.69</v>
      </c>
      <c r="S20" s="78" t="n">
        <f aca="false">P20-N20</f>
        <v>-1274.92</v>
      </c>
      <c r="T20" s="45" t="n">
        <f aca="false">Q20-O20</f>
        <v>0.109999999999999</v>
      </c>
      <c r="U20" s="1"/>
      <c r="V20" s="1"/>
      <c r="W20" s="1"/>
      <c r="X20" s="1"/>
      <c r="Y20" s="1"/>
    </row>
    <row r="21" customFormat="false" ht="13.5" hidden="false" customHeight="true" outlineLevel="0" collapsed="false">
      <c r="A21" s="1"/>
      <c r="B21" s="35" t="s">
        <v>25</v>
      </c>
      <c r="C21" s="71" t="n">
        <v>27027.56</v>
      </c>
      <c r="D21" s="72" t="n">
        <v>29100</v>
      </c>
      <c r="E21" s="38" t="n">
        <v>28.01</v>
      </c>
      <c r="F21" s="80" t="n">
        <v>27915.67</v>
      </c>
      <c r="G21" s="74" t="n">
        <v>25.47</v>
      </c>
      <c r="H21" s="75" t="n">
        <f aca="false">F21-C21</f>
        <v>888.109999999997</v>
      </c>
      <c r="I21" s="42" t="n">
        <f aca="false">F21-D21</f>
        <v>-1184.33</v>
      </c>
      <c r="J21" s="43" t="n">
        <f aca="false">G21-E21</f>
        <v>-2.54</v>
      </c>
      <c r="K21" s="3"/>
      <c r="L21" s="35" t="s">
        <v>25</v>
      </c>
      <c r="M21" s="76" t="n">
        <v>32410.88</v>
      </c>
      <c r="N21" s="77" t="n">
        <v>33000</v>
      </c>
      <c r="O21" s="38" t="n">
        <v>28.53</v>
      </c>
      <c r="P21" s="73" t="n">
        <v>31746.83</v>
      </c>
      <c r="Q21" s="45" t="n">
        <v>32.53</v>
      </c>
      <c r="R21" s="73" t="n">
        <f aca="false">P21-M21</f>
        <v>-664.049999999999</v>
      </c>
      <c r="S21" s="78" t="n">
        <f aca="false">P21-N21</f>
        <v>-1253.17</v>
      </c>
      <c r="T21" s="45" t="n">
        <f aca="false">Q21-O21</f>
        <v>4</v>
      </c>
      <c r="U21" s="1"/>
      <c r="V21" s="1"/>
      <c r="W21" s="1"/>
      <c r="X21" s="1"/>
      <c r="Y21" s="1"/>
    </row>
    <row r="22" customFormat="false" ht="13.5" hidden="false" customHeight="true" outlineLevel="0" collapsed="false">
      <c r="A22" s="1"/>
      <c r="B22" s="35" t="s">
        <v>26</v>
      </c>
      <c r="C22" s="71" t="n">
        <v>26970.61</v>
      </c>
      <c r="D22" s="72" t="n">
        <v>29200</v>
      </c>
      <c r="E22" s="38" t="n">
        <v>28.89</v>
      </c>
      <c r="F22" s="73"/>
      <c r="G22" s="74"/>
      <c r="H22" s="75" t="n">
        <f aca="false">F22-C22</f>
        <v>-26970.61</v>
      </c>
      <c r="I22" s="42" t="n">
        <f aca="false">F22-D22</f>
        <v>-29200</v>
      </c>
      <c r="J22" s="43" t="n">
        <f aca="false">G22-E22</f>
        <v>-28.89</v>
      </c>
      <c r="K22" s="3"/>
      <c r="L22" s="35" t="s">
        <v>26</v>
      </c>
      <c r="M22" s="76" t="n">
        <v>32878.11</v>
      </c>
      <c r="N22" s="77" t="n">
        <v>33700</v>
      </c>
      <c r="O22" s="38" t="n">
        <v>29</v>
      </c>
      <c r="P22" s="73" t="n">
        <v>32407.83</v>
      </c>
      <c r="Q22" s="45" t="n">
        <v>34.27</v>
      </c>
      <c r="R22" s="73" t="n">
        <f aca="false">P22-M22</f>
        <v>-470.279999999999</v>
      </c>
      <c r="S22" s="78" t="n">
        <f aca="false">P22-N22</f>
        <v>-1292.17</v>
      </c>
      <c r="T22" s="45" t="n">
        <f aca="false">Q22-O22</f>
        <v>5.27</v>
      </c>
      <c r="U22" s="1"/>
      <c r="V22" s="1"/>
      <c r="W22" s="1"/>
      <c r="X22" s="1"/>
      <c r="Y22" s="1"/>
    </row>
    <row r="23" customFormat="false" ht="13.5" hidden="false" customHeight="true" outlineLevel="0" collapsed="false">
      <c r="A23" s="1"/>
      <c r="B23" s="35" t="s">
        <v>27</v>
      </c>
      <c r="C23" s="71" t="n">
        <v>26601.64</v>
      </c>
      <c r="D23" s="72" t="n">
        <v>29100</v>
      </c>
      <c r="E23" s="38" t="n">
        <v>24.69</v>
      </c>
      <c r="F23" s="73"/>
      <c r="G23" s="74"/>
      <c r="H23" s="75" t="n">
        <f aca="false">F23-C23</f>
        <v>-26601.64</v>
      </c>
      <c r="I23" s="42" t="n">
        <f aca="false">F23-D23</f>
        <v>-29100</v>
      </c>
      <c r="J23" s="43" t="n">
        <f aca="false">G23-E23</f>
        <v>-24.69</v>
      </c>
      <c r="K23" s="3"/>
      <c r="L23" s="35" t="s">
        <v>27</v>
      </c>
      <c r="M23" s="76" t="n">
        <v>33112.71</v>
      </c>
      <c r="N23" s="77" t="n">
        <v>34200</v>
      </c>
      <c r="O23" s="38" t="n">
        <v>28.8</v>
      </c>
      <c r="P23" s="73" t="n">
        <v>32858.58</v>
      </c>
      <c r="Q23" s="45" t="n">
        <v>28.25</v>
      </c>
      <c r="R23" s="73" t="n">
        <f aca="false">P23-M23</f>
        <v>-254.129999999997</v>
      </c>
      <c r="S23" s="78" t="n">
        <f aca="false">P23-N23</f>
        <v>-1341.42</v>
      </c>
      <c r="T23" s="45" t="n">
        <f aca="false">Q23-O23</f>
        <v>-0.550000000000001</v>
      </c>
      <c r="U23" s="1"/>
      <c r="V23" s="1"/>
      <c r="W23" s="1"/>
      <c r="X23" s="1"/>
      <c r="Y23" s="1"/>
    </row>
    <row r="24" customFormat="false" ht="13.5" hidden="false" customHeight="true" outlineLevel="0" collapsed="false">
      <c r="A24" s="1"/>
      <c r="B24" s="35" t="s">
        <v>28</v>
      </c>
      <c r="C24" s="71" t="n">
        <v>26134.34</v>
      </c>
      <c r="D24" s="72" t="n">
        <v>28700</v>
      </c>
      <c r="E24" s="38" t="n">
        <v>22.5</v>
      </c>
      <c r="F24" s="73"/>
      <c r="G24" s="74"/>
      <c r="H24" s="75" t="n">
        <f aca="false">F24-C24</f>
        <v>-26134.34</v>
      </c>
      <c r="I24" s="42" t="n">
        <f aca="false">F24-D24</f>
        <v>-28700</v>
      </c>
      <c r="J24" s="43" t="n">
        <f aca="false">G24-E24</f>
        <v>-22.5</v>
      </c>
      <c r="K24" s="3"/>
      <c r="L24" s="35" t="s">
        <v>28</v>
      </c>
      <c r="M24" s="76" t="n">
        <v>33532.34</v>
      </c>
      <c r="N24" s="77" t="n">
        <v>34700</v>
      </c>
      <c r="O24" s="38" t="n">
        <v>31.26</v>
      </c>
      <c r="P24" s="73" t="n">
        <v>33242.08</v>
      </c>
      <c r="Q24" s="45" t="n">
        <v>30.87</v>
      </c>
      <c r="R24" s="73" t="n">
        <f aca="false">P24-M24</f>
        <v>-290.259999999995</v>
      </c>
      <c r="S24" s="78" t="n">
        <f aca="false">P24-N24</f>
        <v>-1457.92</v>
      </c>
      <c r="T24" s="45" t="n">
        <f aca="false">Q24-O24</f>
        <v>-0.390000000000001</v>
      </c>
      <c r="U24" s="1"/>
      <c r="V24" s="1"/>
      <c r="W24" s="1"/>
      <c r="X24" s="1"/>
      <c r="Y24" s="1"/>
    </row>
    <row r="25" customFormat="false" ht="13.5" hidden="false" customHeight="true" outlineLevel="0" collapsed="false">
      <c r="A25" s="1"/>
      <c r="B25" s="35" t="s">
        <v>29</v>
      </c>
      <c r="C25" s="71" t="n">
        <v>25681.44</v>
      </c>
      <c r="D25" s="72" t="n">
        <v>28400</v>
      </c>
      <c r="E25" s="38" t="n">
        <v>22.16</v>
      </c>
      <c r="F25" s="73"/>
      <c r="G25" s="74"/>
      <c r="H25" s="75" t="n">
        <f aca="false">F25-C25</f>
        <v>-25681.44</v>
      </c>
      <c r="I25" s="42" t="n">
        <f aca="false">F25-D25</f>
        <v>-28400</v>
      </c>
      <c r="J25" s="43" t="n">
        <f aca="false">G25-E25</f>
        <v>-22.16</v>
      </c>
      <c r="K25" s="3"/>
      <c r="L25" s="35" t="s">
        <v>29</v>
      </c>
      <c r="M25" s="80" t="n">
        <v>33723</v>
      </c>
      <c r="N25" s="81" t="n">
        <v>35000</v>
      </c>
      <c r="O25" s="38" t="n">
        <v>32.39</v>
      </c>
      <c r="P25" s="80" t="n">
        <v>33476.08</v>
      </c>
      <c r="Q25" s="82" t="n">
        <v>37.78</v>
      </c>
      <c r="R25" s="73" t="n">
        <f aca="false">P25-M25</f>
        <v>-246.919999999998</v>
      </c>
      <c r="S25" s="78" t="n">
        <f aca="false">P25-N25</f>
        <v>-1523.92</v>
      </c>
      <c r="T25" s="45" t="n">
        <f aca="false">Q25-O25</f>
        <v>5.39</v>
      </c>
      <c r="U25" s="1"/>
      <c r="V25" s="1"/>
      <c r="W25" s="1"/>
      <c r="X25" s="1"/>
      <c r="Y25" s="1"/>
    </row>
    <row r="26" customFormat="false" ht="13.5" hidden="false" customHeight="true" outlineLevel="0" collapsed="false">
      <c r="A26" s="1"/>
      <c r="B26" s="35" t="s">
        <v>30</v>
      </c>
      <c r="C26" s="71" t="n">
        <v>25394.86</v>
      </c>
      <c r="D26" s="72" t="n">
        <v>28200</v>
      </c>
      <c r="E26" s="38" t="n">
        <v>22.02</v>
      </c>
      <c r="F26" s="73"/>
      <c r="G26" s="74"/>
      <c r="H26" s="75" t="n">
        <f aca="false">F26-C26</f>
        <v>-25394.86</v>
      </c>
      <c r="I26" s="42" t="n">
        <f aca="false">F26-D26</f>
        <v>-28200</v>
      </c>
      <c r="J26" s="43" t="n">
        <f aca="false">G26-E26</f>
        <v>-22.02</v>
      </c>
      <c r="K26" s="3"/>
      <c r="L26" s="35" t="s">
        <v>30</v>
      </c>
      <c r="M26" s="76" t="n">
        <v>33667.53</v>
      </c>
      <c r="N26" s="77" t="n">
        <v>34800</v>
      </c>
      <c r="O26" s="38" t="n">
        <v>32.89</v>
      </c>
      <c r="P26" s="73" t="n">
        <v>33460.25</v>
      </c>
      <c r="Q26" s="45" t="n">
        <v>32.9</v>
      </c>
      <c r="R26" s="73" t="n">
        <f aca="false">P26-M26</f>
        <v>-207.279999999999</v>
      </c>
      <c r="S26" s="78" t="n">
        <f aca="false">P26-N26</f>
        <v>-1339.75</v>
      </c>
      <c r="T26" s="45" t="n">
        <f aca="false">Q26-O26</f>
        <v>0.00999999999999801</v>
      </c>
      <c r="U26" s="1"/>
      <c r="V26" s="1"/>
      <c r="W26" s="1"/>
      <c r="X26" s="1"/>
      <c r="Y26" s="1"/>
    </row>
    <row r="27" customFormat="false" ht="13.5" hidden="false" customHeight="true" outlineLevel="0" collapsed="false">
      <c r="A27" s="1"/>
      <c r="B27" s="35" t="s">
        <v>31</v>
      </c>
      <c r="C27" s="71" t="n">
        <v>25272.06</v>
      </c>
      <c r="D27" s="72" t="n">
        <v>28400</v>
      </c>
      <c r="E27" s="38" t="n">
        <v>22.04</v>
      </c>
      <c r="F27" s="73"/>
      <c r="G27" s="74"/>
      <c r="H27" s="75" t="n">
        <f aca="false">F27-C27</f>
        <v>-25272.06</v>
      </c>
      <c r="I27" s="42" t="n">
        <f aca="false">F27-D27</f>
        <v>-28400</v>
      </c>
      <c r="J27" s="43" t="n">
        <f aca="false">G27-E27</f>
        <v>-22.04</v>
      </c>
      <c r="K27" s="3"/>
      <c r="L27" s="35" t="s">
        <v>31</v>
      </c>
      <c r="M27" s="76" t="n">
        <v>33514.56</v>
      </c>
      <c r="N27" s="77" t="n">
        <v>34600</v>
      </c>
      <c r="O27" s="38" t="n">
        <v>30.03</v>
      </c>
      <c r="P27" s="73" t="n">
        <v>33130.5</v>
      </c>
      <c r="Q27" s="45" t="n">
        <v>28.17</v>
      </c>
      <c r="R27" s="73" t="n">
        <f aca="false">P27-M27</f>
        <v>-384.059999999998</v>
      </c>
      <c r="S27" s="78" t="n">
        <f aca="false">P27-N27</f>
        <v>-1469.5</v>
      </c>
      <c r="T27" s="45" t="n">
        <f aca="false">Q27-O27</f>
        <v>-1.86</v>
      </c>
      <c r="U27" s="1"/>
      <c r="V27" s="1"/>
      <c r="W27" s="1"/>
      <c r="X27" s="1"/>
      <c r="Y27" s="1"/>
    </row>
    <row r="28" customFormat="false" ht="13.5" hidden="false" customHeight="true" outlineLevel="0" collapsed="false">
      <c r="A28" s="1"/>
      <c r="B28" s="35" t="s">
        <v>32</v>
      </c>
      <c r="C28" s="71" t="n">
        <v>25277.69</v>
      </c>
      <c r="D28" s="72" t="n">
        <v>28700</v>
      </c>
      <c r="E28" s="38" t="n">
        <v>22.04</v>
      </c>
      <c r="F28" s="73"/>
      <c r="G28" s="74"/>
      <c r="H28" s="75" t="n">
        <f aca="false">F28-C28</f>
        <v>-25277.69</v>
      </c>
      <c r="I28" s="42" t="n">
        <f aca="false">F28-D28</f>
        <v>-28700</v>
      </c>
      <c r="J28" s="43" t="n">
        <f aca="false">G28-E28</f>
        <v>-22.04</v>
      </c>
      <c r="K28" s="3"/>
      <c r="L28" s="35" t="s">
        <v>32</v>
      </c>
      <c r="M28" s="76" t="n">
        <v>33049.23</v>
      </c>
      <c r="N28" s="77" t="n">
        <v>33900</v>
      </c>
      <c r="O28" s="38" t="n">
        <v>29.47</v>
      </c>
      <c r="P28" s="73" t="n">
        <v>32239.17</v>
      </c>
      <c r="Q28" s="45" t="n">
        <v>26.73</v>
      </c>
      <c r="R28" s="73" t="n">
        <f aca="false">P28-M28</f>
        <v>-810.060000000005</v>
      </c>
      <c r="S28" s="78" t="n">
        <f aca="false">P28-N28</f>
        <v>-1660.83</v>
      </c>
      <c r="T28" s="45" t="n">
        <f aca="false">Q28-O28</f>
        <v>-2.74</v>
      </c>
      <c r="U28" s="1"/>
      <c r="V28" s="1"/>
      <c r="W28" s="1"/>
      <c r="X28" s="1"/>
      <c r="Y28" s="1"/>
    </row>
    <row r="29" customFormat="false" ht="13.5" hidden="false" customHeight="true" outlineLevel="0" collapsed="false">
      <c r="A29" s="1"/>
      <c r="B29" s="35" t="s">
        <v>33</v>
      </c>
      <c r="C29" s="71" t="n">
        <v>25829.57</v>
      </c>
      <c r="D29" s="72" t="n">
        <v>29200</v>
      </c>
      <c r="E29" s="38" t="n">
        <v>24.06</v>
      </c>
      <c r="F29" s="73"/>
      <c r="G29" s="74"/>
      <c r="H29" s="75" t="n">
        <f aca="false">F29-C29</f>
        <v>-25829.57</v>
      </c>
      <c r="I29" s="42" t="n">
        <f aca="false">F29-D29</f>
        <v>-29200</v>
      </c>
      <c r="J29" s="43" t="n">
        <f aca="false">G29-E29</f>
        <v>-24.06</v>
      </c>
      <c r="K29" s="3"/>
      <c r="L29" s="35" t="s">
        <v>33</v>
      </c>
      <c r="M29" s="76" t="n">
        <v>32880.53</v>
      </c>
      <c r="N29" s="77" t="n">
        <v>32900</v>
      </c>
      <c r="O29" s="38" t="n">
        <v>28.63</v>
      </c>
      <c r="P29" s="73" t="n">
        <v>31606.25</v>
      </c>
      <c r="Q29" s="45" t="n">
        <v>27.79</v>
      </c>
      <c r="R29" s="73" t="n">
        <f aca="false">P29-M29</f>
        <v>-1274.28</v>
      </c>
      <c r="S29" s="78" t="n">
        <f aca="false">P29-N29</f>
        <v>-1293.75</v>
      </c>
      <c r="T29" s="45" t="n">
        <f aca="false">Q29-O29</f>
        <v>-0.84</v>
      </c>
      <c r="U29" s="1"/>
      <c r="V29" s="1"/>
      <c r="W29" s="1"/>
      <c r="X29" s="1"/>
      <c r="Y29" s="1"/>
    </row>
    <row r="30" customFormat="false" ht="13.5" hidden="false" customHeight="true" outlineLevel="0" collapsed="false">
      <c r="A30" s="1"/>
      <c r="B30" s="35" t="s">
        <v>34</v>
      </c>
      <c r="C30" s="83" t="n">
        <v>27038.99</v>
      </c>
      <c r="D30" s="84" t="n">
        <v>29900</v>
      </c>
      <c r="E30" s="82" t="n">
        <v>33.56</v>
      </c>
      <c r="F30" s="73"/>
      <c r="G30" s="74"/>
      <c r="H30" s="75" t="n">
        <f aca="false">F30-C30</f>
        <v>-27038.99</v>
      </c>
      <c r="I30" s="42" t="n">
        <f aca="false">F30-D30</f>
        <v>-29900</v>
      </c>
      <c r="J30" s="43" t="n">
        <f aca="false">G30-E30</f>
        <v>-33.56</v>
      </c>
      <c r="K30" s="3"/>
      <c r="L30" s="35" t="s">
        <v>34</v>
      </c>
      <c r="M30" s="76" t="n">
        <v>33274.41</v>
      </c>
      <c r="N30" s="77" t="n">
        <v>33300</v>
      </c>
      <c r="O30" s="82" t="n">
        <v>33.88</v>
      </c>
      <c r="P30" s="73" t="n">
        <v>32450.08</v>
      </c>
      <c r="Q30" s="45" t="n">
        <v>30.32</v>
      </c>
      <c r="R30" s="78" t="n">
        <f aca="false">P30-M30</f>
        <v>-824.330000000002</v>
      </c>
      <c r="S30" s="46" t="n">
        <f aca="false">P30-N30</f>
        <v>-849.919999999998</v>
      </c>
      <c r="T30" s="45" t="n">
        <f aca="false">Q30-O30</f>
        <v>-3.56</v>
      </c>
      <c r="U30" s="1"/>
      <c r="V30" s="1"/>
      <c r="W30" s="1"/>
      <c r="X30" s="1"/>
      <c r="Y30" s="1"/>
    </row>
    <row r="31" customFormat="false" ht="13.5" hidden="false" customHeight="true" outlineLevel="0" collapsed="false">
      <c r="A31" s="1"/>
      <c r="B31" s="35" t="s">
        <v>35</v>
      </c>
      <c r="C31" s="71" t="n">
        <v>26812.16</v>
      </c>
      <c r="D31" s="84" t="n">
        <v>29900</v>
      </c>
      <c r="E31" s="38" t="n">
        <v>27.84</v>
      </c>
      <c r="F31" s="73"/>
      <c r="G31" s="74"/>
      <c r="H31" s="75" t="n">
        <f aca="false">F31-C31</f>
        <v>-26812.16</v>
      </c>
      <c r="I31" s="42" t="n">
        <f aca="false">F31-D31</f>
        <v>-29900</v>
      </c>
      <c r="J31" s="43" t="n">
        <f aca="false">G31-E31</f>
        <v>-27.84</v>
      </c>
      <c r="K31" s="3"/>
      <c r="L31" s="35" t="s">
        <v>35</v>
      </c>
      <c r="M31" s="76" t="n">
        <v>32475.87</v>
      </c>
      <c r="N31" s="77" t="n">
        <v>32800</v>
      </c>
      <c r="O31" s="38" t="n">
        <v>28.52</v>
      </c>
      <c r="P31" s="73" t="n">
        <v>31587.33</v>
      </c>
      <c r="Q31" s="45" t="n">
        <v>27.59</v>
      </c>
      <c r="R31" s="73" t="n">
        <f aca="false">P31-M31</f>
        <v>-888.539999999997</v>
      </c>
      <c r="S31" s="78" t="n">
        <f aca="false">P31-N31</f>
        <v>-1212.67</v>
      </c>
      <c r="T31" s="45" t="n">
        <f aca="false">Q31-O31</f>
        <v>-0.93</v>
      </c>
      <c r="U31" s="1"/>
      <c r="V31" s="1"/>
      <c r="W31" s="1"/>
      <c r="X31" s="1"/>
      <c r="Y31" s="1"/>
    </row>
    <row r="32" customFormat="false" ht="13.5" hidden="false" customHeight="true" outlineLevel="0" collapsed="false">
      <c r="A32" s="1"/>
      <c r="B32" s="35" t="s">
        <v>36</v>
      </c>
      <c r="C32" s="71" t="n">
        <v>25627.24</v>
      </c>
      <c r="D32" s="72" t="n">
        <v>28900</v>
      </c>
      <c r="E32" s="38" t="n">
        <v>23.9</v>
      </c>
      <c r="F32" s="73"/>
      <c r="G32" s="74"/>
      <c r="H32" s="75" t="n">
        <f aca="false">F32-C32</f>
        <v>-25627.24</v>
      </c>
      <c r="I32" s="42" t="n">
        <f aca="false">F32-D32</f>
        <v>-28900</v>
      </c>
      <c r="J32" s="43" t="n">
        <f aca="false">G32-E32</f>
        <v>-23.9</v>
      </c>
      <c r="K32" s="3"/>
      <c r="L32" s="35" t="s">
        <v>36</v>
      </c>
      <c r="M32" s="76" t="n">
        <v>30872.5</v>
      </c>
      <c r="N32" s="77" t="n">
        <v>31100</v>
      </c>
      <c r="O32" s="38" t="n">
        <v>26.5</v>
      </c>
      <c r="P32" s="73" t="n">
        <v>30125.83</v>
      </c>
      <c r="Q32" s="45" t="n">
        <v>25.33</v>
      </c>
      <c r="R32" s="73" t="n">
        <f aca="false">P32-M32</f>
        <v>-746.669999999998</v>
      </c>
      <c r="S32" s="78" t="n">
        <f aca="false">P32-N32</f>
        <v>-974.169999999998</v>
      </c>
      <c r="T32" s="45" t="n">
        <f aca="false">Q32-O32</f>
        <v>-1.17</v>
      </c>
      <c r="U32" s="1"/>
      <c r="V32" s="1"/>
      <c r="W32" s="1"/>
      <c r="X32" s="1"/>
      <c r="Y32" s="1"/>
    </row>
    <row r="33" customFormat="false" ht="13.5" hidden="false" customHeight="true" outlineLevel="0" collapsed="false">
      <c r="A33" s="1"/>
      <c r="B33" s="35" t="s">
        <v>37</v>
      </c>
      <c r="C33" s="71" t="n">
        <v>24050.28</v>
      </c>
      <c r="D33" s="72" t="n">
        <v>27400</v>
      </c>
      <c r="E33" s="38" t="n">
        <v>20.8</v>
      </c>
      <c r="F33" s="73"/>
      <c r="G33" s="74"/>
      <c r="H33" s="75" t="n">
        <f aca="false">F33-C33</f>
        <v>-24050.28</v>
      </c>
      <c r="I33" s="42" t="n">
        <f aca="false">F33-D33</f>
        <v>-27400</v>
      </c>
      <c r="J33" s="43" t="n">
        <f aca="false">G33-E33</f>
        <v>-20.8</v>
      </c>
      <c r="K33" s="3"/>
      <c r="L33" s="35" t="s">
        <v>37</v>
      </c>
      <c r="M33" s="76" t="n">
        <v>28552.34</v>
      </c>
      <c r="N33" s="77" t="n">
        <v>28900</v>
      </c>
      <c r="O33" s="38" t="n">
        <v>22.09</v>
      </c>
      <c r="P33" s="73" t="n">
        <v>27936.33</v>
      </c>
      <c r="Q33" s="45" t="n">
        <v>19.41</v>
      </c>
      <c r="R33" s="73" t="n">
        <f aca="false">P33-M33</f>
        <v>-616.009999999998</v>
      </c>
      <c r="S33" s="78" t="n">
        <f aca="false">P33-N33</f>
        <v>-963.669999999998</v>
      </c>
      <c r="T33" s="45" t="n">
        <f aca="false">Q33-O33</f>
        <v>-2.68</v>
      </c>
      <c r="U33" s="1"/>
      <c r="V33" s="1"/>
      <c r="W33" s="1"/>
      <c r="X33" s="1"/>
      <c r="Y33" s="1"/>
    </row>
    <row r="34" customFormat="false" ht="13.5" hidden="false" customHeight="true" outlineLevel="0" collapsed="false">
      <c r="A34" s="1"/>
      <c r="B34" s="47" t="s">
        <v>38</v>
      </c>
      <c r="C34" s="85" t="n">
        <v>22306.98</v>
      </c>
      <c r="D34" s="86" t="n">
        <v>25500</v>
      </c>
      <c r="E34" s="50" t="n">
        <v>21.47</v>
      </c>
      <c r="F34" s="87"/>
      <c r="G34" s="88"/>
      <c r="H34" s="89" t="n">
        <f aca="false">F34-C34</f>
        <v>-22306.98</v>
      </c>
      <c r="I34" s="90" t="n">
        <f aca="false">F34-D34</f>
        <v>-25500</v>
      </c>
      <c r="J34" s="55" t="n">
        <f aca="false">G34-E34</f>
        <v>-21.47</v>
      </c>
      <c r="K34" s="3"/>
      <c r="L34" s="47" t="s">
        <v>38</v>
      </c>
      <c r="M34" s="91" t="n">
        <v>26047.69</v>
      </c>
      <c r="N34" s="92" t="n">
        <v>26700</v>
      </c>
      <c r="O34" s="50" t="n">
        <v>22.08</v>
      </c>
      <c r="P34" s="87" t="n">
        <v>25566.08</v>
      </c>
      <c r="Q34" s="57" t="n">
        <v>19.15</v>
      </c>
      <c r="R34" s="87" t="n">
        <f aca="false">P34-M34</f>
        <v>-481.609999999997</v>
      </c>
      <c r="S34" s="93" t="n">
        <f aca="false">P34-N34</f>
        <v>-1133.92</v>
      </c>
      <c r="T34" s="57" t="n">
        <f aca="false">Q34-O34</f>
        <v>-2.93</v>
      </c>
      <c r="U34" s="1"/>
      <c r="V34" s="1"/>
      <c r="W34" s="1"/>
      <c r="X34" s="1"/>
      <c r="Y34" s="1"/>
    </row>
    <row r="35" customFormat="false" ht="13.5" hidden="false" customHeight="tru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customFormat="false" ht="18.75" hidden="false" customHeight="false" outlineLevel="0" collapsed="false">
      <c r="A36" s="1"/>
      <c r="B36" s="3"/>
      <c r="C36" s="94" t="s">
        <v>39</v>
      </c>
      <c r="D36" s="95" t="n">
        <v>37170</v>
      </c>
      <c r="E36" s="1"/>
      <c r="F36" s="96"/>
      <c r="G36" s="3"/>
      <c r="H36" s="3"/>
      <c r="I36" s="3"/>
      <c r="J36" s="3"/>
      <c r="K36" s="3"/>
      <c r="L36" s="3"/>
      <c r="M36" s="97" t="s">
        <v>40</v>
      </c>
      <c r="N36" s="98" t="s">
        <v>41</v>
      </c>
      <c r="O36" s="95" t="n">
        <v>37169</v>
      </c>
      <c r="P36" s="1"/>
      <c r="Q36" s="1"/>
      <c r="R36" s="95"/>
      <c r="S36" s="96"/>
      <c r="T36" s="1"/>
      <c r="U36" s="1"/>
      <c r="V36" s="1"/>
      <c r="W36" s="1"/>
      <c r="X36" s="1"/>
      <c r="Y36" s="1"/>
    </row>
    <row r="37" customFormat="false" ht="12.75" hidden="false" customHeight="false" outlineLevel="0" collapsed="false">
      <c r="A37" s="1"/>
      <c r="B37" s="3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customFormat="false" ht="12.75" hidden="false" customHeight="fals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customFormat="false" ht="12.7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customFormat="false" ht="12.7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customFormat="false" ht="12.75" hidden="false" customHeight="fals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customFormat="false" ht="12.75" hidden="false" customHeight="fals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customFormat="false" ht="12.7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customFormat="false" ht="12.75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customFormat="false" ht="12.7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customFormat="false" ht="12.7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customFormat="false" ht="12.7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customFormat="false" ht="12.75" hidden="false" customHeight="false" outlineLevel="0" collapsed="false">
      <c r="P50" s="99"/>
      <c r="R50" s="99"/>
      <c r="S50" s="99"/>
    </row>
    <row r="51" customFormat="false" ht="12.75" hidden="false" customHeight="false" outlineLevel="0" collapsed="false">
      <c r="P51" s="99"/>
      <c r="R51" s="99"/>
      <c r="S51" s="99"/>
    </row>
    <row r="52" customFormat="false" ht="12.75" hidden="false" customHeight="false" outlineLevel="0" collapsed="false">
      <c r="P52" s="99"/>
      <c r="R52" s="99"/>
      <c r="S52" s="99"/>
    </row>
  </sheetData>
  <mergeCells count="6">
    <mergeCell ref="C5:E5"/>
    <mergeCell ref="F5:G5"/>
    <mergeCell ref="H5:J5"/>
    <mergeCell ref="M5:O5"/>
    <mergeCell ref="P5:Q5"/>
    <mergeCell ref="R5:T5"/>
  </mergeCells>
  <conditionalFormatting sqref="P11:P34 R11:S34">
    <cfRule type="cellIs" priority="2" operator="equal" aboveAverage="0" equalAverage="0" bottom="0" percent="0" rank="0" text="" dxfId="0">
      <formula>$AQ$7</formula>
    </cfRule>
  </conditionalFormatting>
  <conditionalFormatting sqref="M11:N34 C11:D34">
    <cfRule type="cellIs" priority="3" operator="equal" aboveAverage="0" equalAverage="0" bottom="0" percent="0" rank="0" text="" dxfId="1">
      <formula>$AS$7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&amp;C&amp;D&amp;R&amp;T</oddFooter>
  </headerFooter>
  <colBreaks count="1" manualBreakCount="1">
    <brk id="22" man="true" max="65535" min="0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D41" activeCellId="0" sqref="D4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1" min="1" style="100" width="9.14"/>
    <col collapsed="false" customWidth="true" hidden="false" outlineLevel="0" max="12" min="12" style="100" width="2.56"/>
    <col collapsed="false" customWidth="false" hidden="false" outlineLevel="0" max="257" min="13" style="100" width="9.14"/>
  </cols>
  <sheetData/>
  <printOptions headings="false" gridLines="false" gridLinesSet="true" horizontalCentered="true" verticalCentered="true"/>
  <pageMargins left="0.240277777777778" right="0.240277777777778" top="0.620138888888889" bottom="0.35" header="0.511811023622047" footer="0.229861111111111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&amp;C&amp;D&amp;R&amp;T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2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B53" activeCellId="0" sqref="B5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0" width="2.42"/>
    <col collapsed="false" customWidth="true" hidden="false" outlineLevel="0" max="2" min="2" style="100" width="14.41"/>
    <col collapsed="false" customWidth="true" hidden="false" outlineLevel="0" max="3" min="3" style="100" width="11.42"/>
    <col collapsed="false" customWidth="true" hidden="false" outlineLevel="0" max="4" min="4" style="100" width="20.13"/>
    <col collapsed="false" customWidth="true" hidden="false" outlineLevel="0" max="5" min="5" style="100" width="2.84"/>
    <col collapsed="false" customWidth="true" hidden="false" outlineLevel="0" max="6" min="6" style="100" width="20.85"/>
    <col collapsed="false" customWidth="false" hidden="false" outlineLevel="0" max="257" min="7" style="100" width="9.14"/>
  </cols>
  <sheetData>
    <row r="1" customFormat="false" ht="13.5" hidden="false" customHeight="false" outlineLevel="0" collapsed="false"/>
    <row r="2" customFormat="false" ht="27" hidden="false" customHeight="false" outlineLevel="0" collapsed="false">
      <c r="B2" s="101" t="s">
        <v>42</v>
      </c>
      <c r="C2" s="102"/>
      <c r="D2" s="103"/>
      <c r="E2" s="103"/>
      <c r="F2" s="104" t="str">
        <f aca="false">Main!M36</f>
        <v>Select 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2000-10-02T18:33:28Z</dcterms:created>
  <dc:creator>arodriqu</dc:creator>
  <dc:description/>
  <dc:language>en-US</dc:language>
  <cp:lastModifiedBy>pmakkai</cp:lastModifiedBy>
  <cp:lastPrinted>2001-10-02T13:07:13Z</cp:lastPrinted>
  <dcterms:modified xsi:type="dcterms:W3CDTF">2001-10-06T11:57:13Z</dcterms:modified>
  <cp:revision>0</cp:revision>
  <dc:subject/>
  <dc:title/>
</cp:coreProperties>
</file>