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inal Claim Summary" sheetId="1" state="visible" r:id="rId3"/>
    <sheet name="Sheet1" sheetId="2" state="visible" r:id="rId4"/>
    <sheet name="Sheet2" sheetId="3" state="visible" r:id="rId5"/>
    <sheet name="Sheet3" sheetId="4" state="visible" r:id="rId6"/>
  </sheets>
  <externalReferences>
    <externalReference r:id="rId7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<sst xmlns="http://schemas.openxmlformats.org/spreadsheetml/2006/main" count="32" uniqueCount="29">
  <si>
    <t xml:space="preserve">Privileged and Confidential </t>
  </si>
  <si>
    <t xml:space="preserve">PG&amp;E /Enron</t>
  </si>
  <si>
    <t xml:space="preserve">Settlement Proposal Summary </t>
  </si>
  <si>
    <t xml:space="preserve">(Thousands of Dollars)</t>
  </si>
  <si>
    <t xml:space="preserve">Claim Description </t>
  </si>
  <si>
    <t xml:space="preserve">Amounts </t>
  </si>
  <si>
    <t xml:space="preserve">Amounts</t>
  </si>
  <si>
    <t xml:space="preserve">EES/EEMC - Cumulative Unpaid Credit Balances</t>
  </si>
  <si>
    <t xml:space="preserve">Net Trading Contracts</t>
  </si>
  <si>
    <t xml:space="preserve">Net CALISO and CALPX</t>
  </si>
  <si>
    <t xml:space="preserve">  Total Proof of Claim </t>
  </si>
  <si>
    <t xml:space="preserve">10% FERC</t>
  </si>
  <si>
    <t xml:space="preserve">20% FERC</t>
  </si>
  <si>
    <t xml:space="preserve">Adjustments</t>
  </si>
  <si>
    <t xml:space="preserve">Refund</t>
  </si>
  <si>
    <t xml:space="preserve">FERC Refund</t>
  </si>
  <si>
    <t xml:space="preserve">100% of Underscheduling Claim </t>
  </si>
  <si>
    <t xml:space="preserve">EPMI MPA - PG&amp;E's - $125MM and ENE's - $86.113MM</t>
  </si>
  <si>
    <t xml:space="preserve">Receivables Allocated to Others</t>
  </si>
  <si>
    <t xml:space="preserve">   Total Adjustments </t>
  </si>
  <si>
    <t xml:space="preserve">Proposed Claim </t>
  </si>
  <si>
    <t xml:space="preserve">P&amp;L Calculation</t>
  </si>
  <si>
    <t xml:space="preserve">Proposed Claim</t>
  </si>
  <si>
    <t xml:space="preserve">Less:  Net Claim Booked as of 10/31/01</t>
  </si>
  <si>
    <t xml:space="preserve">Less:  New Required Reserves</t>
  </si>
  <si>
    <t xml:space="preserve">Add:  Receivables Allocated to Others</t>
  </si>
  <si>
    <t xml:space="preserve"> Total P&amp;L Impact</t>
  </si>
  <si>
    <t xml:space="preserve">Note:</t>
  </si>
  <si>
    <t xml:space="preserve">Proposal includes a financial swap to eliminate positives or negative CTC as of April 1, 2001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</si>
</sst>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0%"/>
    <numFmt numFmtId="167" formatCode="[$-409]#,##0_);\(#,##0\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Enron%20-%20PG&amp;E%20Analysis%20of%20Receivable%20Amount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inal Dispute Summary"/>
      <sheetName val="Dispute Summary "/>
      <sheetName val="Executive Claim Summary - 10 %"/>
      <sheetName val="Executive Claim Summary - 20 %"/>
      <sheetName val="Executive Claim Summary - 25%"/>
      <sheetName val="Executive Claim Summary - 30%"/>
      <sheetName val="One Cent Surcharge"/>
      <sheetName val="Financial Swap"/>
      <sheetName val="Chart"/>
      <sheetName val="Portland - Executive Claim Suma"/>
      <sheetName val="Executive Summary"/>
      <sheetName val="Legal Entity Summary"/>
      <sheetName val="Detail by Transaction Type"/>
    </sheetNames>
    <sheetDataSet>
      <sheetData sheetId="0"/>
      <sheetData sheetId="1"/>
      <sheetData sheetId="2">
        <row r="12">
          <cell r="B12">
            <v>403949</v>
          </cell>
        </row>
        <row r="12">
          <cell r="D12">
            <v>-40394.9</v>
          </cell>
        </row>
        <row r="17">
          <cell r="B17">
            <v>42762</v>
          </cell>
        </row>
        <row r="17">
          <cell r="D17">
            <v>-4222.6</v>
          </cell>
        </row>
        <row r="17">
          <cell r="F17">
            <v>-10983.729</v>
          </cell>
        </row>
        <row r="18">
          <cell r="B18">
            <v>33838</v>
          </cell>
        </row>
        <row r="18">
          <cell r="F18">
            <v>-33838</v>
          </cell>
        </row>
        <row r="21">
          <cell r="B21">
            <v>25432</v>
          </cell>
        </row>
        <row r="22">
          <cell r="B22">
            <v>-82631</v>
          </cell>
        </row>
        <row r="24">
          <cell r="B24">
            <v>24138</v>
          </cell>
        </row>
        <row r="25">
          <cell r="B25">
            <v>74190</v>
          </cell>
        </row>
        <row r="27">
          <cell r="N27">
            <v>199471</v>
          </cell>
        </row>
        <row r="27">
          <cell r="P27">
            <v>65510.775</v>
          </cell>
        </row>
      </sheetData>
      <sheetData sheetId="3">
        <row r="12">
          <cell r="B12">
            <v>403949</v>
          </cell>
        </row>
        <row r="12">
          <cell r="D12">
            <v>-80789.8</v>
          </cell>
        </row>
        <row r="17">
          <cell r="B17">
            <v>42762</v>
          </cell>
        </row>
        <row r="17">
          <cell r="D17">
            <v>-8445.2</v>
          </cell>
        </row>
        <row r="17">
          <cell r="F17">
            <v>-9780.288</v>
          </cell>
        </row>
        <row r="18">
          <cell r="B18">
            <v>33838</v>
          </cell>
        </row>
        <row r="18">
          <cell r="F18">
            <v>-33838</v>
          </cell>
        </row>
        <row r="21">
          <cell r="B21">
            <v>25432</v>
          </cell>
        </row>
        <row r="22">
          <cell r="B22">
            <v>-82631</v>
          </cell>
        </row>
        <row r="24">
          <cell r="B24">
            <v>24138</v>
          </cell>
        </row>
        <row r="25">
          <cell r="B25">
            <v>74190</v>
          </cell>
        </row>
        <row r="27">
          <cell r="N27">
            <v>199471</v>
          </cell>
        </row>
        <row r="27">
          <cell r="P27">
            <v>58818.15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6.85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2"/>
      <c r="F1" s="2"/>
      <c r="G1" s="2"/>
      <c r="H1" s="2"/>
      <c r="I1" s="2"/>
    </row>
    <row r="2" customFormat="false" ht="12.75" hidden="false" customHeight="false" outlineLevel="0" collapsed="false">
      <c r="A2" s="3" t="n">
        <v>37201</v>
      </c>
      <c r="B2" s="2"/>
      <c r="C2" s="2"/>
      <c r="D2" s="2"/>
      <c r="E2" s="2"/>
      <c r="F2" s="2"/>
      <c r="G2" s="2"/>
      <c r="H2" s="2"/>
      <c r="I2" s="2"/>
    </row>
    <row r="3" customFormat="false" ht="15.75" hidden="false" customHeight="false" outlineLevel="0" collapsed="false">
      <c r="A3" s="4" t="s">
        <v>1</v>
      </c>
      <c r="B3" s="4"/>
      <c r="C3" s="4"/>
      <c r="D3" s="4"/>
      <c r="E3" s="4"/>
    </row>
    <row r="4" customFormat="false" ht="12.75" hidden="false" customHeight="false" outlineLevel="0" collapsed="false">
      <c r="A4" s="5" t="s">
        <v>2</v>
      </c>
      <c r="B4" s="5"/>
      <c r="C4" s="5"/>
      <c r="D4" s="5"/>
      <c r="E4" s="5"/>
    </row>
    <row r="5" customFormat="false" ht="12.75" hidden="false" customHeight="false" outlineLevel="0" collapsed="false">
      <c r="A5" s="5" t="s">
        <v>3</v>
      </c>
      <c r="B5" s="5"/>
      <c r="C5" s="5"/>
      <c r="D5" s="5"/>
      <c r="E5" s="5"/>
    </row>
    <row r="6" customFormat="false" ht="12.75" hidden="false" customHeight="false" outlineLevel="0" collapsed="false">
      <c r="A6" s="5"/>
      <c r="B6" s="5"/>
      <c r="C6" s="5"/>
      <c r="D6" s="5"/>
      <c r="E6" s="5"/>
      <c r="F6" s="5"/>
      <c r="G6" s="5"/>
      <c r="H6" s="5"/>
      <c r="I6" s="5"/>
    </row>
    <row r="7" customFormat="false" ht="15.75" hidden="false" customHeight="false" outlineLevel="0" collapsed="false">
      <c r="A7" s="5"/>
      <c r="B7" s="5"/>
      <c r="C7" s="4"/>
      <c r="D7" s="4"/>
      <c r="E7" s="4"/>
      <c r="F7" s="4"/>
      <c r="G7" s="5"/>
      <c r="H7" s="5"/>
      <c r="I7" s="5"/>
    </row>
    <row r="8" customFormat="false" ht="12.75" hidden="false" customHeight="false" outlineLevel="0" collapsed="false">
      <c r="B8" s="6"/>
      <c r="C8" s="7"/>
      <c r="F8" s="8"/>
      <c r="G8" s="9"/>
      <c r="H8" s="9"/>
      <c r="I8" s="9"/>
    </row>
    <row r="9" customFormat="false" ht="15.75" hidden="false" customHeight="false" outlineLevel="0" collapsed="false">
      <c r="A9" s="10" t="s">
        <v>4</v>
      </c>
      <c r="B9" s="6"/>
      <c r="C9" s="11" t="s">
        <v>5</v>
      </c>
      <c r="E9" s="12" t="s">
        <v>6</v>
      </c>
      <c r="F9" s="5"/>
      <c r="G9" s="9"/>
      <c r="H9" s="9"/>
      <c r="I9" s="9"/>
    </row>
    <row r="10" customFormat="false" ht="12.75" hidden="false" customHeight="false" outlineLevel="0" collapsed="false">
      <c r="A10" s="6" t="s">
        <v>7</v>
      </c>
      <c r="B10" s="6"/>
      <c r="C10" s="13" t="n">
        <f aca="false">'[1]Executive Claim Summary - 10 %'!B12</f>
        <v>403949</v>
      </c>
      <c r="D10" s="6"/>
      <c r="E10" s="13" t="n">
        <f aca="false">'[1]Executive Claim Summary - 20 %'!B12</f>
        <v>403949</v>
      </c>
      <c r="F10" s="6"/>
      <c r="G10" s="9"/>
      <c r="H10" s="9"/>
      <c r="I10" s="9"/>
    </row>
    <row r="11" customFormat="false" ht="12.75" hidden="false" customHeight="false" outlineLevel="0" collapsed="false">
      <c r="A11" s="14" t="s">
        <v>8</v>
      </c>
      <c r="B11" s="6"/>
      <c r="C11" s="13" t="n">
        <f aca="false">SUM('[1]Executive Claim Summary - 10 %'!B21:B25)</f>
        <v>41129</v>
      </c>
      <c r="D11" s="6"/>
      <c r="E11" s="13" t="n">
        <f aca="false">SUM('[1]Executive Claim Summary - 20 %'!B21:B25)</f>
        <v>41129</v>
      </c>
      <c r="F11" s="6"/>
      <c r="G11" s="9"/>
      <c r="H11" s="9"/>
      <c r="I11" s="9"/>
    </row>
    <row r="12" customFormat="false" ht="12.75" hidden="false" customHeight="false" outlineLevel="0" collapsed="false">
      <c r="A12" s="14" t="s">
        <v>9</v>
      </c>
      <c r="B12" s="6"/>
      <c r="C12" s="15" t="n">
        <f aca="false">'[1]Executive Claim Summary - 10 %'!B17+'[1]Executive Claim Summary - 10 %'!B18</f>
        <v>76600</v>
      </c>
      <c r="D12" s="6"/>
      <c r="E12" s="15" t="n">
        <f aca="false">'[1]Executive Claim Summary - 20 %'!B17+'[1]Executive Claim Summary - 20 %'!B18</f>
        <v>76600</v>
      </c>
      <c r="F12" s="6"/>
      <c r="G12" s="16"/>
      <c r="H12" s="9"/>
      <c r="I12" s="9"/>
    </row>
    <row r="13" customFormat="false" ht="12.75" hidden="false" customHeight="false" outlineLevel="0" collapsed="false">
      <c r="A13" s="17" t="s">
        <v>10</v>
      </c>
      <c r="B13" s="2"/>
      <c r="C13" s="18" t="n">
        <f aca="false">SUM(C10:C12)</f>
        <v>521678</v>
      </c>
      <c r="D13" s="2"/>
      <c r="E13" s="18" t="n">
        <f aca="false">SUM(E10:E12)</f>
        <v>521678</v>
      </c>
      <c r="F13" s="6"/>
      <c r="G13" s="9"/>
      <c r="H13" s="9"/>
      <c r="I13" s="9"/>
    </row>
    <row r="14" customFormat="false" ht="12.75" hidden="false" customHeight="false" outlineLevel="0" collapsed="false">
      <c r="A14" s="14"/>
      <c r="B14" s="6"/>
      <c r="C14" s="13"/>
      <c r="D14" s="6"/>
      <c r="E14" s="13"/>
      <c r="F14" s="6"/>
      <c r="G14" s="9"/>
      <c r="H14" s="9"/>
      <c r="I14" s="9"/>
    </row>
    <row r="15" customFormat="false" ht="12.75" hidden="false" customHeight="false" outlineLevel="0" collapsed="false">
      <c r="A15" s="14"/>
      <c r="B15" s="6"/>
      <c r="F15" s="6"/>
      <c r="G15" s="9"/>
      <c r="H15" s="9"/>
      <c r="I15" s="9"/>
    </row>
    <row r="16" customFormat="false" ht="12.75" hidden="false" customHeight="false" outlineLevel="0" collapsed="false">
      <c r="A16" s="14"/>
      <c r="B16" s="6"/>
      <c r="C16" s="8" t="s">
        <v>11</v>
      </c>
      <c r="D16" s="8"/>
      <c r="E16" s="8" t="s">
        <v>12</v>
      </c>
      <c r="F16" s="6"/>
      <c r="G16" s="9"/>
      <c r="H16" s="9"/>
      <c r="I16" s="9"/>
    </row>
    <row r="17" customFormat="false" ht="15.75" hidden="false" customHeight="false" outlineLevel="0" collapsed="false">
      <c r="A17" s="19" t="s">
        <v>13</v>
      </c>
      <c r="B17" s="6"/>
      <c r="C17" s="11" t="s">
        <v>14</v>
      </c>
      <c r="D17" s="5"/>
      <c r="E17" s="11" t="s">
        <v>14</v>
      </c>
      <c r="F17" s="6"/>
      <c r="G17" s="9"/>
      <c r="H17" s="9"/>
      <c r="I17" s="9"/>
    </row>
    <row r="18" customFormat="false" ht="12.75" hidden="false" customHeight="false" outlineLevel="0" collapsed="false">
      <c r="A18" s="14" t="s">
        <v>15</v>
      </c>
      <c r="B18" s="6"/>
      <c r="C18" s="13" t="n">
        <f aca="false">'[1]Executive Claim Summary - 10 %'!D12+'[1]Executive Claim Summary - 10 %'!D17</f>
        <v>-44617.5</v>
      </c>
      <c r="D18" s="6"/>
      <c r="E18" s="13" t="n">
        <f aca="false">'[1]Executive Claim Summary - 20 %'!D12+'[1]Executive Claim Summary - 20 %'!D17</f>
        <v>-89235</v>
      </c>
      <c r="F18" s="6"/>
      <c r="G18" s="9"/>
      <c r="H18" s="9"/>
      <c r="I18" s="9"/>
    </row>
    <row r="19" customFormat="false" ht="12.75" hidden="false" customHeight="false" outlineLevel="0" collapsed="false">
      <c r="A19" s="14" t="s">
        <v>16</v>
      </c>
      <c r="B19" s="6"/>
      <c r="C19" s="13" t="n">
        <f aca="false">'[1]Executive Claim Summary - 10 %'!F18</f>
        <v>-33838</v>
      </c>
      <c r="D19" s="6"/>
      <c r="E19" s="13" t="n">
        <f aca="false">'[1]Executive Claim Summary - 20 %'!F18</f>
        <v>-33838</v>
      </c>
      <c r="F19" s="6"/>
      <c r="G19" s="9"/>
      <c r="H19" s="9"/>
      <c r="I19" s="9"/>
    </row>
    <row r="20" customFormat="false" ht="12.75" hidden="false" customHeight="false" outlineLevel="0" collapsed="false">
      <c r="A20" s="0" t="s">
        <v>17</v>
      </c>
      <c r="C20" s="20" t="n">
        <v>-6482</v>
      </c>
      <c r="D20" s="9"/>
      <c r="E20" s="20" t="n">
        <v>-6482</v>
      </c>
    </row>
    <row r="21" customFormat="false" ht="12.75" hidden="false" customHeight="false" outlineLevel="0" collapsed="false">
      <c r="A21" s="14" t="s">
        <v>18</v>
      </c>
      <c r="B21" s="6"/>
      <c r="C21" s="15" t="n">
        <f aca="false">'[1]Executive Claim Summary - 10 %'!F17</f>
        <v>-10983.729</v>
      </c>
      <c r="D21" s="6"/>
      <c r="E21" s="15" t="n">
        <f aca="false">'[1]Executive Claim Summary - 20 %'!F17</f>
        <v>-9780.288</v>
      </c>
      <c r="F21" s="6"/>
      <c r="G21" s="9"/>
      <c r="H21" s="9"/>
      <c r="I21" s="9"/>
    </row>
    <row r="22" customFormat="false" ht="12.75" hidden="false" customHeight="false" outlineLevel="0" collapsed="false">
      <c r="A22" s="17" t="s">
        <v>19</v>
      </c>
      <c r="B22" s="2"/>
      <c r="C22" s="18" t="n">
        <f aca="false">SUM(C18:C21)</f>
        <v>-95921.229</v>
      </c>
      <c r="D22" s="2"/>
      <c r="E22" s="18" t="n">
        <f aca="false">SUM(E18:E21)</f>
        <v>-139335.288</v>
      </c>
      <c r="F22" s="6"/>
      <c r="G22" s="9"/>
      <c r="H22" s="9"/>
      <c r="I22" s="9"/>
    </row>
    <row r="23" customFormat="false" ht="12.75" hidden="false" customHeight="false" outlineLevel="0" collapsed="false">
      <c r="A23" s="14"/>
      <c r="B23" s="6"/>
      <c r="C23" s="13"/>
      <c r="D23" s="6"/>
      <c r="E23" s="13"/>
      <c r="F23" s="6"/>
      <c r="G23" s="9"/>
      <c r="H23" s="9"/>
      <c r="I23" s="9"/>
    </row>
    <row r="24" customFormat="false" ht="16.5" hidden="false" customHeight="false" outlineLevel="0" collapsed="false">
      <c r="A24" s="19" t="s">
        <v>20</v>
      </c>
      <c r="B24" s="6"/>
      <c r="C24" s="21" t="n">
        <f aca="false">C13+C22</f>
        <v>425756.771</v>
      </c>
      <c r="D24" s="18"/>
      <c r="E24" s="21" t="n">
        <f aca="false">E13+E22</f>
        <v>382342.712</v>
      </c>
      <c r="F24" s="6"/>
      <c r="G24" s="9"/>
      <c r="H24" s="9"/>
      <c r="I24" s="9"/>
    </row>
    <row r="25" customFormat="false" ht="13.5" hidden="false" customHeight="false" outlineLevel="0" collapsed="false">
      <c r="A25" s="14"/>
      <c r="B25" s="6"/>
      <c r="C25" s="13"/>
      <c r="D25" s="6"/>
      <c r="E25" s="13"/>
      <c r="F25" s="6"/>
      <c r="G25" s="9"/>
      <c r="H25" s="9"/>
      <c r="I25" s="9"/>
    </row>
    <row r="26" customFormat="false" ht="12.75" hidden="false" customHeight="false" outlineLevel="0" collapsed="false">
      <c r="A26" s="6"/>
      <c r="B26" s="6"/>
      <c r="C26" s="13"/>
      <c r="D26" s="13"/>
      <c r="E26" s="13"/>
      <c r="F26" s="13"/>
      <c r="G26" s="16"/>
      <c r="H26" s="9"/>
      <c r="I26" s="9"/>
    </row>
    <row r="27" customFormat="false" ht="15.75" hidden="false" customHeight="false" outlineLevel="0" collapsed="false">
      <c r="A27" s="10" t="s">
        <v>21</v>
      </c>
      <c r="B27" s="6"/>
      <c r="C27" s="22" t="s">
        <v>5</v>
      </c>
      <c r="D27" s="13"/>
      <c r="E27" s="22" t="s">
        <v>6</v>
      </c>
      <c r="F27" s="13"/>
      <c r="G27" s="9"/>
      <c r="H27" s="9"/>
      <c r="I27" s="9"/>
    </row>
    <row r="28" customFormat="false" ht="12.75" hidden="false" customHeight="false" outlineLevel="0" collapsed="false">
      <c r="A28" s="6" t="s">
        <v>22</v>
      </c>
      <c r="B28" s="6"/>
      <c r="C28" s="13" t="n">
        <f aca="false">C24</f>
        <v>425756.771</v>
      </c>
      <c r="D28" s="13"/>
      <c r="E28" s="13" t="n">
        <f aca="false">E24</f>
        <v>382342.712</v>
      </c>
      <c r="F28" s="13"/>
      <c r="G28" s="9"/>
      <c r="H28" s="9"/>
      <c r="I28" s="9"/>
    </row>
    <row r="29" customFormat="false" ht="12.75" hidden="false" customHeight="false" outlineLevel="0" collapsed="false">
      <c r="A29" s="6" t="s">
        <v>23</v>
      </c>
      <c r="B29" s="6"/>
      <c r="C29" s="13" t="n">
        <f aca="false">-'[1]Executive Claim Summary - 10 %'!N27</f>
        <v>-199471</v>
      </c>
      <c r="E29" s="13" t="n">
        <f aca="false">-'[1]Executive Claim Summary - 20 %'!N27</f>
        <v>-199471</v>
      </c>
      <c r="F29" s="13"/>
      <c r="G29" s="9"/>
      <c r="H29" s="9"/>
      <c r="I29" s="9"/>
    </row>
    <row r="30" customFormat="false" ht="12.75" hidden="false" customHeight="false" outlineLevel="0" collapsed="false">
      <c r="A30" s="6" t="s">
        <v>24</v>
      </c>
      <c r="B30" s="6"/>
      <c r="C30" s="13" t="n">
        <f aca="false">-'[1]Executive Claim Summary - 10 %'!P27</f>
        <v>-65510.775</v>
      </c>
      <c r="E30" s="13" t="n">
        <f aca="false">-'[1]Executive Claim Summary - 20 %'!P27</f>
        <v>-58818.15</v>
      </c>
      <c r="F30" s="13"/>
      <c r="G30" s="9"/>
      <c r="H30" s="9"/>
      <c r="I30" s="9"/>
    </row>
    <row r="31" customFormat="false" ht="12.75" hidden="false" customHeight="false" outlineLevel="0" collapsed="false">
      <c r="A31" s="6" t="s">
        <v>25</v>
      </c>
      <c r="B31" s="6"/>
      <c r="C31" s="13" t="n">
        <f aca="false">-'[1]Executive Claim Summary - 10 %'!F17</f>
        <v>10983.729</v>
      </c>
      <c r="E31" s="13" t="n">
        <f aca="false">-'[1]Executive Claim Summary - 20 %'!F17</f>
        <v>9780.288</v>
      </c>
      <c r="F31" s="13"/>
      <c r="G31" s="16"/>
      <c r="H31" s="9"/>
      <c r="I31" s="9"/>
    </row>
    <row r="32" customFormat="false" ht="13.5" hidden="false" customHeight="false" outlineLevel="0" collapsed="false">
      <c r="A32" s="2" t="s">
        <v>26</v>
      </c>
      <c r="B32" s="2"/>
      <c r="C32" s="21" t="n">
        <f aca="false">SUM(C26:C31)</f>
        <v>171758.725</v>
      </c>
      <c r="E32" s="21" t="n">
        <f aca="false">SUM(E26:E31)</f>
        <v>133833.85</v>
      </c>
      <c r="F32" s="18"/>
      <c r="G32" s="9"/>
      <c r="H32" s="9"/>
      <c r="I32" s="9"/>
    </row>
    <row r="33" customFormat="false" ht="13.5" hidden="false" customHeight="false" outlineLevel="0" collapsed="false">
      <c r="A33" s="6"/>
      <c r="B33" s="6"/>
      <c r="C33" s="6"/>
      <c r="E33" s="13"/>
      <c r="F33" s="13"/>
      <c r="G33" s="9"/>
      <c r="H33" s="9"/>
      <c r="I33" s="9"/>
    </row>
    <row r="34" customFormat="false" ht="12.75" hidden="false" customHeight="false" outlineLevel="0" collapsed="false">
      <c r="C34" s="20"/>
      <c r="E34" s="20"/>
    </row>
    <row r="35" customFormat="false" ht="15.75" hidden="false" customHeight="false" outlineLevel="0" collapsed="false">
      <c r="A35" s="23" t="s">
        <v>27</v>
      </c>
    </row>
    <row r="36" customFormat="false" ht="12.75" hidden="false" customHeight="false" outlineLevel="0" collapsed="false">
      <c r="A36" s="24" t="s">
        <v>28</v>
      </c>
      <c r="B36" s="25"/>
      <c r="C36" s="25"/>
      <c r="D36" s="25"/>
      <c r="E36" s="25"/>
      <c r="F36" s="25"/>
      <c r="G36" s="25"/>
    </row>
  </sheetData>
  <mergeCells count="4">
    <mergeCell ref="A3:E3"/>
    <mergeCell ref="A4:E4"/>
    <mergeCell ref="A5:E5"/>
    <mergeCell ref="C7:F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2001-11-06T21:53:09Z</dcterms:created>
  <dc:creator>wcurry</dc:creator>
  <dc:description/>
  <dc:language>en-US</dc:language>
  <cp:lastModifiedBy>wcurry</cp:lastModifiedBy>
  <dcterms:modified xsi:type="dcterms:W3CDTF">2001-11-06T22:00:12Z</dcterms:modified>
  <cp:revision>0</cp:revision>
  <dc:subject/>
  <dc:title/>
</cp:coreProperties>
</file>