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ecast" sheetId="1" state="visible" r:id="rId3"/>
    <sheet name="Adjustments &amp; Maintanence" sheetId="2" state="visible" r:id="rId4"/>
    <sheet name="Curves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0" name="_xlnm.Print_Area" vbProcedure="false">Forecast!$B$1:$Z$31</definedName>
    <definedName function="false" hidden="false" name="cali00" vbProcedure="false">'[2]Cali Prod'!$A$286:$C$652</definedName>
    <definedName function="false" hidden="false" name="cali99" vbProcedure="false">'[2]Cali Prod'!$A$3:$C$285</definedName>
    <definedName function="false" hidden="false" name="demand00" vbProcedure="false">[2]demand!$A$286:$C$652</definedName>
    <definedName function="false" hidden="false" name="demand99" vbProcedure="false">[2]demand!$A$3:$C$285</definedName>
    <definedName function="false" hidden="false" name="EndDate" vbProcedure="false">[2]Upload!$C$3</definedName>
    <definedName function="false" hidden="false" name="epng00" vbProcedure="false">[2]EPNG!$A$286:$C$652</definedName>
    <definedName function="false" hidden="false" name="epng99" vbProcedure="false">[2]EPNG!$A$3:$C$285</definedName>
    <definedName function="false" hidden="false" name="invchng00" vbProcedure="false">'[2]Inv Change'!$A$286:$C$652</definedName>
    <definedName function="false" hidden="false" name="invchng99" vbProcedure="false">'[2]Inv Change'!$A$3:$C$285</definedName>
    <definedName function="false" hidden="false" name="ISO99" vbProcedure="false">#REF!</definedName>
    <definedName function="false" hidden="false" name="Kern00" vbProcedure="false">'[2]Kern River GT'!$A$286:$C$652</definedName>
    <definedName function="false" hidden="false" name="kern99" vbProcedure="false">'[2]Kern River GT'!$A$3:$C$285</definedName>
    <definedName function="false" hidden="false" name="kernstation00" vbProcedure="false">[2]Kern!$A$286:$C$652</definedName>
    <definedName function="false" hidden="false" name="KernStation99" vbProcedure="false">[2]Kern!$A$3:$C$285</definedName>
    <definedName function="false" hidden="false" name="krs00" vbProcedure="false">[2]KRS!$A$286:$C$652</definedName>
    <definedName function="false" hidden="false" name="KRS99" vbProcedure="false">[2]KRS!$A$3:$C$285</definedName>
    <definedName function="false" hidden="false" name="luaf00" vbProcedure="false">'[2]fuel &amp; luaf'!$A$286:$C$652</definedName>
    <definedName function="false" hidden="false" name="Luaf99" vbProcedure="false">'[2]fuel &amp; luaf'!$A$3:$C$285</definedName>
    <definedName function="false" hidden="false" name="NonScheduled97" vbProcedure="false">#REF!</definedName>
    <definedName function="false" hidden="false" name="NonScheduled98" vbProcedure="false">#REF!</definedName>
    <definedName function="false" hidden="false" name="onsys00" vbProcedure="false">'[2]On System'!$A$286:$C$652</definedName>
    <definedName function="false" hidden="false" name="OnSys99" vbProcedure="false">'[2]On System'!$A$3:$C$285</definedName>
    <definedName function="false" hidden="false" name="PGECodeRange" vbProcedure="false">[2]Upload!$B$10:$C$29</definedName>
    <definedName function="false" hidden="false" name="PGEDateRange" vbProcedure="false">[2]Upload!$C$32</definedName>
    <definedName function="false" hidden="false" name="pgegt00" vbProcedure="false">[2]Malin!$A$286:$C$652</definedName>
    <definedName function="false" hidden="false" name="pgegt99" vbProcedure="false">[2]Malin!$A$3:$C$285</definedName>
    <definedName function="false" hidden="false" name="pgeinj00" vbProcedure="false">'[2]PG&amp;E Inj'!$A$286:$C$652</definedName>
    <definedName function="false" hidden="false" name="pgeinj99" vbProcedure="false">'[2]PG&amp;E Inj'!$A$3:$C$285</definedName>
    <definedName function="false" hidden="false" name="pgewd00" vbProcedure="false">'[2]PG&amp;E WD'!$A$286:$C$652</definedName>
    <definedName function="false" hidden="false" name="pgewd99" vbProcedure="false">'[2]PG&amp;E WD'!$A$3:$C$285</definedName>
    <definedName function="false" hidden="false" name="pgt96" vbProcedure="false">'[1]1996'!$A$6:$AE$372</definedName>
    <definedName function="false" hidden="false" name="pgt97" vbProcedure="false">'[1]1997'!$A$6:$AE$371</definedName>
    <definedName function="false" hidden="false" name="PGT98" vbProcedure="false">'[1]1998'!$A$6:$AE$371</definedName>
    <definedName function="false" hidden="false" name="Pgt99" vbProcedure="false">'[1]1999'!$A$6:$AE$371</definedName>
    <definedName function="false" hidden="false" name="SocalCodeRange" vbProcedure="false">[2]Upload!$B$10:$C$29</definedName>
    <definedName function="false" hidden="false" name="SocalDateRange" vbProcedure="false">[2]Upload!$C$32</definedName>
    <definedName function="false" hidden="false" name="StartDate" vbProcedure="false">[2]Upload!$C$2</definedName>
    <definedName function="false" hidden="false" name="supply00" vbProcedure="false">'[2]Total Supply'!$A$286:$C$652</definedName>
    <definedName function="false" hidden="false" name="supply99" vbProcedure="false">'[2]Total Supply'!$A$3:$C$285</definedName>
    <definedName function="false" hidden="false" name="swg00" vbProcedure="false">[2]SWG!$A$286:$C$652</definedName>
    <definedName function="false" hidden="false" name="SWG99" vbProcedure="false">[2]SWG!$A$3:$C$285</definedName>
    <definedName function="false" hidden="false" name="tw00" vbProcedure="false">[2]TW!$A$286:$C$652</definedName>
    <definedName function="false" hidden="false" name="TW99" vbProcedure="false">[2]TW!$A$3:$C$285</definedName>
    <definedName function="false" hidden="false" name="weather95" vbProcedure="false">#REF!</definedName>
    <definedName function="false" hidden="false" name="weather96" vbProcedure="false">#REF!</definedName>
    <definedName function="false" hidden="false" name="weather97" vbProcedure="false">#REF!</definedName>
    <definedName function="false" hidden="false" name="weather98" vbProcedure="false">#REF!</definedName>
    <definedName function="false" hidden="false" name="weather99" vbProcedure="false">#REF!</definedName>
    <definedName function="false" hidden="false" name="wg00" vbProcedure="false">'[2]Wild Goose'!$A$286:$C$652</definedName>
    <definedName function="false" hidden="false" name="WG99" vbProcedure="false">'[2]Wild Goose'!$A$3:$C$285</definedName>
    <definedName function="false" hidden="false" name="wgs00" vbProcedure="false">'[2]WG WD'!$A$286:$C$652</definedName>
    <definedName function="false" hidden="false" name="wgs99" vbProcedure="false">'[2]WG WD'!$A$3:$C$285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<sst xmlns="http://schemas.openxmlformats.org/spreadsheetml/2006/main" count="222" uniqueCount="72">
  <si>
    <t xml:space="preserve">SUPPLY</t>
  </si>
  <si>
    <t xml:space="preserve">DEMAND</t>
  </si>
  <si>
    <t xml:space="preserve">Storage</t>
  </si>
  <si>
    <t xml:space="preserve">Malin</t>
  </si>
  <si>
    <t xml:space="preserve">In State</t>
  </si>
  <si>
    <t xml:space="preserve">TW</t>
  </si>
  <si>
    <t xml:space="preserve">EPNG</t>
  </si>
  <si>
    <t xml:space="preserve">Daggett</t>
  </si>
  <si>
    <t xml:space="preserve">Total Baja</t>
  </si>
  <si>
    <t xml:space="preserve">KRS</t>
  </si>
  <si>
    <t xml:space="preserve">Total Redwood</t>
  </si>
  <si>
    <t xml:space="preserve">Supply Adj.</t>
  </si>
  <si>
    <t xml:space="preserve">Total Supply</t>
  </si>
  <si>
    <t xml:space="preserve">Residential</t>
  </si>
  <si>
    <t xml:space="preserve">Industrial</t>
  </si>
  <si>
    <t xml:space="preserve">Power</t>
  </si>
  <si>
    <t xml:space="preserve">On-System</t>
  </si>
  <si>
    <t xml:space="preserve">SWG</t>
  </si>
  <si>
    <t xml:space="preserve">Fuel</t>
  </si>
  <si>
    <t xml:space="preserve">New Generation</t>
  </si>
  <si>
    <t xml:space="preserve">Total Demand</t>
  </si>
  <si>
    <t xml:space="preserve">PG&amp;E</t>
  </si>
  <si>
    <t xml:space="preserve">Wild Goose</t>
  </si>
  <si>
    <t xml:space="preserve">Total Storage</t>
  </si>
  <si>
    <t xml:space="preserve">Total Mo. Activity</t>
  </si>
  <si>
    <t xml:space="preserve">System Bal</t>
  </si>
  <si>
    <t xml:space="preserve">Aeco/Malin Variable</t>
  </si>
  <si>
    <t xml:space="preserve">Summer</t>
  </si>
  <si>
    <t xml:space="preserve">Socal/Malin Variable</t>
  </si>
  <si>
    <t xml:space="preserve">Baja</t>
  </si>
  <si>
    <t xml:space="preserve">Winter</t>
  </si>
  <si>
    <t xml:space="preserve">Socal/SJ</t>
  </si>
  <si>
    <t xml:space="preserve">KRS Demand</t>
  </si>
  <si>
    <t xml:space="preserve">KRS Supply</t>
  </si>
  <si>
    <t xml:space="preserve">Lodi Starts</t>
  </si>
  <si>
    <t xml:space="preserve">.</t>
  </si>
  <si>
    <t xml:space="preserve">Malin Assumptions</t>
  </si>
  <si>
    <t xml:space="preserve">Winter Peak Day</t>
  </si>
  <si>
    <t xml:space="preserve">Supply</t>
  </si>
  <si>
    <t xml:space="preserve">Demand</t>
  </si>
  <si>
    <t xml:space="preserve">Summer: If Aeco/Malin &gt; variable, 1850, 1700</t>
  </si>
  <si>
    <t xml:space="preserve">Winter: If Socal/Malin &gt; variable, 1800, 1650</t>
  </si>
  <si>
    <t xml:space="preserve">SF</t>
  </si>
  <si>
    <t xml:space="preserve">55 / 44</t>
  </si>
  <si>
    <t xml:space="preserve">56 / 38</t>
  </si>
  <si>
    <t xml:space="preserve">Baja Assumptions</t>
  </si>
  <si>
    <t xml:space="preserve">Sacr</t>
  </si>
  <si>
    <t xml:space="preserve">57 / 30</t>
  </si>
  <si>
    <t xml:space="preserve">52 / 29</t>
  </si>
  <si>
    <t xml:space="preserve">If Socal/SJ &gt;$0.60, 800, 650</t>
  </si>
  <si>
    <t xml:space="preserve">Summer Peak Day</t>
  </si>
  <si>
    <t xml:space="preserve">KRS Supply Assumptions</t>
  </si>
  <si>
    <t xml:space="preserve">Summer: Supply of 50</t>
  </si>
  <si>
    <t xml:space="preserve">69 / 53</t>
  </si>
  <si>
    <t xml:space="preserve">71 / 54</t>
  </si>
  <si>
    <t xml:space="preserve">Winter: Supply of 150</t>
  </si>
  <si>
    <t xml:space="preserve">95 / 60</t>
  </si>
  <si>
    <t xml:space="preserve">99 / 64</t>
  </si>
  <si>
    <t xml:space="preserve">KRS Demand Assumptions</t>
  </si>
  <si>
    <t xml:space="preserve">If Socal/Malin &gt; variable, 300,150</t>
  </si>
  <si>
    <t xml:space="preserve">If Malin &gt; Socal, 0</t>
  </si>
  <si>
    <t xml:space="preserve">Date</t>
  </si>
  <si>
    <t xml:space="preserve">NX</t>
  </si>
  <si>
    <t xml:space="preserve">Socal</t>
  </si>
  <si>
    <t xml:space="preserve">Rockies</t>
  </si>
  <si>
    <t xml:space="preserve">Permian</t>
  </si>
  <si>
    <t xml:space="preserve">Waha</t>
  </si>
  <si>
    <t xml:space="preserve">SJ</t>
  </si>
  <si>
    <t xml:space="preserve">Aeco</t>
  </si>
  <si>
    <t xml:space="preserve">LIBOR</t>
  </si>
  <si>
    <t xml:space="preserve">Socal/Malin</t>
  </si>
  <si>
    <t xml:space="preserve">Malin/Aeco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</si>
</sst>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_);[RED]\(#,##0\)"/>
    <numFmt numFmtId="166" formatCode="[$-409]d\-mmm\-yy"/>
    <numFmt numFmtId="167" formatCode="0%"/>
    <numFmt numFmtId="168" formatCode="[$-409]mmm\-yy"/>
    <numFmt numFmtId="169" formatCode="m/d/yy"/>
    <numFmt numFmtId="170" formatCode="0.000"/>
    <numFmt numFmtId="171" formatCode="[$-409]#,##0.00_);[RED]\(#,##0.00\)"/>
    <numFmt numFmtId="172" formatCode="[$-409]m/d/yyyy"/>
    <numFmt numFmtId="173" formatCode="0.000_);[RED]\(0.0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"/>
      <family val="0"/>
    </font>
    <font>
      <sz val="9"/>
      <name val="Geneva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u val="single"/>
      <sz val="8"/>
      <name val="Arial"/>
      <family val="2"/>
    </font>
    <font>
      <b val="true"/>
      <u val="single"/>
      <sz val="8"/>
      <color rgb="FF0000FF"/>
      <name val="Arial"/>
      <family val="2"/>
    </font>
    <font>
      <sz val="8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8"/>
      <color rgb="FFFFFFFF"/>
      <name val="Arial"/>
      <family val="2"/>
    </font>
    <font>
      <sz val="8"/>
      <name val="Arial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333399"/>
        <bgColor rgb="FF003366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/>
      <bottom style="medium"/>
      <diagonal/>
    </border>
  </borders>
  <cellStyleXfs count="7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3" borderId="5" xfId="6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1" xfId="6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6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4" borderId="6" xfId="6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7" xfId="6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7" xfId="6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8" xfId="6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6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9" xfId="6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3" xfId="6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3" xfId="6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4" xfId="6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65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6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4" xfId="6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9" xfId="6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4" xfId="6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9" xfId="6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5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9 Forecast" xfId="20"/>
    <cellStyle name="Normal_Anad Bsn" xfId="21"/>
    <cellStyle name="Normal_Avc_hist" xfId="22"/>
    <cellStyle name="Normal_Capacity" xfId="23"/>
    <cellStyle name="Normal_Chehalis" xfId="24"/>
    <cellStyle name="Normal_Data" xfId="25"/>
    <cellStyle name="Normal_data_1" xfId="26"/>
    <cellStyle name="Normal_EOC N ML" xfId="27"/>
    <cellStyle name="Normal_EOC N ML 1997" xfId="28"/>
    <cellStyle name="Normal_EOC N ML 1998" xfId="29"/>
    <cellStyle name="Normal_Flows" xfId="30"/>
    <cellStyle name="Normal_Forecast" xfId="31"/>
    <cellStyle name="Normal_Kemmerer" xfId="32"/>
    <cellStyle name="Normal_La Plata B" xfId="33"/>
    <cellStyle name="Normal_N Perm" xfId="34"/>
    <cellStyle name="Normal_Opal Plant" xfId="35"/>
    <cellStyle name="Normal_Prices" xfId="36"/>
    <cellStyle name="Normal_Rolling Avg." xfId="37"/>
    <cellStyle name="Normal_Roosevelt" xfId="38"/>
    <cellStyle name="Normal_SC Flows2" xfId="39"/>
    <cellStyle name="Normal_SC Flows3" xfId="40"/>
    <cellStyle name="Normal_Sheet1" xfId="41"/>
    <cellStyle name="Normal_Sheet12" xfId="42"/>
    <cellStyle name="Normal_Sheet13" xfId="43"/>
    <cellStyle name="Normal_Sheet14" xfId="44"/>
    <cellStyle name="Normal_Sheet1_1" xfId="45"/>
    <cellStyle name="Normal_Sheet1_data" xfId="46"/>
    <cellStyle name="Normal_Sheet1_Forecast" xfId="47"/>
    <cellStyle name="Normal_Sheet1_Gas Daily" xfId="48"/>
    <cellStyle name="Normal_Sheet1_PGT" xfId="49"/>
    <cellStyle name="Normal_Sheet1_Sheet2" xfId="50"/>
    <cellStyle name="Normal_Sheet1_Sheet3" xfId="51"/>
    <cellStyle name="Normal_Sheet1_Sheet5" xfId="52"/>
    <cellStyle name="Normal_Sheet1_Socal_Flows" xfId="53"/>
    <cellStyle name="Normal_Sheet2" xfId="54"/>
    <cellStyle name="Normal_Sheet3" xfId="55"/>
    <cellStyle name="Normal_Sheet4" xfId="56"/>
    <cellStyle name="Normal_Sheet5" xfId="57"/>
    <cellStyle name="Normal_Sheet6" xfId="58"/>
    <cellStyle name="Normal_Sheet7" xfId="59"/>
    <cellStyle name="Normal_Sheet8" xfId="60"/>
    <cellStyle name="Normal_Sheet9" xfId="61"/>
    <cellStyle name="Normal_SJ East" xfId="62"/>
    <cellStyle name="Normal_SJ West" xfId="63"/>
    <cellStyle name="Normal_Socal Flows" xfId="64"/>
    <cellStyle name="Normal_Socal_Flows" xfId="65"/>
    <cellStyle name="Normal_Stanfield Delivery" xfId="66"/>
    <cellStyle name="Normal_Stanfield Receipt" xfId="67"/>
    <cellStyle name="Normal_Sumas-Sipi" xfId="68"/>
    <cellStyle name="Normal_Weather Daily" xfId="6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Trading/west_desk/GasReports/PG&amp;E_Flow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Portland/Fundamentals/WestGas/PGT_Flow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Reports/PG&amp;E_Flow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gasreports/pg&amp;e_flows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Reports/socalfcst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Reports/curvefetch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pload"/>
      <sheetName val="Sheet2"/>
      <sheetName val="Ops"/>
      <sheetName val="Sheet3"/>
      <sheetName val="On System"/>
      <sheetName val="Data"/>
      <sheetName val="KRS"/>
      <sheetName val="SWG"/>
      <sheetName val="fuel &amp; luaf"/>
      <sheetName val="PG&amp;E Inj"/>
      <sheetName val="Kern River GT"/>
      <sheetName val="Wild Goose"/>
      <sheetName val="demand"/>
      <sheetName val="Malin"/>
      <sheetName val="Cali Prod"/>
      <sheetName val="TW"/>
      <sheetName val="EPNG"/>
      <sheetName val="Kern"/>
      <sheetName val="PG&amp;E WD"/>
      <sheetName val="WG WD"/>
      <sheetName val="Total Supply"/>
      <sheetName val="Inv Change"/>
      <sheetName val="gas daily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Map"/>
      <sheetName val="data"/>
      <sheetName val="1999"/>
      <sheetName val="1998"/>
      <sheetName val="1997"/>
      <sheetName val="1996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pload"/>
      <sheetName val="Sheet2"/>
      <sheetName val="Ops"/>
      <sheetName val="Sheet3"/>
      <sheetName val="On System"/>
      <sheetName val="Data"/>
      <sheetName val="KRS"/>
      <sheetName val="SWG"/>
      <sheetName val="fuel &amp; luaf"/>
      <sheetName val="PG&amp;E Inj"/>
      <sheetName val="Kern River GT"/>
      <sheetName val="Wild Goose"/>
      <sheetName val="demand"/>
      <sheetName val="Malin"/>
      <sheetName val="Cali Prod"/>
      <sheetName val="TW"/>
      <sheetName val="EPNG"/>
      <sheetName val="Kern"/>
      <sheetName val="PG&amp;E WD"/>
      <sheetName val="WG WD"/>
      <sheetName val="Total Supply"/>
      <sheetName val="Inv Change"/>
      <sheetName val="gas daily"/>
      <sheetName val="Sheet1"/>
    </sheetNames>
    <sheetDataSet>
      <sheetData sheetId="0"/>
      <sheetData sheetId="1"/>
      <sheetData sheetId="2">
        <row r="41">
          <cell r="AG41">
            <v>36250</v>
          </cell>
          <cell r="AH41">
            <v>4000000</v>
          </cell>
          <cell r="AI41">
            <v>68072000</v>
          </cell>
          <cell r="AJ41">
            <v>72072000</v>
          </cell>
        </row>
        <row r="42">
          <cell r="AG42">
            <v>36280</v>
          </cell>
          <cell r="AH42">
            <v>4833000</v>
          </cell>
          <cell r="AI42">
            <v>76038000</v>
          </cell>
          <cell r="AJ42">
            <v>80871000</v>
          </cell>
        </row>
        <row r="43">
          <cell r="AG43">
            <v>36311</v>
          </cell>
          <cell r="AH43">
            <v>6090000</v>
          </cell>
          <cell r="AI43">
            <v>82686000</v>
          </cell>
          <cell r="AJ43">
            <v>88776000</v>
          </cell>
        </row>
        <row r="44">
          <cell r="AG44">
            <v>36341</v>
          </cell>
          <cell r="AH44">
            <v>7764000</v>
          </cell>
          <cell r="AI44">
            <v>89246000</v>
          </cell>
          <cell r="AJ44">
            <v>97010000</v>
          </cell>
        </row>
        <row r="45">
          <cell r="AG45">
            <v>36372</v>
          </cell>
          <cell r="AH45">
            <v>9704000</v>
          </cell>
          <cell r="AI45">
            <v>91285000</v>
          </cell>
          <cell r="AJ45">
            <v>100989000</v>
          </cell>
        </row>
        <row r="46">
          <cell r="AG46">
            <v>36403</v>
          </cell>
          <cell r="AH46">
            <v>10929000</v>
          </cell>
          <cell r="AI46">
            <v>88079000</v>
          </cell>
          <cell r="AJ46">
            <v>99008000</v>
          </cell>
        </row>
        <row r="47">
          <cell r="AG47">
            <v>36433</v>
          </cell>
          <cell r="AH47">
            <v>12099000</v>
          </cell>
          <cell r="AI47">
            <v>88920000</v>
          </cell>
          <cell r="AJ47">
            <v>101019000</v>
          </cell>
        </row>
        <row r="48">
          <cell r="AG48">
            <v>36464</v>
          </cell>
          <cell r="AH48">
            <v>12355000</v>
          </cell>
          <cell r="AI48">
            <v>91168000</v>
          </cell>
          <cell r="AJ48">
            <v>103523000</v>
          </cell>
        </row>
        <row r="49">
          <cell r="AG49">
            <v>36494</v>
          </cell>
          <cell r="AH49">
            <v>12661000</v>
          </cell>
          <cell r="AI49">
            <v>92074000</v>
          </cell>
          <cell r="AJ49">
            <v>104735000</v>
          </cell>
        </row>
        <row r="50">
          <cell r="AG50">
            <v>36525</v>
          </cell>
          <cell r="AH50">
            <v>9959000</v>
          </cell>
          <cell r="AI50">
            <v>82490000</v>
          </cell>
          <cell r="AJ50">
            <v>92449000</v>
          </cell>
        </row>
        <row r="51">
          <cell r="AG51">
            <v>36556</v>
          </cell>
          <cell r="AH51">
            <v>7756000</v>
          </cell>
          <cell r="AI51">
            <v>71281000</v>
          </cell>
          <cell r="AJ51">
            <v>79037000</v>
          </cell>
        </row>
        <row r="52">
          <cell r="AG52">
            <v>36585</v>
          </cell>
          <cell r="AH52">
            <v>7144000</v>
          </cell>
          <cell r="AI52">
            <v>63887000</v>
          </cell>
          <cell r="AJ52">
            <v>71031000</v>
          </cell>
        </row>
        <row r="53">
          <cell r="AG53">
            <v>36616</v>
          </cell>
          <cell r="AH53">
            <v>8615000</v>
          </cell>
          <cell r="AI53">
            <v>66627000</v>
          </cell>
          <cell r="AJ53">
            <v>75242000</v>
          </cell>
        </row>
        <row r="54">
          <cell r="AG54">
            <v>36646</v>
          </cell>
          <cell r="AH54">
            <v>10353000</v>
          </cell>
          <cell r="AI54">
            <v>74836000</v>
          </cell>
          <cell r="AJ54">
            <v>85189000</v>
          </cell>
        </row>
        <row r="55">
          <cell r="AG55">
            <v>36677</v>
          </cell>
          <cell r="AH55">
            <v>11592400</v>
          </cell>
          <cell r="AI55">
            <v>81068000</v>
          </cell>
          <cell r="AJ55">
            <v>92660400</v>
          </cell>
        </row>
        <row r="56">
          <cell r="AG56">
            <v>36707</v>
          </cell>
          <cell r="AH56">
            <v>11080500</v>
          </cell>
          <cell r="AI56">
            <v>85640000</v>
          </cell>
          <cell r="AJ56">
            <v>96720500</v>
          </cell>
        </row>
        <row r="57">
          <cell r="AG57">
            <v>36738</v>
          </cell>
          <cell r="AH57">
            <v>11432500</v>
          </cell>
          <cell r="AI57">
            <v>85984000</v>
          </cell>
          <cell r="AJ57">
            <v>97416500</v>
          </cell>
        </row>
        <row r="58">
          <cell r="AG58">
            <v>36769</v>
          </cell>
          <cell r="AH58">
            <v>11355500</v>
          </cell>
          <cell r="AI58">
            <v>79131000</v>
          </cell>
          <cell r="AJ58">
            <v>90486500</v>
          </cell>
        </row>
        <row r="59">
          <cell r="AG59">
            <v>36799</v>
          </cell>
          <cell r="AH59">
            <v>11454500</v>
          </cell>
          <cell r="AI59">
            <v>76889000</v>
          </cell>
          <cell r="AJ59">
            <v>88343500</v>
          </cell>
        </row>
        <row r="60">
          <cell r="AG60">
            <v>36830</v>
          </cell>
          <cell r="AH60">
            <v>12174500</v>
          </cell>
          <cell r="AI60">
            <v>79346000</v>
          </cell>
          <cell r="AJ60">
            <v>91520500</v>
          </cell>
        </row>
        <row r="61">
          <cell r="AG61">
            <v>36860</v>
          </cell>
          <cell r="AH61">
            <v>9927500</v>
          </cell>
          <cell r="AI61">
            <v>67203000</v>
          </cell>
          <cell r="AJ61">
            <v>77130500</v>
          </cell>
        </row>
        <row r="62">
          <cell r="AG62">
            <v>36891</v>
          </cell>
          <cell r="AH62">
            <v>6820500</v>
          </cell>
          <cell r="AI62">
            <v>60722000</v>
          </cell>
          <cell r="AJ62">
            <v>67542500</v>
          </cell>
        </row>
        <row r="63">
          <cell r="AG63">
            <v>36922</v>
          </cell>
          <cell r="AH63">
            <v>6114500</v>
          </cell>
          <cell r="AI63">
            <v>52519000</v>
          </cell>
          <cell r="AJ63">
            <v>58633500</v>
          </cell>
        </row>
        <row r="64">
          <cell r="AG64">
            <v>36950</v>
          </cell>
        </row>
        <row r="65">
          <cell r="AG65">
            <v>36981</v>
          </cell>
        </row>
        <row r="66">
          <cell r="AG66">
            <v>37011</v>
          </cell>
        </row>
        <row r="67">
          <cell r="AG67">
            <v>37042</v>
          </cell>
        </row>
        <row r="68">
          <cell r="AG68">
            <v>37072</v>
          </cell>
        </row>
        <row r="69">
          <cell r="AG69">
            <v>37103</v>
          </cell>
        </row>
        <row r="70">
          <cell r="AG70">
            <v>37134</v>
          </cell>
        </row>
        <row r="71">
          <cell r="AG71">
            <v>37164</v>
          </cell>
        </row>
        <row r="72">
          <cell r="AG72">
            <v>37195</v>
          </cell>
        </row>
        <row r="73">
          <cell r="AG73">
            <v>37225</v>
          </cell>
        </row>
        <row r="74">
          <cell r="AG74">
            <v>37256</v>
          </cell>
        </row>
      </sheetData>
      <sheetData sheetId="3"/>
      <sheetData sheetId="4">
        <row r="4">
          <cell r="T4">
            <v>36220</v>
          </cell>
          <cell r="U4">
            <v>2540428.57142857</v>
          </cell>
        </row>
        <row r="5">
          <cell r="T5">
            <v>36251</v>
          </cell>
          <cell r="U5">
            <v>2249760</v>
          </cell>
        </row>
        <row r="6">
          <cell r="T6">
            <v>36281</v>
          </cell>
          <cell r="U6">
            <v>1955047.61904762</v>
          </cell>
        </row>
        <row r="7">
          <cell r="T7">
            <v>36312</v>
          </cell>
          <cell r="U7">
            <v>1556913.04347826</v>
          </cell>
        </row>
        <row r="8">
          <cell r="T8">
            <v>36342</v>
          </cell>
          <cell r="U8">
            <v>1703931.03448276</v>
          </cell>
        </row>
        <row r="9">
          <cell r="T9">
            <v>36373</v>
          </cell>
          <cell r="U9">
            <v>1901035.71428571</v>
          </cell>
        </row>
        <row r="10">
          <cell r="T10">
            <v>36404</v>
          </cell>
          <cell r="U10">
            <v>1983586.20689655</v>
          </cell>
        </row>
        <row r="11">
          <cell r="T11">
            <v>36434</v>
          </cell>
          <cell r="U11">
            <v>2175451.61290323</v>
          </cell>
        </row>
        <row r="12">
          <cell r="T12">
            <v>36465</v>
          </cell>
          <cell r="U12">
            <v>2223551.72413793</v>
          </cell>
        </row>
        <row r="13">
          <cell r="T13">
            <v>36495</v>
          </cell>
          <cell r="U13">
            <v>2764258.06451613</v>
          </cell>
        </row>
        <row r="14">
          <cell r="T14">
            <v>36526</v>
          </cell>
          <cell r="U14">
            <v>2630774.19354839</v>
          </cell>
        </row>
        <row r="15">
          <cell r="T15">
            <v>36557</v>
          </cell>
          <cell r="U15">
            <v>2454206.89655172</v>
          </cell>
        </row>
        <row r="16">
          <cell r="T16">
            <v>36586</v>
          </cell>
          <cell r="U16">
            <v>2118096.77419355</v>
          </cell>
        </row>
        <row r="17">
          <cell r="T17">
            <v>36617</v>
          </cell>
          <cell r="U17">
            <v>1763166.66666667</v>
          </cell>
        </row>
        <row r="18">
          <cell r="T18">
            <v>36647</v>
          </cell>
          <cell r="U18">
            <v>1902387.09677419</v>
          </cell>
        </row>
        <row r="19">
          <cell r="T19">
            <v>36678</v>
          </cell>
          <cell r="U19">
            <v>2096666.66666667</v>
          </cell>
        </row>
        <row r="20">
          <cell r="T20">
            <v>36708</v>
          </cell>
          <cell r="U20">
            <v>2189483.87096774</v>
          </cell>
        </row>
        <row r="21">
          <cell r="T21">
            <v>36739</v>
          </cell>
          <cell r="U21">
            <v>2553161.29032258</v>
          </cell>
        </row>
        <row r="22">
          <cell r="T22">
            <v>36770</v>
          </cell>
          <cell r="U22">
            <v>2501233.33333333</v>
          </cell>
        </row>
        <row r="23">
          <cell r="T23">
            <v>36800</v>
          </cell>
          <cell r="U23">
            <v>2397870.96774194</v>
          </cell>
        </row>
        <row r="24">
          <cell r="T24">
            <v>36831</v>
          </cell>
          <cell r="U24">
            <v>2973300</v>
          </cell>
        </row>
        <row r="25">
          <cell r="T25">
            <v>36861</v>
          </cell>
          <cell r="U25">
            <v>2880935.48387097</v>
          </cell>
        </row>
        <row r="26">
          <cell r="T26">
            <v>36892</v>
          </cell>
          <cell r="U26">
            <v>2975750</v>
          </cell>
        </row>
        <row r="27">
          <cell r="T27">
            <v>36923</v>
          </cell>
          <cell r="U27" t="e">
            <v>#VALUE!</v>
          </cell>
        </row>
        <row r="28">
          <cell r="T28">
            <v>36951</v>
          </cell>
          <cell r="U28" t="e">
            <v>#VALUE!</v>
          </cell>
        </row>
        <row r="29">
          <cell r="T29">
            <v>36982</v>
          </cell>
          <cell r="U29" t="e">
            <v>#VALUE!</v>
          </cell>
        </row>
        <row r="30">
          <cell r="T30">
            <v>37012</v>
          </cell>
          <cell r="U30" t="e">
            <v>#VALUE!</v>
          </cell>
        </row>
        <row r="31">
          <cell r="T31">
            <v>37043</v>
          </cell>
          <cell r="U31" t="e">
            <v>#VALUE!</v>
          </cell>
        </row>
        <row r="32">
          <cell r="T32">
            <v>37073</v>
          </cell>
          <cell r="U32" t="e">
            <v>#VALUE!</v>
          </cell>
        </row>
        <row r="33">
          <cell r="T33">
            <v>37104</v>
          </cell>
          <cell r="U33" t="e">
            <v>#VALUE!</v>
          </cell>
        </row>
        <row r="34">
          <cell r="T34">
            <v>37135</v>
          </cell>
          <cell r="U34" t="e">
            <v>#VALUE!</v>
          </cell>
        </row>
        <row r="35">
          <cell r="T35">
            <v>37165</v>
          </cell>
          <cell r="U35" t="e">
            <v>#VALUE!</v>
          </cell>
        </row>
        <row r="36">
          <cell r="T36">
            <v>37196</v>
          </cell>
          <cell r="U36" t="e">
            <v>#VALUE!</v>
          </cell>
        </row>
        <row r="37">
          <cell r="T37">
            <v>37226</v>
          </cell>
          <cell r="U37" t="e">
            <v>#VALUE!</v>
          </cell>
        </row>
      </sheetData>
      <sheetData sheetId="5"/>
      <sheetData sheetId="6">
        <row r="4">
          <cell r="S4">
            <v>36220</v>
          </cell>
          <cell r="T4">
            <v>324285.714285714</v>
          </cell>
        </row>
        <row r="5">
          <cell r="S5">
            <v>36251</v>
          </cell>
          <cell r="T5">
            <v>354720</v>
          </cell>
        </row>
        <row r="6">
          <cell r="S6">
            <v>36281</v>
          </cell>
          <cell r="T6">
            <v>326904.761904762</v>
          </cell>
        </row>
        <row r="7">
          <cell r="S7">
            <v>36312</v>
          </cell>
          <cell r="T7">
            <v>375913.043478261</v>
          </cell>
        </row>
        <row r="8">
          <cell r="S8">
            <v>36342</v>
          </cell>
          <cell r="T8">
            <v>364931.034482759</v>
          </cell>
        </row>
        <row r="9">
          <cell r="S9">
            <v>36373</v>
          </cell>
          <cell r="T9">
            <v>272071.428571429</v>
          </cell>
        </row>
        <row r="10">
          <cell r="S10">
            <v>36404</v>
          </cell>
          <cell r="T10">
            <v>269862.068965517</v>
          </cell>
        </row>
        <row r="11">
          <cell r="S11">
            <v>36434</v>
          </cell>
          <cell r="T11">
            <v>213838.709677419</v>
          </cell>
        </row>
        <row r="12">
          <cell r="S12">
            <v>36465</v>
          </cell>
          <cell r="T12">
            <v>142137.931034483</v>
          </cell>
        </row>
        <row r="13">
          <cell r="S13">
            <v>36495</v>
          </cell>
          <cell r="T13">
            <v>154516.129032258</v>
          </cell>
        </row>
        <row r="14">
          <cell r="S14">
            <v>36526</v>
          </cell>
          <cell r="T14">
            <v>108193.548387097</v>
          </cell>
        </row>
        <row r="15">
          <cell r="S15">
            <v>36557</v>
          </cell>
          <cell r="T15">
            <v>177827.586206897</v>
          </cell>
        </row>
        <row r="16">
          <cell r="S16">
            <v>36586</v>
          </cell>
          <cell r="T16">
            <v>201903.225806452</v>
          </cell>
        </row>
        <row r="17">
          <cell r="S17">
            <v>36617</v>
          </cell>
          <cell r="T17">
            <v>188166.666666667</v>
          </cell>
        </row>
        <row r="18">
          <cell r="S18">
            <v>36647</v>
          </cell>
          <cell r="T18">
            <v>264806.451612903</v>
          </cell>
        </row>
        <row r="19">
          <cell r="S19">
            <v>36678</v>
          </cell>
          <cell r="T19">
            <v>337066.666666667</v>
          </cell>
        </row>
        <row r="20">
          <cell r="S20">
            <v>36708</v>
          </cell>
          <cell r="T20">
            <v>368161.290322581</v>
          </cell>
        </row>
        <row r="21">
          <cell r="S21">
            <v>36739</v>
          </cell>
          <cell r="T21">
            <v>422451.612903226</v>
          </cell>
        </row>
        <row r="22">
          <cell r="S22">
            <v>36770</v>
          </cell>
          <cell r="T22">
            <v>396266.666666667</v>
          </cell>
        </row>
        <row r="23">
          <cell r="S23">
            <v>36800</v>
          </cell>
          <cell r="T23">
            <v>311838.709677419</v>
          </cell>
        </row>
        <row r="24">
          <cell r="S24">
            <v>36831</v>
          </cell>
          <cell r="T24">
            <v>196666.666666667</v>
          </cell>
        </row>
        <row r="25">
          <cell r="S25">
            <v>36861</v>
          </cell>
          <cell r="T25">
            <v>286806.451612903</v>
          </cell>
        </row>
        <row r="26">
          <cell r="S26">
            <v>36892</v>
          </cell>
          <cell r="T26">
            <v>298625</v>
          </cell>
        </row>
        <row r="27">
          <cell r="S27">
            <v>36923</v>
          </cell>
          <cell r="T27" t="e">
            <v>#VALUE!</v>
          </cell>
        </row>
        <row r="28">
          <cell r="S28">
            <v>36951</v>
          </cell>
          <cell r="T28" t="e">
            <v>#VALUE!</v>
          </cell>
        </row>
        <row r="29">
          <cell r="S29">
            <v>36982</v>
          </cell>
          <cell r="T29" t="e">
            <v>#VALUE!</v>
          </cell>
        </row>
        <row r="30">
          <cell r="S30">
            <v>37012</v>
          </cell>
          <cell r="T30" t="e">
            <v>#VALUE!</v>
          </cell>
        </row>
        <row r="31">
          <cell r="S31">
            <v>37043</v>
          </cell>
          <cell r="T31" t="e">
            <v>#VALUE!</v>
          </cell>
        </row>
        <row r="32">
          <cell r="S32">
            <v>37073</v>
          </cell>
          <cell r="T32" t="e">
            <v>#VALUE!</v>
          </cell>
        </row>
        <row r="33">
          <cell r="S33">
            <v>37104</v>
          </cell>
          <cell r="T33" t="e">
            <v>#VALUE!</v>
          </cell>
        </row>
        <row r="34">
          <cell r="S34">
            <v>37135</v>
          </cell>
          <cell r="T34" t="e">
            <v>#VALUE!</v>
          </cell>
        </row>
        <row r="35">
          <cell r="S35">
            <v>37165</v>
          </cell>
          <cell r="T35" t="e">
            <v>#VALUE!</v>
          </cell>
        </row>
        <row r="36">
          <cell r="S36">
            <v>37196</v>
          </cell>
          <cell r="T36" t="e">
            <v>#VALUE!</v>
          </cell>
        </row>
        <row r="37">
          <cell r="S37">
            <v>37226</v>
          </cell>
          <cell r="T37" t="e">
            <v>#VALUE!</v>
          </cell>
        </row>
        <row r="38">
          <cell r="S38">
            <v>37257</v>
          </cell>
          <cell r="T38" t="e">
            <v>#VALUE!</v>
          </cell>
        </row>
        <row r="39">
          <cell r="S39">
            <v>37288</v>
          </cell>
          <cell r="T39" t="e">
            <v>#VALUE!</v>
          </cell>
        </row>
        <row r="40">
          <cell r="S40">
            <v>37316</v>
          </cell>
          <cell r="T40" t="e">
            <v>#VALUE!</v>
          </cell>
        </row>
        <row r="41">
          <cell r="S41">
            <v>37347</v>
          </cell>
          <cell r="T41" t="e">
            <v>#VALUE!</v>
          </cell>
        </row>
        <row r="42">
          <cell r="S42">
            <v>37377</v>
          </cell>
          <cell r="T42" t="e">
            <v>#VALUE!</v>
          </cell>
        </row>
        <row r="43">
          <cell r="S43">
            <v>37408</v>
          </cell>
          <cell r="T43" t="e">
            <v>#VALUE!</v>
          </cell>
        </row>
        <row r="44">
          <cell r="S44">
            <v>37438</v>
          </cell>
          <cell r="T44" t="e">
            <v>#VALUE!</v>
          </cell>
        </row>
        <row r="45">
          <cell r="S45">
            <v>37469</v>
          </cell>
          <cell r="T45" t="e">
            <v>#VALUE!</v>
          </cell>
        </row>
        <row r="46">
          <cell r="S46">
            <v>37500</v>
          </cell>
          <cell r="T46" t="e">
            <v>#VALUE!</v>
          </cell>
        </row>
        <row r="47">
          <cell r="S47">
            <v>37530</v>
          </cell>
          <cell r="T47" t="e">
            <v>#VALUE!</v>
          </cell>
        </row>
        <row r="48">
          <cell r="S48">
            <v>37561</v>
          </cell>
          <cell r="T48" t="e">
            <v>#VALUE!</v>
          </cell>
        </row>
        <row r="49">
          <cell r="S49">
            <v>37591</v>
          </cell>
          <cell r="T49" t="e">
            <v>#VALUE!</v>
          </cell>
        </row>
        <row r="50">
          <cell r="S50">
            <v>37622</v>
          </cell>
          <cell r="T50" t="e">
            <v>#VALUE!</v>
          </cell>
        </row>
        <row r="51">
          <cell r="S51">
            <v>37653</v>
          </cell>
          <cell r="T51" t="e">
            <v>#VALUE!</v>
          </cell>
        </row>
        <row r="52">
          <cell r="S52">
            <v>37681</v>
          </cell>
          <cell r="T52" t="e">
            <v>#VALUE!</v>
          </cell>
        </row>
        <row r="53">
          <cell r="S53">
            <v>37712</v>
          </cell>
          <cell r="T53" t="e">
            <v>#VALUE!</v>
          </cell>
        </row>
        <row r="54">
          <cell r="S54">
            <v>37742</v>
          </cell>
          <cell r="T54" t="e">
            <v>#VALUE!</v>
          </cell>
        </row>
        <row r="55">
          <cell r="S55">
            <v>37773</v>
          </cell>
          <cell r="T55" t="e">
            <v>#VALUE!</v>
          </cell>
        </row>
        <row r="56">
          <cell r="S56">
            <v>37803</v>
          </cell>
          <cell r="T56" t="e">
            <v>#VALUE!</v>
          </cell>
        </row>
        <row r="57">
          <cell r="S57">
            <v>37834</v>
          </cell>
          <cell r="T57" t="e">
            <v>#VALUE!</v>
          </cell>
        </row>
        <row r="58">
          <cell r="S58">
            <v>37865</v>
          </cell>
          <cell r="T58" t="e">
            <v>#VALUE!</v>
          </cell>
        </row>
        <row r="59">
          <cell r="S59">
            <v>37895</v>
          </cell>
          <cell r="T59" t="e">
            <v>#VALUE!</v>
          </cell>
        </row>
        <row r="60">
          <cell r="S60">
            <v>37926</v>
          </cell>
          <cell r="T60" t="e">
            <v>#VALUE!</v>
          </cell>
        </row>
      </sheetData>
      <sheetData sheetId="7">
        <row r="4">
          <cell r="S4">
            <v>36220</v>
          </cell>
          <cell r="T4">
            <v>13000</v>
          </cell>
        </row>
        <row r="5">
          <cell r="S5">
            <v>36251</v>
          </cell>
          <cell r="T5">
            <v>11840</v>
          </cell>
        </row>
        <row r="6">
          <cell r="S6">
            <v>36281</v>
          </cell>
          <cell r="T6">
            <v>7857.14285714286</v>
          </cell>
        </row>
        <row r="7">
          <cell r="S7">
            <v>36312</v>
          </cell>
          <cell r="T7">
            <v>4956.52173913044</v>
          </cell>
        </row>
        <row r="8">
          <cell r="S8">
            <v>36342</v>
          </cell>
          <cell r="T8">
            <v>4000</v>
          </cell>
        </row>
        <row r="9">
          <cell r="S9">
            <v>36373</v>
          </cell>
          <cell r="T9">
            <v>4000</v>
          </cell>
        </row>
        <row r="10">
          <cell r="S10">
            <v>36404</v>
          </cell>
          <cell r="T10">
            <v>4103.44827586207</v>
          </cell>
        </row>
        <row r="11">
          <cell r="S11">
            <v>36434</v>
          </cell>
          <cell r="T11">
            <v>7161.29032258065</v>
          </cell>
        </row>
        <row r="12">
          <cell r="S12">
            <v>36465</v>
          </cell>
          <cell r="T12">
            <v>12241.3793103448</v>
          </cell>
        </row>
        <row r="13">
          <cell r="S13">
            <v>36495</v>
          </cell>
          <cell r="T13">
            <v>18903.2258064516</v>
          </cell>
        </row>
        <row r="14">
          <cell r="S14">
            <v>36526</v>
          </cell>
          <cell r="T14">
            <v>16000</v>
          </cell>
        </row>
        <row r="15">
          <cell r="S15">
            <v>36557</v>
          </cell>
          <cell r="T15">
            <v>15896.5517241379</v>
          </cell>
        </row>
        <row r="16">
          <cell r="S16">
            <v>36586</v>
          </cell>
          <cell r="T16">
            <v>13000</v>
          </cell>
        </row>
        <row r="17">
          <cell r="S17">
            <v>36617</v>
          </cell>
          <cell r="T17">
            <v>12800</v>
          </cell>
        </row>
        <row r="18">
          <cell r="S18">
            <v>36647</v>
          </cell>
          <cell r="T18">
            <v>6935.48387096774</v>
          </cell>
        </row>
        <row r="19">
          <cell r="S19">
            <v>36678</v>
          </cell>
          <cell r="T19">
            <v>5000</v>
          </cell>
        </row>
        <row r="20">
          <cell r="S20">
            <v>36708</v>
          </cell>
          <cell r="T20">
            <v>4000</v>
          </cell>
        </row>
        <row r="21">
          <cell r="S21">
            <v>36739</v>
          </cell>
          <cell r="T21">
            <v>4000</v>
          </cell>
        </row>
        <row r="22">
          <cell r="S22">
            <v>36770</v>
          </cell>
          <cell r="T22">
            <v>4066.66666666667</v>
          </cell>
        </row>
        <row r="23">
          <cell r="S23">
            <v>36800</v>
          </cell>
          <cell r="T23">
            <v>6193.54838709678</v>
          </cell>
        </row>
        <row r="24">
          <cell r="S24">
            <v>36831</v>
          </cell>
          <cell r="T24">
            <v>15366.6666666667</v>
          </cell>
        </row>
        <row r="25">
          <cell r="S25">
            <v>36861</v>
          </cell>
          <cell r="T25">
            <v>14290.3225806452</v>
          </cell>
        </row>
        <row r="26">
          <cell r="S26">
            <v>36892</v>
          </cell>
          <cell r="T26">
            <v>15937.5</v>
          </cell>
        </row>
        <row r="27">
          <cell r="S27">
            <v>36923</v>
          </cell>
          <cell r="T27" t="e">
            <v>#VALUE!</v>
          </cell>
        </row>
        <row r="28">
          <cell r="S28">
            <v>36951</v>
          </cell>
          <cell r="T28" t="e">
            <v>#VALUE!</v>
          </cell>
        </row>
        <row r="29">
          <cell r="S29">
            <v>36982</v>
          </cell>
          <cell r="T29" t="e">
            <v>#VALUE!</v>
          </cell>
        </row>
        <row r="30">
          <cell r="S30">
            <v>37012</v>
          </cell>
          <cell r="T30" t="e">
            <v>#VALUE!</v>
          </cell>
        </row>
        <row r="31">
          <cell r="S31">
            <v>37043</v>
          </cell>
          <cell r="T31" t="e">
            <v>#VALUE!</v>
          </cell>
        </row>
        <row r="32">
          <cell r="S32">
            <v>37073</v>
          </cell>
          <cell r="T32" t="e">
            <v>#VALUE!</v>
          </cell>
        </row>
        <row r="33">
          <cell r="S33">
            <v>37104</v>
          </cell>
          <cell r="T33" t="e">
            <v>#VALUE!</v>
          </cell>
        </row>
        <row r="34">
          <cell r="S34">
            <v>37135</v>
          </cell>
          <cell r="T34" t="e">
            <v>#VALUE!</v>
          </cell>
        </row>
        <row r="35">
          <cell r="S35">
            <v>37165</v>
          </cell>
          <cell r="T35" t="e">
            <v>#VALUE!</v>
          </cell>
        </row>
        <row r="36">
          <cell r="S36">
            <v>37196</v>
          </cell>
          <cell r="T36" t="e">
            <v>#VALUE!</v>
          </cell>
        </row>
        <row r="37">
          <cell r="S37">
            <v>37226</v>
          </cell>
          <cell r="T37" t="e">
            <v>#VALUE!</v>
          </cell>
        </row>
        <row r="38">
          <cell r="S38">
            <v>37257</v>
          </cell>
          <cell r="T38" t="e">
            <v>#VALUE!</v>
          </cell>
        </row>
        <row r="39">
          <cell r="S39">
            <v>37288</v>
          </cell>
          <cell r="T39" t="e">
            <v>#VALUE!</v>
          </cell>
        </row>
        <row r="40">
          <cell r="S40">
            <v>37316</v>
          </cell>
          <cell r="T40" t="e">
            <v>#VALUE!</v>
          </cell>
        </row>
        <row r="41">
          <cell r="S41">
            <v>37347</v>
          </cell>
          <cell r="T41" t="e">
            <v>#VALUE!</v>
          </cell>
        </row>
        <row r="42">
          <cell r="S42">
            <v>37377</v>
          </cell>
          <cell r="T42" t="e">
            <v>#VALUE!</v>
          </cell>
        </row>
        <row r="43">
          <cell r="S43">
            <v>37408</v>
          </cell>
          <cell r="T43" t="e">
            <v>#VALUE!</v>
          </cell>
        </row>
        <row r="44">
          <cell r="S44">
            <v>37438</v>
          </cell>
          <cell r="T44" t="e">
            <v>#VALUE!</v>
          </cell>
        </row>
        <row r="45">
          <cell r="S45">
            <v>37469</v>
          </cell>
          <cell r="T45" t="e">
            <v>#VALUE!</v>
          </cell>
        </row>
        <row r="46">
          <cell r="S46">
            <v>37500</v>
          </cell>
          <cell r="T46" t="e">
            <v>#VALUE!</v>
          </cell>
        </row>
        <row r="47">
          <cell r="S47">
            <v>37530</v>
          </cell>
          <cell r="T47" t="e">
            <v>#VALUE!</v>
          </cell>
        </row>
        <row r="48">
          <cell r="S48">
            <v>37561</v>
          </cell>
          <cell r="T48" t="e">
            <v>#VALUE!</v>
          </cell>
        </row>
        <row r="49">
          <cell r="S49">
            <v>37591</v>
          </cell>
          <cell r="T49" t="e">
            <v>#VALUE!</v>
          </cell>
        </row>
        <row r="50">
          <cell r="S50">
            <v>37622</v>
          </cell>
          <cell r="T50" t="e">
            <v>#VALUE!</v>
          </cell>
        </row>
        <row r="51">
          <cell r="S51">
            <v>37653</v>
          </cell>
          <cell r="T51" t="e">
            <v>#VALUE!</v>
          </cell>
        </row>
      </sheetData>
      <sheetData sheetId="8">
        <row r="4">
          <cell r="S4">
            <v>36220</v>
          </cell>
          <cell r="T4">
            <v>42428.5714285714</v>
          </cell>
        </row>
        <row r="5">
          <cell r="S5">
            <v>36251</v>
          </cell>
          <cell r="T5">
            <v>43200</v>
          </cell>
        </row>
        <row r="6">
          <cell r="S6">
            <v>36281</v>
          </cell>
          <cell r="T6">
            <v>38476.1904761905</v>
          </cell>
        </row>
        <row r="7">
          <cell r="S7">
            <v>36312</v>
          </cell>
          <cell r="T7">
            <v>35521.7391304348</v>
          </cell>
        </row>
        <row r="8">
          <cell r="S8">
            <v>36342</v>
          </cell>
          <cell r="T8">
            <v>37931.0344827586</v>
          </cell>
        </row>
        <row r="9">
          <cell r="S9">
            <v>36373</v>
          </cell>
          <cell r="T9">
            <v>38071.4285714286</v>
          </cell>
        </row>
        <row r="10">
          <cell r="S10">
            <v>36404</v>
          </cell>
          <cell r="T10">
            <v>40241.3793103448</v>
          </cell>
        </row>
        <row r="11">
          <cell r="S11">
            <v>36434</v>
          </cell>
          <cell r="T11">
            <v>42354.8387096774</v>
          </cell>
        </row>
        <row r="12">
          <cell r="S12">
            <v>36465</v>
          </cell>
          <cell r="T12">
            <v>41827.5862068966</v>
          </cell>
        </row>
        <row r="13">
          <cell r="S13">
            <v>36495</v>
          </cell>
          <cell r="T13">
            <v>43322.5806451613</v>
          </cell>
        </row>
        <row r="14">
          <cell r="S14">
            <v>36526</v>
          </cell>
          <cell r="T14">
            <v>41451.6129032258</v>
          </cell>
        </row>
        <row r="15">
          <cell r="S15">
            <v>36557</v>
          </cell>
          <cell r="T15">
            <v>41172.4137931035</v>
          </cell>
        </row>
        <row r="16">
          <cell r="S16">
            <v>36586</v>
          </cell>
          <cell r="T16">
            <v>41677.4193548387</v>
          </cell>
        </row>
        <row r="17">
          <cell r="S17">
            <v>36617</v>
          </cell>
          <cell r="T17">
            <v>37033.3333333333</v>
          </cell>
        </row>
        <row r="18">
          <cell r="S18">
            <v>36647</v>
          </cell>
          <cell r="T18">
            <v>33709.6774193548</v>
          </cell>
        </row>
        <row r="19">
          <cell r="S19">
            <v>36678</v>
          </cell>
          <cell r="T19">
            <v>36233.3333333333</v>
          </cell>
        </row>
        <row r="20">
          <cell r="S20">
            <v>36708</v>
          </cell>
          <cell r="T20">
            <v>36354.8387096774</v>
          </cell>
        </row>
        <row r="21">
          <cell r="S21">
            <v>36739</v>
          </cell>
          <cell r="T21">
            <v>38580.6451612903</v>
          </cell>
        </row>
        <row r="22">
          <cell r="S22">
            <v>36770</v>
          </cell>
          <cell r="T22">
            <v>39866.6666666667</v>
          </cell>
        </row>
        <row r="23">
          <cell r="S23">
            <v>36800</v>
          </cell>
          <cell r="T23">
            <v>39129.0322580645</v>
          </cell>
        </row>
        <row r="24">
          <cell r="S24">
            <v>36831</v>
          </cell>
          <cell r="T24">
            <v>38066.6666666667</v>
          </cell>
        </row>
        <row r="25">
          <cell r="S25">
            <v>36861</v>
          </cell>
          <cell r="T25">
            <v>40580.6451612903</v>
          </cell>
        </row>
        <row r="26">
          <cell r="S26">
            <v>36892</v>
          </cell>
          <cell r="T26">
            <v>38187.5</v>
          </cell>
        </row>
        <row r="27">
          <cell r="S27">
            <v>36923</v>
          </cell>
          <cell r="T27" t="e">
            <v>#VALUE!</v>
          </cell>
        </row>
        <row r="28">
          <cell r="S28">
            <v>36951</v>
          </cell>
          <cell r="T28" t="e">
            <v>#VALUE!</v>
          </cell>
        </row>
        <row r="29">
          <cell r="S29">
            <v>36982</v>
          </cell>
          <cell r="T29" t="e">
            <v>#VALUE!</v>
          </cell>
        </row>
        <row r="30">
          <cell r="S30">
            <v>37012</v>
          </cell>
          <cell r="T30" t="e">
            <v>#VALUE!</v>
          </cell>
        </row>
        <row r="31">
          <cell r="S31">
            <v>37043</v>
          </cell>
          <cell r="T31" t="e">
            <v>#VALUE!</v>
          </cell>
        </row>
        <row r="32">
          <cell r="S32">
            <v>37073</v>
          </cell>
          <cell r="T32" t="e">
            <v>#VALUE!</v>
          </cell>
        </row>
        <row r="33">
          <cell r="S33">
            <v>37104</v>
          </cell>
          <cell r="T33" t="e">
            <v>#VALUE!</v>
          </cell>
        </row>
        <row r="34">
          <cell r="S34">
            <v>37135</v>
          </cell>
          <cell r="T34" t="e">
            <v>#VALUE!</v>
          </cell>
        </row>
        <row r="35">
          <cell r="S35">
            <v>37165</v>
          </cell>
          <cell r="T35" t="e">
            <v>#VALUE!</v>
          </cell>
        </row>
        <row r="36">
          <cell r="S36">
            <v>37196</v>
          </cell>
          <cell r="T36" t="e">
            <v>#VALUE!</v>
          </cell>
        </row>
        <row r="37">
          <cell r="S37">
            <v>37226</v>
          </cell>
          <cell r="T37" t="e">
            <v>#VALUE!</v>
          </cell>
        </row>
        <row r="38">
          <cell r="S38">
            <v>37257</v>
          </cell>
        </row>
        <row r="39">
          <cell r="S39">
            <v>37288</v>
          </cell>
        </row>
        <row r="40">
          <cell r="S40">
            <v>37316</v>
          </cell>
        </row>
        <row r="41">
          <cell r="S41">
            <v>37347</v>
          </cell>
        </row>
        <row r="42">
          <cell r="S42">
            <v>37377</v>
          </cell>
        </row>
        <row r="43">
          <cell r="S43">
            <v>37408</v>
          </cell>
        </row>
        <row r="44">
          <cell r="S44">
            <v>37438</v>
          </cell>
        </row>
        <row r="45">
          <cell r="S45">
            <v>37469</v>
          </cell>
        </row>
        <row r="46">
          <cell r="S46">
            <v>37500</v>
          </cell>
        </row>
        <row r="47">
          <cell r="S47">
            <v>37530</v>
          </cell>
        </row>
        <row r="48">
          <cell r="S48">
            <v>37561</v>
          </cell>
        </row>
        <row r="49">
          <cell r="S49">
            <v>37591</v>
          </cell>
        </row>
        <row r="50">
          <cell r="S50">
            <v>37622</v>
          </cell>
        </row>
        <row r="51">
          <cell r="S51">
            <v>37653</v>
          </cell>
        </row>
        <row r="52">
          <cell r="S52">
            <v>37681</v>
          </cell>
        </row>
        <row r="53">
          <cell r="S53">
            <v>37712</v>
          </cell>
        </row>
        <row r="54">
          <cell r="S54">
            <v>37742</v>
          </cell>
        </row>
        <row r="55">
          <cell r="S55">
            <v>37773</v>
          </cell>
        </row>
        <row r="56">
          <cell r="S56">
            <v>37803</v>
          </cell>
        </row>
        <row r="57">
          <cell r="S57">
            <v>37834</v>
          </cell>
        </row>
        <row r="58">
          <cell r="S58">
            <v>37865</v>
          </cell>
        </row>
        <row r="59">
          <cell r="S59">
            <v>37895</v>
          </cell>
        </row>
        <row r="60">
          <cell r="S60">
            <v>37926</v>
          </cell>
        </row>
        <row r="61">
          <cell r="S61">
            <v>37956</v>
          </cell>
        </row>
        <row r="62">
          <cell r="S62">
            <v>37987</v>
          </cell>
        </row>
        <row r="63">
          <cell r="S63">
            <v>38018</v>
          </cell>
        </row>
        <row r="64">
          <cell r="S64">
            <v>38047</v>
          </cell>
        </row>
        <row r="65">
          <cell r="S65">
            <v>38078</v>
          </cell>
        </row>
        <row r="66">
          <cell r="S66">
            <v>38108</v>
          </cell>
        </row>
        <row r="67">
          <cell r="S67">
            <v>38139</v>
          </cell>
        </row>
        <row r="68">
          <cell r="S68">
            <v>38169</v>
          </cell>
        </row>
        <row r="69">
          <cell r="S69">
            <v>38200</v>
          </cell>
        </row>
        <row r="70">
          <cell r="S70">
            <v>38231</v>
          </cell>
        </row>
        <row r="71">
          <cell r="S71">
            <v>38261</v>
          </cell>
        </row>
        <row r="72">
          <cell r="S72">
            <v>38292</v>
          </cell>
        </row>
        <row r="73">
          <cell r="S73">
            <v>38322</v>
          </cell>
        </row>
        <row r="74">
          <cell r="S74">
            <v>38353</v>
          </cell>
        </row>
        <row r="75">
          <cell r="S75">
            <v>38384</v>
          </cell>
        </row>
        <row r="76">
          <cell r="S76">
            <v>38412</v>
          </cell>
        </row>
        <row r="77">
          <cell r="S77">
            <v>38443</v>
          </cell>
        </row>
        <row r="78">
          <cell r="S78">
            <v>38473</v>
          </cell>
        </row>
        <row r="79">
          <cell r="S79">
            <v>38504</v>
          </cell>
        </row>
        <row r="80">
          <cell r="S80">
            <v>38534</v>
          </cell>
        </row>
        <row r="81">
          <cell r="S81">
            <v>38565</v>
          </cell>
        </row>
        <row r="82">
          <cell r="S82">
            <v>38596</v>
          </cell>
        </row>
        <row r="83">
          <cell r="S83">
            <v>38626</v>
          </cell>
        </row>
        <row r="84">
          <cell r="S84">
            <v>38657</v>
          </cell>
        </row>
        <row r="85">
          <cell r="S85">
            <v>38687</v>
          </cell>
        </row>
        <row r="86">
          <cell r="S86">
            <v>38718</v>
          </cell>
        </row>
        <row r="87">
          <cell r="S87">
            <v>38749</v>
          </cell>
        </row>
        <row r="88">
          <cell r="S88">
            <v>38777</v>
          </cell>
        </row>
        <row r="89">
          <cell r="S89">
            <v>38808</v>
          </cell>
        </row>
        <row r="90">
          <cell r="S90">
            <v>38838</v>
          </cell>
        </row>
        <row r="91">
          <cell r="S91">
            <v>38869</v>
          </cell>
        </row>
        <row r="92">
          <cell r="S92">
            <v>38899</v>
          </cell>
        </row>
        <row r="93">
          <cell r="S93">
            <v>38930</v>
          </cell>
        </row>
        <row r="94">
          <cell r="S94">
            <v>38961</v>
          </cell>
        </row>
        <row r="95">
          <cell r="S95">
            <v>38991</v>
          </cell>
        </row>
        <row r="96">
          <cell r="S96">
            <v>39022</v>
          </cell>
        </row>
        <row r="97">
          <cell r="S97">
            <v>39052</v>
          </cell>
        </row>
        <row r="98">
          <cell r="S98">
            <v>39083</v>
          </cell>
        </row>
        <row r="99">
          <cell r="S99">
            <v>39114</v>
          </cell>
        </row>
        <row r="100">
          <cell r="S100">
            <v>39142</v>
          </cell>
        </row>
        <row r="101">
          <cell r="S101">
            <v>39173</v>
          </cell>
        </row>
        <row r="102">
          <cell r="S102">
            <v>39203</v>
          </cell>
        </row>
        <row r="103">
          <cell r="S103">
            <v>39234</v>
          </cell>
        </row>
        <row r="104">
          <cell r="S104">
            <v>39264</v>
          </cell>
        </row>
        <row r="105">
          <cell r="S105">
            <v>39295</v>
          </cell>
        </row>
        <row r="106">
          <cell r="S106">
            <v>39326</v>
          </cell>
        </row>
        <row r="107">
          <cell r="S107">
            <v>39356</v>
          </cell>
        </row>
        <row r="108">
          <cell r="S108">
            <v>39387</v>
          </cell>
        </row>
        <row r="109">
          <cell r="S109">
            <v>39417</v>
          </cell>
        </row>
        <row r="110">
          <cell r="S110">
            <v>39448</v>
          </cell>
        </row>
        <row r="111">
          <cell r="S111">
            <v>39479</v>
          </cell>
        </row>
        <row r="112">
          <cell r="S112">
            <v>39508</v>
          </cell>
        </row>
        <row r="113">
          <cell r="S113">
            <v>39539</v>
          </cell>
        </row>
        <row r="114">
          <cell r="S114">
            <v>39569</v>
          </cell>
        </row>
        <row r="115">
          <cell r="S115">
            <v>39600</v>
          </cell>
        </row>
        <row r="116">
          <cell r="S116">
            <v>39630</v>
          </cell>
        </row>
        <row r="117">
          <cell r="S117">
            <v>39661</v>
          </cell>
        </row>
        <row r="118">
          <cell r="S118">
            <v>39692</v>
          </cell>
        </row>
        <row r="119">
          <cell r="S119">
            <v>39722</v>
          </cell>
        </row>
        <row r="120">
          <cell r="S120">
            <v>39753</v>
          </cell>
        </row>
        <row r="121">
          <cell r="S121">
            <v>39783</v>
          </cell>
        </row>
        <row r="122">
          <cell r="S122">
            <v>39814</v>
          </cell>
        </row>
        <row r="123">
          <cell r="S123">
            <v>39845</v>
          </cell>
        </row>
        <row r="124">
          <cell r="S124">
            <v>39873</v>
          </cell>
        </row>
        <row r="125">
          <cell r="S125">
            <v>39904</v>
          </cell>
        </row>
        <row r="126">
          <cell r="S126">
            <v>39934</v>
          </cell>
        </row>
        <row r="127">
          <cell r="S127">
            <v>39965</v>
          </cell>
        </row>
        <row r="128">
          <cell r="S128">
            <v>39995</v>
          </cell>
        </row>
        <row r="129">
          <cell r="S129">
            <v>40026</v>
          </cell>
        </row>
        <row r="130">
          <cell r="S130">
            <v>40057</v>
          </cell>
        </row>
        <row r="131">
          <cell r="S131">
            <v>40087</v>
          </cell>
        </row>
        <row r="132">
          <cell r="S132">
            <v>40118</v>
          </cell>
        </row>
        <row r="133">
          <cell r="S133">
            <v>40148</v>
          </cell>
        </row>
        <row r="134">
          <cell r="S134">
            <v>40179</v>
          </cell>
        </row>
        <row r="135">
          <cell r="S135">
            <v>40210</v>
          </cell>
        </row>
        <row r="136">
          <cell r="S136">
            <v>40238</v>
          </cell>
        </row>
        <row r="137">
          <cell r="S137">
            <v>40269</v>
          </cell>
        </row>
        <row r="138">
          <cell r="S138">
            <v>40299</v>
          </cell>
        </row>
        <row r="139">
          <cell r="S139">
            <v>40330</v>
          </cell>
        </row>
        <row r="140">
          <cell r="S140">
            <v>40360</v>
          </cell>
        </row>
        <row r="141">
          <cell r="S141">
            <v>40391</v>
          </cell>
        </row>
        <row r="142">
          <cell r="S142">
            <v>40422</v>
          </cell>
        </row>
        <row r="143">
          <cell r="S143">
            <v>40452</v>
          </cell>
        </row>
        <row r="144">
          <cell r="S144">
            <v>40483</v>
          </cell>
        </row>
        <row r="145">
          <cell r="S145">
            <v>40513</v>
          </cell>
        </row>
        <row r="146">
          <cell r="S146">
            <v>40544</v>
          </cell>
        </row>
        <row r="147">
          <cell r="S147">
            <v>40575</v>
          </cell>
        </row>
        <row r="148">
          <cell r="S148">
            <v>40603</v>
          </cell>
        </row>
        <row r="149">
          <cell r="S149">
            <v>40634</v>
          </cell>
        </row>
        <row r="150">
          <cell r="S150">
            <v>40664</v>
          </cell>
        </row>
        <row r="151">
          <cell r="S151">
            <v>40695</v>
          </cell>
        </row>
        <row r="152">
          <cell r="S152">
            <v>40725</v>
          </cell>
        </row>
        <row r="153">
          <cell r="S153">
            <v>40756</v>
          </cell>
        </row>
        <row r="154">
          <cell r="S154">
            <v>40787</v>
          </cell>
        </row>
        <row r="155">
          <cell r="S155">
            <v>40817</v>
          </cell>
        </row>
        <row r="156">
          <cell r="S156">
            <v>40848</v>
          </cell>
        </row>
        <row r="157">
          <cell r="S157">
            <v>40878</v>
          </cell>
        </row>
        <row r="158">
          <cell r="S158">
            <v>40909</v>
          </cell>
        </row>
      </sheetData>
      <sheetData sheetId="9"/>
      <sheetData sheetId="10"/>
      <sheetData sheetId="11"/>
      <sheetData sheetId="12"/>
      <sheetData sheetId="13">
        <row r="13">
          <cell r="E13">
            <v>36312</v>
          </cell>
          <cell r="F13">
            <v>1697739.13043478</v>
          </cell>
        </row>
        <row r="14">
          <cell r="E14">
            <v>36342</v>
          </cell>
          <cell r="F14">
            <v>1718931.03448276</v>
          </cell>
        </row>
        <row r="15">
          <cell r="E15">
            <v>36373</v>
          </cell>
          <cell r="F15">
            <v>1788821.42857143</v>
          </cell>
        </row>
        <row r="16">
          <cell r="E16">
            <v>36404</v>
          </cell>
          <cell r="F16">
            <v>1851896.55172414</v>
          </cell>
        </row>
        <row r="17">
          <cell r="E17">
            <v>36434</v>
          </cell>
          <cell r="F17">
            <v>1840387.09677419</v>
          </cell>
        </row>
        <row r="18">
          <cell r="E18">
            <v>36465</v>
          </cell>
          <cell r="F18">
            <v>1751724.13793103</v>
          </cell>
        </row>
        <row r="19">
          <cell r="E19">
            <v>36495</v>
          </cell>
          <cell r="F19">
            <v>1727290.32258065</v>
          </cell>
        </row>
        <row r="20">
          <cell r="E20">
            <v>36526</v>
          </cell>
          <cell r="F20">
            <v>1680451.61290323</v>
          </cell>
        </row>
        <row r="21">
          <cell r="E21">
            <v>36557</v>
          </cell>
          <cell r="F21">
            <v>1744103.44827586</v>
          </cell>
        </row>
        <row r="22">
          <cell r="E22">
            <v>36586</v>
          </cell>
          <cell r="F22">
            <v>1790838.70967742</v>
          </cell>
        </row>
        <row r="23">
          <cell r="E23">
            <v>36617</v>
          </cell>
          <cell r="F23">
            <v>1774266.66666667</v>
          </cell>
        </row>
        <row r="24">
          <cell r="E24">
            <v>36647</v>
          </cell>
          <cell r="F24">
            <v>1864774.19354839</v>
          </cell>
        </row>
        <row r="25">
          <cell r="E25">
            <v>36678</v>
          </cell>
          <cell r="F25">
            <v>1852566.66666667</v>
          </cell>
        </row>
        <row r="26">
          <cell r="E26">
            <v>36708</v>
          </cell>
          <cell r="F26">
            <v>1844354.83870968</v>
          </cell>
        </row>
        <row r="27">
          <cell r="E27">
            <v>36739</v>
          </cell>
          <cell r="F27">
            <v>1851806.4516129</v>
          </cell>
        </row>
        <row r="28">
          <cell r="E28">
            <v>36770</v>
          </cell>
          <cell r="F28">
            <v>1812500</v>
          </cell>
        </row>
        <row r="29">
          <cell r="E29">
            <v>36800</v>
          </cell>
          <cell r="F29">
            <v>1789580.64516129</v>
          </cell>
        </row>
        <row r="30">
          <cell r="E30">
            <v>36831</v>
          </cell>
          <cell r="F30">
            <v>1661966.66666667</v>
          </cell>
        </row>
        <row r="31">
          <cell r="E31">
            <v>36861</v>
          </cell>
          <cell r="F31">
            <v>1717516.12903226</v>
          </cell>
        </row>
        <row r="32">
          <cell r="E32">
            <v>36892</v>
          </cell>
          <cell r="F32">
            <v>1722312.5</v>
          </cell>
        </row>
        <row r="33">
          <cell r="E33">
            <v>36923</v>
          </cell>
          <cell r="F33" t="e">
            <v>#VALUE!</v>
          </cell>
        </row>
        <row r="34">
          <cell r="E34">
            <v>36951</v>
          </cell>
          <cell r="F34" t="e">
            <v>#VALUE!</v>
          </cell>
        </row>
        <row r="35">
          <cell r="E35">
            <v>36982</v>
          </cell>
          <cell r="F35" t="e">
            <v>#VALUE!</v>
          </cell>
        </row>
        <row r="36">
          <cell r="E36">
            <v>37012</v>
          </cell>
          <cell r="F36" t="e">
            <v>#VALUE!</v>
          </cell>
        </row>
        <row r="37">
          <cell r="E37">
            <v>37043</v>
          </cell>
          <cell r="F37" t="e">
            <v>#VALUE!</v>
          </cell>
        </row>
        <row r="38">
          <cell r="E38">
            <v>37073</v>
          </cell>
          <cell r="F38" t="e">
            <v>#VALUE!</v>
          </cell>
        </row>
        <row r="39">
          <cell r="E39">
            <v>37104</v>
          </cell>
          <cell r="F39" t="e">
            <v>#VALUE!</v>
          </cell>
        </row>
        <row r="40">
          <cell r="E40">
            <v>37135</v>
          </cell>
          <cell r="F40" t="e">
            <v>#VALUE!</v>
          </cell>
        </row>
        <row r="41">
          <cell r="E41">
            <v>37165</v>
          </cell>
          <cell r="F41" t="e">
            <v>#VALUE!</v>
          </cell>
        </row>
        <row r="42">
          <cell r="E42">
            <v>37196</v>
          </cell>
          <cell r="F42" t="e">
            <v>#VALUE!</v>
          </cell>
        </row>
        <row r="43">
          <cell r="E43">
            <v>37226</v>
          </cell>
          <cell r="F43" t="e">
            <v>#VALUE!</v>
          </cell>
        </row>
      </sheetData>
      <sheetData sheetId="14">
        <row r="4">
          <cell r="T4" t="str">
            <v>Mo. Avg.</v>
          </cell>
        </row>
        <row r="5">
          <cell r="S5">
            <v>36220</v>
          </cell>
          <cell r="T5">
            <v>139000</v>
          </cell>
        </row>
        <row r="6">
          <cell r="S6">
            <v>36251</v>
          </cell>
          <cell r="T6">
            <v>138000</v>
          </cell>
        </row>
        <row r="7">
          <cell r="S7">
            <v>36281</v>
          </cell>
          <cell r="T7">
            <v>152619.047619048</v>
          </cell>
        </row>
        <row r="8">
          <cell r="S8">
            <v>36312</v>
          </cell>
          <cell r="T8">
            <v>129956.52173913</v>
          </cell>
        </row>
        <row r="9">
          <cell r="S9">
            <v>36342</v>
          </cell>
          <cell r="T9">
            <v>136793.103448276</v>
          </cell>
        </row>
        <row r="10">
          <cell r="S10">
            <v>36373</v>
          </cell>
          <cell r="T10">
            <v>134178.571428571</v>
          </cell>
        </row>
        <row r="11">
          <cell r="S11">
            <v>36404</v>
          </cell>
          <cell r="T11">
            <v>131758.620689655</v>
          </cell>
        </row>
        <row r="12">
          <cell r="S12">
            <v>36434</v>
          </cell>
          <cell r="T12">
            <v>139935.483870968</v>
          </cell>
        </row>
        <row r="13">
          <cell r="S13">
            <v>36465</v>
          </cell>
          <cell r="T13">
            <v>138862.068965517</v>
          </cell>
        </row>
        <row r="14">
          <cell r="S14">
            <v>36495</v>
          </cell>
          <cell r="T14">
            <v>151129.032258065</v>
          </cell>
        </row>
        <row r="15">
          <cell r="S15">
            <v>36526</v>
          </cell>
          <cell r="T15">
            <v>153064.516129032</v>
          </cell>
        </row>
        <row r="16">
          <cell r="S16">
            <v>36557</v>
          </cell>
          <cell r="T16">
            <v>157586.206896552</v>
          </cell>
        </row>
        <row r="17">
          <cell r="S17">
            <v>36586</v>
          </cell>
          <cell r="T17">
            <v>160483.870967742</v>
          </cell>
        </row>
        <row r="18">
          <cell r="S18">
            <v>36617</v>
          </cell>
          <cell r="T18">
            <v>160066.666666667</v>
          </cell>
        </row>
        <row r="19">
          <cell r="S19">
            <v>36647</v>
          </cell>
          <cell r="T19">
            <v>155580.64516129</v>
          </cell>
        </row>
        <row r="20">
          <cell r="S20">
            <v>36678</v>
          </cell>
          <cell r="T20">
            <v>147166.666666667</v>
          </cell>
        </row>
        <row r="21">
          <cell r="S21">
            <v>36708</v>
          </cell>
          <cell r="T21">
            <v>143193.548387097</v>
          </cell>
        </row>
        <row r="22">
          <cell r="S22">
            <v>36739</v>
          </cell>
          <cell r="T22">
            <v>160516.129032258</v>
          </cell>
        </row>
        <row r="23">
          <cell r="S23">
            <v>36770</v>
          </cell>
          <cell r="T23">
            <v>162900</v>
          </cell>
        </row>
        <row r="24">
          <cell r="S24">
            <v>36800</v>
          </cell>
          <cell r="T24">
            <v>164645.161290323</v>
          </cell>
        </row>
        <row r="25">
          <cell r="S25">
            <v>36831</v>
          </cell>
          <cell r="T25">
            <v>164166.666666667</v>
          </cell>
        </row>
        <row r="26">
          <cell r="S26">
            <v>36861</v>
          </cell>
          <cell r="T26">
            <v>160580.64516129</v>
          </cell>
        </row>
        <row r="27">
          <cell r="S27">
            <v>36892</v>
          </cell>
          <cell r="T27">
            <v>186625</v>
          </cell>
        </row>
        <row r="28">
          <cell r="S28">
            <v>36923</v>
          </cell>
          <cell r="T28" t="e">
            <v>#VALUE!</v>
          </cell>
        </row>
        <row r="29">
          <cell r="S29">
            <v>36951</v>
          </cell>
          <cell r="T29" t="e">
            <v>#VALUE!</v>
          </cell>
        </row>
        <row r="30">
          <cell r="S30">
            <v>36982</v>
          </cell>
          <cell r="T30" t="e">
            <v>#VALUE!</v>
          </cell>
        </row>
        <row r="31">
          <cell r="S31">
            <v>37012</v>
          </cell>
          <cell r="T31" t="e">
            <v>#VALUE!</v>
          </cell>
        </row>
        <row r="32">
          <cell r="S32">
            <v>37043</v>
          </cell>
          <cell r="T32" t="e">
            <v>#VALUE!</v>
          </cell>
        </row>
        <row r="33">
          <cell r="S33">
            <v>37073</v>
          </cell>
          <cell r="T33" t="e">
            <v>#VALUE!</v>
          </cell>
        </row>
        <row r="34">
          <cell r="S34">
            <v>37104</v>
          </cell>
          <cell r="T34" t="e">
            <v>#VALUE!</v>
          </cell>
        </row>
        <row r="35">
          <cell r="S35">
            <v>37135</v>
          </cell>
          <cell r="T35" t="e">
            <v>#VALUE!</v>
          </cell>
        </row>
        <row r="36">
          <cell r="S36">
            <v>37165</v>
          </cell>
          <cell r="T36" t="e">
            <v>#VALUE!</v>
          </cell>
        </row>
        <row r="37">
          <cell r="S37">
            <v>37196</v>
          </cell>
          <cell r="T37" t="e">
            <v>#VALUE!</v>
          </cell>
        </row>
        <row r="38">
          <cell r="S38">
            <v>37226</v>
          </cell>
          <cell r="T38" t="e">
            <v>#VALUE!</v>
          </cell>
        </row>
        <row r="39">
          <cell r="S39">
            <v>37257</v>
          </cell>
          <cell r="T39" t="e">
            <v>#VALUE!</v>
          </cell>
        </row>
        <row r="40">
          <cell r="S40">
            <v>37288</v>
          </cell>
          <cell r="T40" t="e">
            <v>#VALUE!</v>
          </cell>
        </row>
        <row r="41">
          <cell r="S41">
            <v>37316</v>
          </cell>
          <cell r="T41" t="e">
            <v>#VALUE!</v>
          </cell>
        </row>
        <row r="42">
          <cell r="S42">
            <v>37347</v>
          </cell>
          <cell r="T42" t="e">
            <v>#VALUE!</v>
          </cell>
        </row>
        <row r="43">
          <cell r="S43">
            <v>37377</v>
          </cell>
          <cell r="T43" t="e">
            <v>#VALUE!</v>
          </cell>
        </row>
        <row r="44">
          <cell r="S44">
            <v>37408</v>
          </cell>
          <cell r="T44" t="e">
            <v>#VALUE!</v>
          </cell>
        </row>
        <row r="45">
          <cell r="S45">
            <v>37438</v>
          </cell>
          <cell r="T45" t="e">
            <v>#VALUE!</v>
          </cell>
        </row>
        <row r="46">
          <cell r="S46">
            <v>37469</v>
          </cell>
          <cell r="T46" t="e">
            <v>#VALUE!</v>
          </cell>
        </row>
        <row r="47">
          <cell r="S47">
            <v>37500</v>
          </cell>
          <cell r="T47" t="e">
            <v>#VALUE!</v>
          </cell>
        </row>
      </sheetData>
      <sheetData sheetId="15"/>
      <sheetData sheetId="16"/>
      <sheetData sheetId="17">
        <row r="4">
          <cell r="T4" t="str">
            <v>Mo. Avg.</v>
          </cell>
        </row>
        <row r="5">
          <cell r="S5">
            <v>36220</v>
          </cell>
          <cell r="T5">
            <v>0</v>
          </cell>
        </row>
        <row r="6">
          <cell r="S6">
            <v>36251</v>
          </cell>
          <cell r="T6">
            <v>51960</v>
          </cell>
        </row>
        <row r="7">
          <cell r="S7">
            <v>36281</v>
          </cell>
          <cell r="T7">
            <v>11428.5714285714</v>
          </cell>
        </row>
        <row r="8">
          <cell r="S8">
            <v>36312</v>
          </cell>
          <cell r="T8">
            <v>6304.34782608696</v>
          </cell>
        </row>
        <row r="9">
          <cell r="S9">
            <v>36342</v>
          </cell>
          <cell r="T9">
            <v>6517.24137931035</v>
          </cell>
        </row>
        <row r="10">
          <cell r="S10">
            <v>36373</v>
          </cell>
          <cell r="T10">
            <v>4178.57142857143</v>
          </cell>
        </row>
        <row r="11">
          <cell r="S11">
            <v>36404</v>
          </cell>
          <cell r="T11">
            <v>10068.9655172414</v>
          </cell>
        </row>
        <row r="12">
          <cell r="S12">
            <v>36434</v>
          </cell>
          <cell r="T12">
            <v>16322.5806451613</v>
          </cell>
        </row>
        <row r="13">
          <cell r="S13">
            <v>36465</v>
          </cell>
          <cell r="T13">
            <v>30206.8965517241</v>
          </cell>
        </row>
        <row r="14">
          <cell r="S14">
            <v>36495</v>
          </cell>
          <cell r="T14">
            <v>28903.2258064516</v>
          </cell>
        </row>
        <row r="15">
          <cell r="S15">
            <v>36526</v>
          </cell>
          <cell r="T15">
            <v>33580.6451612903</v>
          </cell>
        </row>
        <row r="16">
          <cell r="S16">
            <v>36557</v>
          </cell>
          <cell r="T16">
            <v>24413.7931034483</v>
          </cell>
        </row>
        <row r="17">
          <cell r="S17">
            <v>36586</v>
          </cell>
          <cell r="T17">
            <v>22483.8709677419</v>
          </cell>
        </row>
        <row r="18">
          <cell r="S18">
            <v>36617</v>
          </cell>
          <cell r="T18">
            <v>0</v>
          </cell>
        </row>
        <row r="19">
          <cell r="S19">
            <v>36647</v>
          </cell>
          <cell r="T19">
            <v>0</v>
          </cell>
        </row>
        <row r="20">
          <cell r="S20">
            <v>36678</v>
          </cell>
          <cell r="T20">
            <v>0</v>
          </cell>
        </row>
        <row r="21">
          <cell r="S21">
            <v>36708</v>
          </cell>
          <cell r="T21">
            <v>0</v>
          </cell>
        </row>
        <row r="22">
          <cell r="S22">
            <v>36739</v>
          </cell>
          <cell r="T22">
            <v>0</v>
          </cell>
        </row>
        <row r="23">
          <cell r="S23">
            <v>36770</v>
          </cell>
          <cell r="T23">
            <v>0</v>
          </cell>
        </row>
        <row r="24">
          <cell r="S24">
            <v>36800</v>
          </cell>
          <cell r="T24">
            <v>0</v>
          </cell>
        </row>
        <row r="25">
          <cell r="S25">
            <v>36831</v>
          </cell>
          <cell r="T25">
            <v>0</v>
          </cell>
        </row>
        <row r="26">
          <cell r="S26">
            <v>36861</v>
          </cell>
          <cell r="T26">
            <v>0</v>
          </cell>
        </row>
        <row r="27">
          <cell r="S27">
            <v>36892</v>
          </cell>
          <cell r="T27">
            <v>0</v>
          </cell>
        </row>
        <row r="28">
          <cell r="S28">
            <v>36923</v>
          </cell>
          <cell r="T28" t="e">
            <v>#VALUE!</v>
          </cell>
        </row>
        <row r="29">
          <cell r="S29">
            <v>36951</v>
          </cell>
          <cell r="T29" t="e">
            <v>#VALUE!</v>
          </cell>
        </row>
        <row r="30">
          <cell r="S30">
            <v>36982</v>
          </cell>
          <cell r="T30" t="e">
            <v>#VALUE!</v>
          </cell>
        </row>
        <row r="31">
          <cell r="S31">
            <v>37012</v>
          </cell>
          <cell r="T31" t="e">
            <v>#VALUE!</v>
          </cell>
        </row>
        <row r="32">
          <cell r="S32">
            <v>37043</v>
          </cell>
          <cell r="T32" t="e">
            <v>#VALUE!</v>
          </cell>
        </row>
        <row r="33">
          <cell r="S33">
            <v>37073</v>
          </cell>
          <cell r="T33" t="e">
            <v>#VALUE!</v>
          </cell>
        </row>
        <row r="34">
          <cell r="S34">
            <v>37104</v>
          </cell>
          <cell r="T34" t="e">
            <v>#VALUE!</v>
          </cell>
        </row>
        <row r="35">
          <cell r="S35">
            <v>37135</v>
          </cell>
          <cell r="T35" t="e">
            <v>#VALUE!</v>
          </cell>
        </row>
        <row r="36">
          <cell r="S36">
            <v>37165</v>
          </cell>
          <cell r="T36" t="e">
            <v>#VALUE!</v>
          </cell>
        </row>
        <row r="37">
          <cell r="S37">
            <v>37196</v>
          </cell>
          <cell r="T37" t="e">
            <v>#VALUE!</v>
          </cell>
        </row>
        <row r="38">
          <cell r="S38">
            <v>37226</v>
          </cell>
          <cell r="T38" t="e">
            <v>#VALUE!</v>
          </cell>
        </row>
        <row r="39">
          <cell r="S39">
            <v>37257</v>
          </cell>
          <cell r="T39" t="e">
            <v>#VALUE!</v>
          </cell>
        </row>
        <row r="40">
          <cell r="S40">
            <v>37288</v>
          </cell>
          <cell r="T40" t="e">
            <v>#VALUE!</v>
          </cell>
        </row>
        <row r="41">
          <cell r="S41">
            <v>37316</v>
          </cell>
          <cell r="T41" t="e">
            <v>#VALUE!</v>
          </cell>
        </row>
        <row r="42">
          <cell r="S42">
            <v>37347</v>
          </cell>
          <cell r="T42" t="e">
            <v>#VALUE!</v>
          </cell>
        </row>
        <row r="43">
          <cell r="S43">
            <v>37377</v>
          </cell>
          <cell r="T43" t="e">
            <v>#VALUE!</v>
          </cell>
        </row>
        <row r="44">
          <cell r="S44">
            <v>37408</v>
          </cell>
          <cell r="T44" t="e">
            <v>#VALUE!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Upload"/>
      <sheetName val="Sheet2"/>
      <sheetName val="Ops"/>
      <sheetName val="Sheet3"/>
      <sheetName val="On System"/>
      <sheetName val="Data"/>
      <sheetName val="KRS"/>
      <sheetName val="SWG"/>
      <sheetName val="fuel &amp; luaf"/>
      <sheetName val="PG&amp;E Inj"/>
      <sheetName val="Kern River GT"/>
      <sheetName val="Wild Goose"/>
      <sheetName val="demand"/>
      <sheetName val="Malin"/>
      <sheetName val="Cali Prod"/>
      <sheetName val="TW"/>
      <sheetName val="EPNG"/>
      <sheetName val="Kern"/>
      <sheetName val="PG&amp;E WD"/>
      <sheetName val="WG WD"/>
      <sheetName val="Total Supply"/>
      <sheetName val="Inv Change"/>
      <sheetName val="gas daily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S4">
            <v>36434</v>
          </cell>
          <cell r="T4">
            <v>36465</v>
          </cell>
        </row>
        <row r="5">
          <cell r="S5">
            <v>91967.7419354839</v>
          </cell>
          <cell r="T5">
            <v>67034.4827586207</v>
          </cell>
        </row>
        <row r="7">
          <cell r="S7" t="str">
            <v>Month</v>
          </cell>
          <cell r="T7" t="str">
            <v>Month</v>
          </cell>
        </row>
        <row r="8">
          <cell r="S8">
            <v>10</v>
          </cell>
          <cell r="T8">
            <v>11</v>
          </cell>
        </row>
        <row r="10">
          <cell r="S10">
            <v>36434</v>
          </cell>
          <cell r="T10">
            <v>36465</v>
          </cell>
        </row>
        <row r="11">
          <cell r="S11">
            <v>2851000</v>
          </cell>
          <cell r="T11">
            <v>1944000</v>
          </cell>
        </row>
        <row r="13">
          <cell r="S13" t="str">
            <v>Month</v>
          </cell>
          <cell r="T13" t="str">
            <v>Month</v>
          </cell>
        </row>
        <row r="14">
          <cell r="S14">
            <v>10</v>
          </cell>
          <cell r="T14">
            <v>11</v>
          </cell>
        </row>
        <row r="16">
          <cell r="S16">
            <v>36739</v>
          </cell>
          <cell r="T16">
            <v>36770</v>
          </cell>
        </row>
        <row r="17">
          <cell r="S17">
            <v>0</v>
          </cell>
          <cell r="T17">
            <v>28500</v>
          </cell>
        </row>
        <row r="19">
          <cell r="S19" t="str">
            <v>Month</v>
          </cell>
          <cell r="T19" t="str">
            <v>Month</v>
          </cell>
        </row>
        <row r="20">
          <cell r="S20">
            <v>8</v>
          </cell>
          <cell r="T20">
            <v>9</v>
          </cell>
        </row>
        <row r="22">
          <cell r="S22">
            <v>36739</v>
          </cell>
          <cell r="T22">
            <v>36770</v>
          </cell>
        </row>
        <row r="23">
          <cell r="S23">
            <v>0</v>
          </cell>
          <cell r="T23">
            <v>855000</v>
          </cell>
        </row>
        <row r="25">
          <cell r="S25" t="str">
            <v>Month</v>
          </cell>
          <cell r="T25" t="str">
            <v>Month</v>
          </cell>
        </row>
        <row r="26">
          <cell r="S26">
            <v>8</v>
          </cell>
          <cell r="T26">
            <v>9</v>
          </cell>
        </row>
        <row r="28">
          <cell r="S28">
            <v>37104</v>
          </cell>
          <cell r="T28">
            <v>37135</v>
          </cell>
        </row>
        <row r="29">
          <cell r="S29">
            <v>0</v>
          </cell>
          <cell r="T29">
            <v>0</v>
          </cell>
        </row>
        <row r="31">
          <cell r="S31" t="str">
            <v>Month</v>
          </cell>
          <cell r="T31" t="str">
            <v>Month</v>
          </cell>
        </row>
        <row r="32">
          <cell r="S32">
            <v>8</v>
          </cell>
          <cell r="T32">
            <v>9</v>
          </cell>
        </row>
        <row r="34">
          <cell r="S34">
            <v>37104</v>
          </cell>
          <cell r="T34">
            <v>37135</v>
          </cell>
        </row>
        <row r="35">
          <cell r="S35" t="e">
            <v>#VALUE!</v>
          </cell>
          <cell r="T35" t="e">
            <v>#VALUE!</v>
          </cell>
        </row>
        <row r="37">
          <cell r="S37" t="str">
            <v>Month</v>
          </cell>
          <cell r="T37" t="str">
            <v>Month</v>
          </cell>
        </row>
        <row r="38">
          <cell r="S38">
            <v>8</v>
          </cell>
          <cell r="T38">
            <v>9</v>
          </cell>
        </row>
      </sheetData>
      <sheetData sheetId="10">
        <row r="4">
          <cell r="T4" t="str">
            <v>Mo. Avg.</v>
          </cell>
        </row>
        <row r="5">
          <cell r="S5">
            <v>36220</v>
          </cell>
          <cell r="T5">
            <v>186428.571428571</v>
          </cell>
        </row>
        <row r="6">
          <cell r="S6">
            <v>36251</v>
          </cell>
          <cell r="T6">
            <v>126200</v>
          </cell>
        </row>
        <row r="7">
          <cell r="S7">
            <v>36281</v>
          </cell>
          <cell r="T7">
            <v>86000</v>
          </cell>
        </row>
        <row r="8">
          <cell r="S8">
            <v>36312</v>
          </cell>
          <cell r="T8">
            <v>90086.9565217391</v>
          </cell>
        </row>
        <row r="9">
          <cell r="S9">
            <v>36342</v>
          </cell>
          <cell r="T9">
            <v>32827.5862068966</v>
          </cell>
        </row>
        <row r="10">
          <cell r="S10">
            <v>36373</v>
          </cell>
          <cell r="T10">
            <v>6321.42857142857</v>
          </cell>
        </row>
        <row r="11">
          <cell r="S11">
            <v>36404</v>
          </cell>
          <cell r="T11">
            <v>19655.1724137931</v>
          </cell>
        </row>
        <row r="12">
          <cell r="S12">
            <v>36434</v>
          </cell>
          <cell r="T12">
            <v>65354.8387096774</v>
          </cell>
        </row>
        <row r="13">
          <cell r="S13">
            <v>36465</v>
          </cell>
          <cell r="T13">
            <v>110827.586206897</v>
          </cell>
        </row>
        <row r="14">
          <cell r="S14">
            <v>36495</v>
          </cell>
          <cell r="T14">
            <v>169096.774193548</v>
          </cell>
        </row>
        <row r="15">
          <cell r="S15">
            <v>36526</v>
          </cell>
          <cell r="T15">
            <v>104419.35483871</v>
          </cell>
        </row>
        <row r="16">
          <cell r="S16">
            <v>36557</v>
          </cell>
          <cell r="T16">
            <v>154724.137931035</v>
          </cell>
        </row>
        <row r="17">
          <cell r="S17">
            <v>36586</v>
          </cell>
          <cell r="T17">
            <v>143516.129032258</v>
          </cell>
        </row>
        <row r="18">
          <cell r="S18">
            <v>36617</v>
          </cell>
          <cell r="T18">
            <v>51200</v>
          </cell>
        </row>
        <row r="19">
          <cell r="S19">
            <v>36647</v>
          </cell>
          <cell r="T19">
            <v>45322.5806451613</v>
          </cell>
        </row>
        <row r="20">
          <cell r="S20">
            <v>36678</v>
          </cell>
          <cell r="T20">
            <v>28800</v>
          </cell>
        </row>
        <row r="21">
          <cell r="S21">
            <v>36708</v>
          </cell>
          <cell r="T21">
            <v>6709.67741935484</v>
          </cell>
        </row>
        <row r="22">
          <cell r="S22">
            <v>36739</v>
          </cell>
          <cell r="T22">
            <v>10096.7741935484</v>
          </cell>
        </row>
        <row r="23">
          <cell r="S23">
            <v>36770</v>
          </cell>
          <cell r="T23">
            <v>18433.3333333333</v>
          </cell>
        </row>
        <row r="24">
          <cell r="S24">
            <v>36800</v>
          </cell>
          <cell r="T24">
            <v>6451.61290322581</v>
          </cell>
        </row>
        <row r="25">
          <cell r="S25">
            <v>36831</v>
          </cell>
          <cell r="T25">
            <v>21066.6666666667</v>
          </cell>
        </row>
        <row r="26">
          <cell r="S26">
            <v>36861</v>
          </cell>
          <cell r="T26">
            <v>34290.3225806452</v>
          </cell>
        </row>
        <row r="27">
          <cell r="S27">
            <v>36892</v>
          </cell>
          <cell r="T27">
            <v>21937.5</v>
          </cell>
        </row>
        <row r="28">
          <cell r="S28">
            <v>36923</v>
          </cell>
          <cell r="T28" t="e">
            <v>#VALUE!</v>
          </cell>
        </row>
        <row r="29">
          <cell r="S29">
            <v>36951</v>
          </cell>
          <cell r="T29" t="e">
            <v>#VALUE!</v>
          </cell>
        </row>
        <row r="30">
          <cell r="S30">
            <v>36982</v>
          </cell>
          <cell r="T30" t="e">
            <v>#VALUE!</v>
          </cell>
        </row>
        <row r="31">
          <cell r="S31">
            <v>37012</v>
          </cell>
          <cell r="T31" t="e">
            <v>#VALUE!</v>
          </cell>
        </row>
        <row r="32">
          <cell r="S32">
            <v>37043</v>
          </cell>
          <cell r="T32" t="e">
            <v>#VALUE!</v>
          </cell>
        </row>
        <row r="33">
          <cell r="S33">
            <v>37073</v>
          </cell>
          <cell r="T33" t="e">
            <v>#VALUE!</v>
          </cell>
        </row>
        <row r="34">
          <cell r="S34">
            <v>37104</v>
          </cell>
          <cell r="T34" t="e">
            <v>#VALUE!</v>
          </cell>
        </row>
        <row r="35">
          <cell r="S35">
            <v>37135</v>
          </cell>
          <cell r="T35" t="e">
            <v>#VALUE!</v>
          </cell>
        </row>
        <row r="36">
          <cell r="S36">
            <v>37165</v>
          </cell>
          <cell r="T36" t="e">
            <v>#VALUE!</v>
          </cell>
        </row>
        <row r="37">
          <cell r="S37">
            <v>37196</v>
          </cell>
          <cell r="T37" t="e">
            <v>#VALUE!</v>
          </cell>
        </row>
        <row r="38">
          <cell r="S38">
            <v>37226</v>
          </cell>
          <cell r="T38" t="e">
            <v>#VALUE!</v>
          </cell>
        </row>
      </sheetData>
      <sheetData sheetId="11">
        <row r="4">
          <cell r="S4">
            <v>36434</v>
          </cell>
          <cell r="T4">
            <v>36465</v>
          </cell>
        </row>
        <row r="5">
          <cell r="S5">
            <v>18903.2258064516</v>
          </cell>
          <cell r="T5">
            <v>23758.6206896552</v>
          </cell>
        </row>
        <row r="7">
          <cell r="S7" t="str">
            <v>Month</v>
          </cell>
          <cell r="T7" t="str">
            <v>Month</v>
          </cell>
        </row>
        <row r="8">
          <cell r="S8">
            <v>10</v>
          </cell>
          <cell r="T8">
            <v>11</v>
          </cell>
        </row>
        <row r="10">
          <cell r="S10">
            <v>36434</v>
          </cell>
          <cell r="T10">
            <v>36465</v>
          </cell>
        </row>
        <row r="11">
          <cell r="S11">
            <v>586000</v>
          </cell>
          <cell r="T11">
            <v>689000</v>
          </cell>
        </row>
        <row r="13">
          <cell r="S13" t="str">
            <v>Month</v>
          </cell>
          <cell r="T13" t="str">
            <v>Month</v>
          </cell>
        </row>
        <row r="14">
          <cell r="S14">
            <v>10</v>
          </cell>
          <cell r="T14">
            <v>11</v>
          </cell>
        </row>
        <row r="16">
          <cell r="S16">
            <v>36739</v>
          </cell>
          <cell r="T16">
            <v>36770</v>
          </cell>
        </row>
        <row r="17">
          <cell r="S17">
            <v>3451.61290322581</v>
          </cell>
          <cell r="T17">
            <v>6900</v>
          </cell>
        </row>
        <row r="19">
          <cell r="S19" t="str">
            <v>Month</v>
          </cell>
          <cell r="T19" t="str">
            <v>Month</v>
          </cell>
        </row>
        <row r="20">
          <cell r="S20">
            <v>8</v>
          </cell>
          <cell r="T20">
            <v>9</v>
          </cell>
        </row>
        <row r="22">
          <cell r="S22">
            <v>36739</v>
          </cell>
          <cell r="T22">
            <v>36770</v>
          </cell>
        </row>
        <row r="23">
          <cell r="S23">
            <v>107000</v>
          </cell>
          <cell r="T23">
            <v>207000</v>
          </cell>
        </row>
        <row r="25">
          <cell r="S25" t="str">
            <v>Month</v>
          </cell>
          <cell r="T25" t="str">
            <v>Month</v>
          </cell>
        </row>
        <row r="26">
          <cell r="S26">
            <v>8</v>
          </cell>
          <cell r="T26">
            <v>9</v>
          </cell>
        </row>
        <row r="29">
          <cell r="S29">
            <v>37104</v>
          </cell>
          <cell r="T29">
            <v>37135</v>
          </cell>
        </row>
        <row r="30">
          <cell r="S30" t="e">
            <v>#VALUE!</v>
          </cell>
          <cell r="T30" t="e">
            <v>#VALUE!</v>
          </cell>
        </row>
        <row r="32">
          <cell r="S32" t="str">
            <v>Month</v>
          </cell>
          <cell r="T32" t="str">
            <v>Month</v>
          </cell>
        </row>
        <row r="33">
          <cell r="S33">
            <v>8</v>
          </cell>
          <cell r="T33">
            <v>9</v>
          </cell>
        </row>
        <row r="35">
          <cell r="S35">
            <v>37104</v>
          </cell>
          <cell r="T35">
            <v>37135</v>
          </cell>
        </row>
        <row r="36">
          <cell r="S36">
            <v>0</v>
          </cell>
          <cell r="T36">
            <v>0</v>
          </cell>
        </row>
        <row r="38">
          <cell r="S38" t="str">
            <v>Month</v>
          </cell>
          <cell r="T38" t="str">
            <v>Month</v>
          </cell>
        </row>
        <row r="39">
          <cell r="S39">
            <v>8</v>
          </cell>
          <cell r="T39">
            <v>9</v>
          </cell>
        </row>
      </sheetData>
      <sheetData sheetId="12"/>
      <sheetData sheetId="13">
        <row r="13">
          <cell r="E13">
            <v>36312</v>
          </cell>
          <cell r="F13">
            <v>1697739.13043478</v>
          </cell>
        </row>
        <row r="14">
          <cell r="E14">
            <v>36342</v>
          </cell>
          <cell r="F14">
            <v>1718931.03448276</v>
          </cell>
        </row>
        <row r="15">
          <cell r="E15">
            <v>36373</v>
          </cell>
          <cell r="F15">
            <v>1788821.42857143</v>
          </cell>
        </row>
        <row r="16">
          <cell r="E16">
            <v>36404</v>
          </cell>
          <cell r="F16">
            <v>1851896.55172414</v>
          </cell>
        </row>
        <row r="17">
          <cell r="E17">
            <v>36434</v>
          </cell>
          <cell r="F17">
            <v>1840387.09677419</v>
          </cell>
        </row>
        <row r="18">
          <cell r="E18">
            <v>36465</v>
          </cell>
          <cell r="F18">
            <v>1751724.13793103</v>
          </cell>
        </row>
        <row r="19">
          <cell r="E19">
            <v>36495</v>
          </cell>
          <cell r="F19">
            <v>1727290.32258065</v>
          </cell>
        </row>
        <row r="20">
          <cell r="E20">
            <v>36526</v>
          </cell>
          <cell r="F20">
            <v>1680451.61290323</v>
          </cell>
        </row>
        <row r="21">
          <cell r="E21">
            <v>36557</v>
          </cell>
          <cell r="F21">
            <v>1744103.44827586</v>
          </cell>
        </row>
        <row r="22">
          <cell r="E22">
            <v>36586</v>
          </cell>
          <cell r="F22">
            <v>1790838.70967742</v>
          </cell>
        </row>
        <row r="23">
          <cell r="E23">
            <v>36617</v>
          </cell>
          <cell r="F23">
            <v>1774266.66666667</v>
          </cell>
        </row>
        <row r="24">
          <cell r="E24">
            <v>36647</v>
          </cell>
          <cell r="F24">
            <v>1864774.19354839</v>
          </cell>
        </row>
        <row r="25">
          <cell r="E25">
            <v>36678</v>
          </cell>
          <cell r="F25">
            <v>1852566.66666667</v>
          </cell>
        </row>
        <row r="26">
          <cell r="E26">
            <v>36708</v>
          </cell>
          <cell r="F26">
            <v>1844354.83870968</v>
          </cell>
        </row>
        <row r="27">
          <cell r="E27">
            <v>36739</v>
          </cell>
          <cell r="F27">
            <v>1851806.4516129</v>
          </cell>
        </row>
        <row r="28">
          <cell r="E28">
            <v>36770</v>
          </cell>
          <cell r="F28">
            <v>1812500</v>
          </cell>
        </row>
        <row r="29">
          <cell r="E29">
            <v>36800</v>
          </cell>
          <cell r="F29">
            <v>1789580.64516129</v>
          </cell>
        </row>
        <row r="30">
          <cell r="E30">
            <v>36831</v>
          </cell>
          <cell r="F30">
            <v>1661966.66666667</v>
          </cell>
        </row>
        <row r="31">
          <cell r="E31">
            <v>36861</v>
          </cell>
          <cell r="F31">
            <v>1717516.12903226</v>
          </cell>
        </row>
        <row r="32">
          <cell r="E32">
            <v>36892</v>
          </cell>
          <cell r="F32">
            <v>1722312.5</v>
          </cell>
        </row>
        <row r="33">
          <cell r="E33">
            <v>36923</v>
          </cell>
          <cell r="F33" t="e">
            <v>#VALUE!</v>
          </cell>
        </row>
        <row r="34">
          <cell r="E34">
            <v>36951</v>
          </cell>
          <cell r="F34" t="e">
            <v>#VALUE!</v>
          </cell>
        </row>
        <row r="35">
          <cell r="E35">
            <v>36982</v>
          </cell>
          <cell r="F35" t="e">
            <v>#VALUE!</v>
          </cell>
        </row>
        <row r="36">
          <cell r="E36">
            <v>37012</v>
          </cell>
          <cell r="F36" t="e">
            <v>#VALUE!</v>
          </cell>
        </row>
        <row r="37">
          <cell r="E37">
            <v>37043</v>
          </cell>
          <cell r="F37" t="e">
            <v>#VALUE!</v>
          </cell>
        </row>
        <row r="38">
          <cell r="E38">
            <v>37073</v>
          </cell>
          <cell r="F38" t="e">
            <v>#VALUE!</v>
          </cell>
        </row>
        <row r="39">
          <cell r="E39">
            <v>37104</v>
          </cell>
          <cell r="F39" t="e">
            <v>#VALUE!</v>
          </cell>
        </row>
        <row r="40">
          <cell r="E40">
            <v>37135</v>
          </cell>
          <cell r="F40" t="e">
            <v>#VALUE!</v>
          </cell>
        </row>
        <row r="41">
          <cell r="E41">
            <v>37165</v>
          </cell>
          <cell r="F41" t="e">
            <v>#VALUE!</v>
          </cell>
        </row>
        <row r="42">
          <cell r="E42">
            <v>37196</v>
          </cell>
          <cell r="F42" t="e">
            <v>#VALUE!</v>
          </cell>
        </row>
        <row r="43">
          <cell r="E43">
            <v>37226</v>
          </cell>
          <cell r="F43" t="e">
            <v>#VALUE!</v>
          </cell>
        </row>
      </sheetData>
      <sheetData sheetId="14">
        <row r="4">
          <cell r="T4" t="str">
            <v>Mo. Avg.</v>
          </cell>
        </row>
        <row r="5">
          <cell r="S5">
            <v>36220</v>
          </cell>
          <cell r="T5">
            <v>139000</v>
          </cell>
        </row>
        <row r="6">
          <cell r="S6">
            <v>36251</v>
          </cell>
          <cell r="T6">
            <v>138000</v>
          </cell>
        </row>
        <row r="7">
          <cell r="S7">
            <v>36281</v>
          </cell>
          <cell r="T7">
            <v>152619.047619048</v>
          </cell>
        </row>
        <row r="8">
          <cell r="S8">
            <v>36312</v>
          </cell>
          <cell r="T8">
            <v>129956.52173913</v>
          </cell>
        </row>
        <row r="9">
          <cell r="S9">
            <v>36342</v>
          </cell>
          <cell r="T9">
            <v>136793.103448276</v>
          </cell>
        </row>
        <row r="10">
          <cell r="S10">
            <v>36373</v>
          </cell>
          <cell r="T10">
            <v>134178.571428571</v>
          </cell>
        </row>
        <row r="11">
          <cell r="S11">
            <v>36404</v>
          </cell>
          <cell r="T11">
            <v>131758.620689655</v>
          </cell>
        </row>
        <row r="12">
          <cell r="S12">
            <v>36434</v>
          </cell>
          <cell r="T12">
            <v>139935.483870968</v>
          </cell>
        </row>
        <row r="13">
          <cell r="S13">
            <v>36465</v>
          </cell>
          <cell r="T13">
            <v>138862.068965517</v>
          </cell>
        </row>
        <row r="14">
          <cell r="S14">
            <v>36495</v>
          </cell>
          <cell r="T14">
            <v>151129.032258065</v>
          </cell>
        </row>
        <row r="15">
          <cell r="S15">
            <v>36526</v>
          </cell>
          <cell r="T15">
            <v>153064.516129032</v>
          </cell>
        </row>
        <row r="16">
          <cell r="S16">
            <v>36557</v>
          </cell>
          <cell r="T16">
            <v>157586.206896552</v>
          </cell>
        </row>
        <row r="17">
          <cell r="S17">
            <v>36586</v>
          </cell>
          <cell r="T17">
            <v>160483.870967742</v>
          </cell>
        </row>
        <row r="18">
          <cell r="S18">
            <v>36617</v>
          </cell>
          <cell r="T18">
            <v>160066.666666667</v>
          </cell>
        </row>
        <row r="19">
          <cell r="S19">
            <v>36647</v>
          </cell>
          <cell r="T19">
            <v>155580.64516129</v>
          </cell>
        </row>
        <row r="20">
          <cell r="S20">
            <v>36678</v>
          </cell>
          <cell r="T20">
            <v>147166.666666667</v>
          </cell>
        </row>
        <row r="21">
          <cell r="S21">
            <v>36708</v>
          </cell>
          <cell r="T21">
            <v>143193.548387097</v>
          </cell>
        </row>
        <row r="22">
          <cell r="S22">
            <v>36739</v>
          </cell>
          <cell r="T22">
            <v>160516.129032258</v>
          </cell>
        </row>
        <row r="23">
          <cell r="S23">
            <v>36770</v>
          </cell>
          <cell r="T23">
            <v>162900</v>
          </cell>
        </row>
        <row r="24">
          <cell r="S24">
            <v>36800</v>
          </cell>
          <cell r="T24">
            <v>164645.161290323</v>
          </cell>
        </row>
        <row r="25">
          <cell r="S25">
            <v>36831</v>
          </cell>
          <cell r="T25">
            <v>164166.666666667</v>
          </cell>
        </row>
        <row r="26">
          <cell r="S26">
            <v>36861</v>
          </cell>
          <cell r="T26">
            <v>160580.64516129</v>
          </cell>
        </row>
        <row r="27">
          <cell r="S27">
            <v>36892</v>
          </cell>
          <cell r="T27">
            <v>186625</v>
          </cell>
        </row>
        <row r="28">
          <cell r="S28">
            <v>36923</v>
          </cell>
          <cell r="T28" t="e">
            <v>#VALUE!</v>
          </cell>
        </row>
        <row r="29">
          <cell r="S29">
            <v>36951</v>
          </cell>
          <cell r="T29" t="e">
            <v>#VALUE!</v>
          </cell>
        </row>
        <row r="30">
          <cell r="S30">
            <v>36982</v>
          </cell>
          <cell r="T30" t="e">
            <v>#VALUE!</v>
          </cell>
        </row>
        <row r="31">
          <cell r="S31">
            <v>37012</v>
          </cell>
          <cell r="T31" t="e">
            <v>#VALUE!</v>
          </cell>
        </row>
        <row r="32">
          <cell r="S32">
            <v>37043</v>
          </cell>
          <cell r="T32" t="e">
            <v>#VALUE!</v>
          </cell>
        </row>
        <row r="33">
          <cell r="S33">
            <v>37073</v>
          </cell>
          <cell r="T33" t="e">
            <v>#VALUE!</v>
          </cell>
        </row>
        <row r="34">
          <cell r="S34">
            <v>37104</v>
          </cell>
          <cell r="T34" t="e">
            <v>#VALUE!</v>
          </cell>
        </row>
        <row r="35">
          <cell r="S35">
            <v>37135</v>
          </cell>
          <cell r="T35" t="e">
            <v>#VALUE!</v>
          </cell>
        </row>
        <row r="36">
          <cell r="S36">
            <v>37165</v>
          </cell>
          <cell r="T36" t="e">
            <v>#VALUE!</v>
          </cell>
        </row>
        <row r="37">
          <cell r="S37">
            <v>37196</v>
          </cell>
          <cell r="T37" t="e">
            <v>#VALUE!</v>
          </cell>
        </row>
        <row r="38">
          <cell r="S38">
            <v>37226</v>
          </cell>
          <cell r="T38" t="e">
            <v>#VALUE!</v>
          </cell>
        </row>
        <row r="39">
          <cell r="S39">
            <v>37257</v>
          </cell>
          <cell r="T39" t="e">
            <v>#VALUE!</v>
          </cell>
        </row>
        <row r="40">
          <cell r="S40">
            <v>37288</v>
          </cell>
          <cell r="T40" t="e">
            <v>#VALUE!</v>
          </cell>
        </row>
        <row r="41">
          <cell r="S41">
            <v>37316</v>
          </cell>
          <cell r="T41" t="e">
            <v>#VALUE!</v>
          </cell>
        </row>
        <row r="42">
          <cell r="S42">
            <v>37347</v>
          </cell>
          <cell r="T42" t="e">
            <v>#VALUE!</v>
          </cell>
        </row>
        <row r="43">
          <cell r="S43">
            <v>37377</v>
          </cell>
          <cell r="T43" t="e">
            <v>#VALUE!</v>
          </cell>
        </row>
        <row r="44">
          <cell r="S44">
            <v>37408</v>
          </cell>
          <cell r="T44" t="e">
            <v>#VALUE!</v>
          </cell>
        </row>
        <row r="45">
          <cell r="S45">
            <v>37438</v>
          </cell>
          <cell r="T45" t="e">
            <v>#VALUE!</v>
          </cell>
        </row>
        <row r="46">
          <cell r="S46">
            <v>37469</v>
          </cell>
          <cell r="T46" t="e">
            <v>#VALUE!</v>
          </cell>
        </row>
        <row r="47">
          <cell r="S47">
            <v>37500</v>
          </cell>
          <cell r="T47" t="e">
            <v>#VALUE!</v>
          </cell>
        </row>
      </sheetData>
      <sheetData sheetId="15">
        <row r="4">
          <cell r="S4">
            <v>36220</v>
          </cell>
          <cell r="T4">
            <v>219571.428571429</v>
          </cell>
        </row>
        <row r="5">
          <cell r="S5">
            <v>36251</v>
          </cell>
          <cell r="T5">
            <v>121880</v>
          </cell>
        </row>
        <row r="6">
          <cell r="S6">
            <v>36281</v>
          </cell>
          <cell r="T6">
            <v>143380.952380952</v>
          </cell>
        </row>
        <row r="7">
          <cell r="S7">
            <v>36312</v>
          </cell>
          <cell r="T7">
            <v>85913.0434782609</v>
          </cell>
        </row>
        <row r="8">
          <cell r="S8">
            <v>36342</v>
          </cell>
          <cell r="T8">
            <v>94103.4482758621</v>
          </cell>
        </row>
        <row r="9">
          <cell r="S9">
            <v>36373</v>
          </cell>
          <cell r="T9">
            <v>26321.4285714286</v>
          </cell>
        </row>
        <row r="10">
          <cell r="S10">
            <v>36404</v>
          </cell>
          <cell r="T10">
            <v>75413.7931034483</v>
          </cell>
        </row>
        <row r="11">
          <cell r="S11">
            <v>36434</v>
          </cell>
          <cell r="T11">
            <v>125096.774193548</v>
          </cell>
        </row>
        <row r="12">
          <cell r="S12">
            <v>36465</v>
          </cell>
          <cell r="T12">
            <v>162620.689655172</v>
          </cell>
        </row>
        <row r="13">
          <cell r="S13">
            <v>36495</v>
          </cell>
          <cell r="T13">
            <v>183000</v>
          </cell>
        </row>
        <row r="14">
          <cell r="S14">
            <v>36526</v>
          </cell>
          <cell r="T14">
            <v>134774.193548387</v>
          </cell>
        </row>
        <row r="15">
          <cell r="S15">
            <v>36557</v>
          </cell>
          <cell r="T15">
            <v>134758.620689655</v>
          </cell>
        </row>
        <row r="16">
          <cell r="S16">
            <v>36586</v>
          </cell>
          <cell r="T16">
            <v>179000</v>
          </cell>
        </row>
        <row r="17">
          <cell r="S17">
            <v>36617</v>
          </cell>
          <cell r="T17">
            <v>74666.6666666667</v>
          </cell>
        </row>
        <row r="18">
          <cell r="S18">
            <v>36647</v>
          </cell>
          <cell r="T18">
            <v>132290.322580645</v>
          </cell>
        </row>
        <row r="19">
          <cell r="S19">
            <v>36678</v>
          </cell>
          <cell r="T19">
            <v>259700</v>
          </cell>
        </row>
        <row r="20">
          <cell r="S20">
            <v>36708</v>
          </cell>
          <cell r="T20">
            <v>244806.451612903</v>
          </cell>
        </row>
        <row r="21">
          <cell r="S21">
            <v>36739</v>
          </cell>
          <cell r="T21">
            <v>241612.903225806</v>
          </cell>
        </row>
        <row r="22">
          <cell r="S22">
            <v>36770</v>
          </cell>
          <cell r="T22">
            <v>232633.333333333</v>
          </cell>
        </row>
        <row r="23">
          <cell r="S23">
            <v>36800</v>
          </cell>
          <cell r="T23">
            <v>275064.516129032</v>
          </cell>
        </row>
        <row r="24">
          <cell r="S24">
            <v>36831</v>
          </cell>
          <cell r="T24">
            <v>230666.666666667</v>
          </cell>
        </row>
        <row r="25">
          <cell r="S25">
            <v>36861</v>
          </cell>
          <cell r="T25">
            <v>269129.032258065</v>
          </cell>
        </row>
        <row r="26">
          <cell r="S26">
            <v>36892</v>
          </cell>
          <cell r="T26">
            <v>275875</v>
          </cell>
        </row>
        <row r="27">
          <cell r="S27">
            <v>36923</v>
          </cell>
          <cell r="T27" t="e">
            <v>#VALUE!</v>
          </cell>
        </row>
        <row r="28">
          <cell r="S28">
            <v>36951</v>
          </cell>
          <cell r="T28" t="e">
            <v>#VALUE!</v>
          </cell>
        </row>
        <row r="29">
          <cell r="S29">
            <v>36982</v>
          </cell>
          <cell r="T29" t="e">
            <v>#VALUE!</v>
          </cell>
        </row>
        <row r="30">
          <cell r="S30">
            <v>37012</v>
          </cell>
          <cell r="T30" t="e">
            <v>#VALUE!</v>
          </cell>
        </row>
        <row r="31">
          <cell r="S31">
            <v>37043</v>
          </cell>
          <cell r="T31" t="e">
            <v>#VALUE!</v>
          </cell>
        </row>
        <row r="32">
          <cell r="S32">
            <v>37073</v>
          </cell>
          <cell r="T32" t="e">
            <v>#VALUE!</v>
          </cell>
        </row>
        <row r="33">
          <cell r="S33">
            <v>37104</v>
          </cell>
          <cell r="T33" t="e">
            <v>#VALUE!</v>
          </cell>
        </row>
        <row r="34">
          <cell r="S34">
            <v>37135</v>
          </cell>
          <cell r="T34" t="e">
            <v>#VALUE!</v>
          </cell>
        </row>
        <row r="35">
          <cell r="S35">
            <v>37165</v>
          </cell>
          <cell r="T35" t="e">
            <v>#VALUE!</v>
          </cell>
        </row>
        <row r="36">
          <cell r="S36">
            <v>37196</v>
          </cell>
          <cell r="T36" t="e">
            <v>#VALUE!</v>
          </cell>
        </row>
        <row r="37">
          <cell r="S37">
            <v>37226</v>
          </cell>
          <cell r="T37" t="e">
            <v>#VALUE!</v>
          </cell>
        </row>
      </sheetData>
      <sheetData sheetId="16">
        <row r="4">
          <cell r="S4">
            <v>36220</v>
          </cell>
          <cell r="T4">
            <v>381714.285714286</v>
          </cell>
        </row>
        <row r="5">
          <cell r="S5">
            <v>36251</v>
          </cell>
          <cell r="T5">
            <v>461040</v>
          </cell>
        </row>
        <row r="6">
          <cell r="S6">
            <v>36281</v>
          </cell>
          <cell r="T6">
            <v>365476.190476191</v>
          </cell>
        </row>
        <row r="7">
          <cell r="S7">
            <v>36312</v>
          </cell>
          <cell r="T7">
            <v>326608.695652174</v>
          </cell>
        </row>
        <row r="8">
          <cell r="S8">
            <v>36342</v>
          </cell>
          <cell r="T8">
            <v>283103.448275862</v>
          </cell>
        </row>
        <row r="9">
          <cell r="S9">
            <v>36373</v>
          </cell>
          <cell r="T9">
            <v>213285.714285714</v>
          </cell>
        </row>
        <row r="10">
          <cell r="S10">
            <v>36404</v>
          </cell>
          <cell r="T10">
            <v>305206.896551724</v>
          </cell>
        </row>
        <row r="11">
          <cell r="S11">
            <v>36434</v>
          </cell>
          <cell r="T11">
            <v>393516.129032258</v>
          </cell>
        </row>
        <row r="12">
          <cell r="S12">
            <v>36465</v>
          </cell>
          <cell r="T12">
            <v>328517.24137931</v>
          </cell>
        </row>
        <row r="13">
          <cell r="S13">
            <v>36495</v>
          </cell>
          <cell r="T13">
            <v>353387.096774194</v>
          </cell>
        </row>
        <row r="14">
          <cell r="S14">
            <v>36526</v>
          </cell>
          <cell r="T14">
            <v>327516.129032258</v>
          </cell>
        </row>
        <row r="15">
          <cell r="S15">
            <v>36557</v>
          </cell>
          <cell r="T15">
            <v>285344.827586207</v>
          </cell>
        </row>
        <row r="16">
          <cell r="S16">
            <v>36586</v>
          </cell>
          <cell r="T16">
            <v>256774.193548387</v>
          </cell>
        </row>
        <row r="17">
          <cell r="S17">
            <v>36617</v>
          </cell>
          <cell r="T17">
            <v>246733.333333333</v>
          </cell>
        </row>
        <row r="18">
          <cell r="S18">
            <v>36647</v>
          </cell>
          <cell r="T18">
            <v>237677.419354839</v>
          </cell>
        </row>
        <row r="19">
          <cell r="S19">
            <v>36678</v>
          </cell>
          <cell r="T19">
            <v>299700</v>
          </cell>
        </row>
        <row r="20">
          <cell r="S20">
            <v>36708</v>
          </cell>
          <cell r="T20">
            <v>363129.032258065</v>
          </cell>
        </row>
        <row r="21">
          <cell r="S21">
            <v>36739</v>
          </cell>
          <cell r="T21">
            <v>504967.741935484</v>
          </cell>
        </row>
        <row r="22">
          <cell r="S22">
            <v>36770</v>
          </cell>
          <cell r="T22">
            <v>572100</v>
          </cell>
        </row>
        <row r="23">
          <cell r="S23">
            <v>36800</v>
          </cell>
          <cell r="T23">
            <v>607225.806451613</v>
          </cell>
        </row>
        <row r="24">
          <cell r="S24">
            <v>36831</v>
          </cell>
          <cell r="T24">
            <v>669100</v>
          </cell>
        </row>
        <row r="25">
          <cell r="S25">
            <v>36861</v>
          </cell>
          <cell r="T25">
            <v>734225.806451613</v>
          </cell>
        </row>
        <row r="26">
          <cell r="S26">
            <v>36892</v>
          </cell>
          <cell r="T26">
            <v>567625</v>
          </cell>
        </row>
        <row r="27">
          <cell r="S27">
            <v>36923</v>
          </cell>
          <cell r="T27" t="e">
            <v>#VALUE!</v>
          </cell>
        </row>
        <row r="28">
          <cell r="S28">
            <v>36951</v>
          </cell>
          <cell r="T28" t="e">
            <v>#VALUE!</v>
          </cell>
        </row>
        <row r="29">
          <cell r="S29">
            <v>36982</v>
          </cell>
          <cell r="T29" t="e">
            <v>#VALUE!</v>
          </cell>
        </row>
        <row r="30">
          <cell r="S30">
            <v>37012</v>
          </cell>
          <cell r="T30" t="e">
            <v>#VALUE!</v>
          </cell>
        </row>
        <row r="31">
          <cell r="S31">
            <v>37043</v>
          </cell>
          <cell r="T31" t="e">
            <v>#VALUE!</v>
          </cell>
        </row>
        <row r="32">
          <cell r="S32">
            <v>37073</v>
          </cell>
          <cell r="T32" t="e">
            <v>#VALUE!</v>
          </cell>
        </row>
        <row r="33">
          <cell r="S33">
            <v>37104</v>
          </cell>
          <cell r="T33" t="e">
            <v>#VALUE!</v>
          </cell>
        </row>
        <row r="34">
          <cell r="S34">
            <v>37135</v>
          </cell>
          <cell r="T34" t="e">
            <v>#VALUE!</v>
          </cell>
        </row>
        <row r="35">
          <cell r="S35">
            <v>37165</v>
          </cell>
          <cell r="T35" t="e">
            <v>#VALUE!</v>
          </cell>
        </row>
        <row r="36">
          <cell r="S36">
            <v>37196</v>
          </cell>
          <cell r="T36" t="e">
            <v>#VALUE!</v>
          </cell>
        </row>
        <row r="37">
          <cell r="S37">
            <v>37226</v>
          </cell>
          <cell r="T37" t="e">
            <v>#VALUE!</v>
          </cell>
        </row>
      </sheetData>
      <sheetData sheetId="17">
        <row r="4">
          <cell r="T4" t="str">
            <v>Mo. Avg.</v>
          </cell>
        </row>
        <row r="5">
          <cell r="S5">
            <v>36220</v>
          </cell>
          <cell r="T5">
            <v>0</v>
          </cell>
        </row>
        <row r="6">
          <cell r="S6">
            <v>36251</v>
          </cell>
          <cell r="T6">
            <v>51960</v>
          </cell>
        </row>
        <row r="7">
          <cell r="S7">
            <v>36281</v>
          </cell>
          <cell r="T7">
            <v>11428.5714285714</v>
          </cell>
        </row>
        <row r="8">
          <cell r="S8">
            <v>36312</v>
          </cell>
          <cell r="T8">
            <v>6304.34782608696</v>
          </cell>
        </row>
        <row r="9">
          <cell r="S9">
            <v>36342</v>
          </cell>
          <cell r="T9">
            <v>6517.24137931035</v>
          </cell>
        </row>
        <row r="10">
          <cell r="S10">
            <v>36373</v>
          </cell>
          <cell r="T10">
            <v>4178.57142857143</v>
          </cell>
        </row>
        <row r="11">
          <cell r="S11">
            <v>36404</v>
          </cell>
          <cell r="T11">
            <v>10068.9655172414</v>
          </cell>
        </row>
        <row r="12">
          <cell r="S12">
            <v>36434</v>
          </cell>
          <cell r="T12">
            <v>16322.5806451613</v>
          </cell>
        </row>
        <row r="13">
          <cell r="S13">
            <v>36465</v>
          </cell>
          <cell r="T13">
            <v>30206.8965517241</v>
          </cell>
        </row>
        <row r="14">
          <cell r="S14">
            <v>36495</v>
          </cell>
          <cell r="T14">
            <v>28903.2258064516</v>
          </cell>
        </row>
        <row r="15">
          <cell r="S15">
            <v>36526</v>
          </cell>
          <cell r="T15">
            <v>33580.6451612903</v>
          </cell>
        </row>
        <row r="16">
          <cell r="S16">
            <v>36557</v>
          </cell>
          <cell r="T16">
            <v>24413.7931034483</v>
          </cell>
        </row>
        <row r="17">
          <cell r="S17">
            <v>36586</v>
          </cell>
          <cell r="T17">
            <v>22483.8709677419</v>
          </cell>
        </row>
        <row r="18">
          <cell r="S18">
            <v>36617</v>
          </cell>
          <cell r="T18">
            <v>0</v>
          </cell>
        </row>
        <row r="19">
          <cell r="S19">
            <v>36647</v>
          </cell>
          <cell r="T19">
            <v>0</v>
          </cell>
        </row>
        <row r="20">
          <cell r="S20">
            <v>36678</v>
          </cell>
          <cell r="T20">
            <v>0</v>
          </cell>
        </row>
        <row r="21">
          <cell r="S21">
            <v>36708</v>
          </cell>
          <cell r="T21">
            <v>0</v>
          </cell>
        </row>
        <row r="22">
          <cell r="S22">
            <v>36739</v>
          </cell>
          <cell r="T22">
            <v>0</v>
          </cell>
        </row>
        <row r="23">
          <cell r="S23">
            <v>36770</v>
          </cell>
          <cell r="T23">
            <v>0</v>
          </cell>
        </row>
        <row r="24">
          <cell r="S24">
            <v>36800</v>
          </cell>
          <cell r="T24">
            <v>0</v>
          </cell>
        </row>
        <row r="25">
          <cell r="S25">
            <v>36831</v>
          </cell>
          <cell r="T25">
            <v>0</v>
          </cell>
        </row>
        <row r="26">
          <cell r="S26">
            <v>36861</v>
          </cell>
          <cell r="T26">
            <v>0</v>
          </cell>
        </row>
        <row r="27">
          <cell r="S27">
            <v>36892</v>
          </cell>
          <cell r="T27">
            <v>0</v>
          </cell>
        </row>
        <row r="28">
          <cell r="S28">
            <v>36923</v>
          </cell>
          <cell r="T28" t="e">
            <v>#VALUE!</v>
          </cell>
        </row>
        <row r="29">
          <cell r="S29">
            <v>36951</v>
          </cell>
          <cell r="T29" t="e">
            <v>#VALUE!</v>
          </cell>
        </row>
        <row r="30">
          <cell r="S30">
            <v>36982</v>
          </cell>
          <cell r="T30" t="e">
            <v>#VALUE!</v>
          </cell>
        </row>
        <row r="31">
          <cell r="S31">
            <v>37012</v>
          </cell>
          <cell r="T31" t="e">
            <v>#VALUE!</v>
          </cell>
        </row>
        <row r="32">
          <cell r="S32">
            <v>37043</v>
          </cell>
          <cell r="T32" t="e">
            <v>#VALUE!</v>
          </cell>
        </row>
        <row r="33">
          <cell r="S33">
            <v>37073</v>
          </cell>
          <cell r="T33" t="e">
            <v>#VALUE!</v>
          </cell>
        </row>
        <row r="34">
          <cell r="S34">
            <v>37104</v>
          </cell>
          <cell r="T34" t="e">
            <v>#VALUE!</v>
          </cell>
        </row>
        <row r="35">
          <cell r="S35">
            <v>37135</v>
          </cell>
          <cell r="T35" t="e">
            <v>#VALUE!</v>
          </cell>
        </row>
        <row r="36">
          <cell r="S36">
            <v>37165</v>
          </cell>
          <cell r="T36" t="e">
            <v>#VALUE!</v>
          </cell>
        </row>
        <row r="37">
          <cell r="S37">
            <v>37196</v>
          </cell>
          <cell r="T37" t="e">
            <v>#VALUE!</v>
          </cell>
        </row>
        <row r="38">
          <cell r="S38">
            <v>37226</v>
          </cell>
          <cell r="T38" t="e">
            <v>#VALUE!</v>
          </cell>
        </row>
        <row r="39">
          <cell r="S39">
            <v>37257</v>
          </cell>
          <cell r="T39" t="e">
            <v>#VALUE!</v>
          </cell>
        </row>
        <row r="40">
          <cell r="S40">
            <v>37288</v>
          </cell>
          <cell r="T40" t="e">
            <v>#VALUE!</v>
          </cell>
        </row>
        <row r="41">
          <cell r="S41">
            <v>37316</v>
          </cell>
          <cell r="T41" t="e">
            <v>#VALUE!</v>
          </cell>
        </row>
        <row r="42">
          <cell r="S42">
            <v>37347</v>
          </cell>
          <cell r="T42" t="e">
            <v>#VALUE!</v>
          </cell>
        </row>
        <row r="43">
          <cell r="S43">
            <v>37377</v>
          </cell>
          <cell r="T43" t="e">
            <v>#VALUE!</v>
          </cell>
        </row>
        <row r="44">
          <cell r="S44">
            <v>37408</v>
          </cell>
          <cell r="T44" t="e">
            <v>#VALUE!</v>
          </cell>
        </row>
      </sheetData>
      <sheetData sheetId="18">
        <row r="4">
          <cell r="S4">
            <v>36220</v>
          </cell>
          <cell r="T4">
            <v>42285.7142857143</v>
          </cell>
        </row>
        <row r="5">
          <cell r="S5">
            <v>36251</v>
          </cell>
          <cell r="T5">
            <v>6400</v>
          </cell>
        </row>
        <row r="6">
          <cell r="S6">
            <v>36281</v>
          </cell>
          <cell r="T6">
            <v>0</v>
          </cell>
        </row>
        <row r="7">
          <cell r="S7">
            <v>36312</v>
          </cell>
          <cell r="T7">
            <v>0</v>
          </cell>
        </row>
        <row r="8">
          <cell r="S8">
            <v>36342</v>
          </cell>
          <cell r="T8">
            <v>39137.9310344828</v>
          </cell>
        </row>
        <row r="9">
          <cell r="S9">
            <v>36373</v>
          </cell>
          <cell r="T9">
            <v>146035.714285714</v>
          </cell>
        </row>
        <row r="10">
          <cell r="S10">
            <v>36404</v>
          </cell>
          <cell r="T10">
            <v>56310.3448275862</v>
          </cell>
        </row>
        <row r="11">
          <cell r="S11">
            <v>36434</v>
          </cell>
          <cell r="T11">
            <v>19451.6129032258</v>
          </cell>
        </row>
        <row r="12">
          <cell r="S12">
            <v>36465</v>
          </cell>
          <cell r="T12">
            <v>35793.1034482759</v>
          </cell>
        </row>
        <row r="13">
          <cell r="S13">
            <v>36495</v>
          </cell>
          <cell r="T13">
            <v>344354.838709677</v>
          </cell>
        </row>
        <row r="14">
          <cell r="S14">
            <v>36526</v>
          </cell>
          <cell r="T14">
            <v>485258.064516129</v>
          </cell>
        </row>
        <row r="15">
          <cell r="S15">
            <v>36557</v>
          </cell>
          <cell r="T15">
            <v>495620.689655172</v>
          </cell>
        </row>
        <row r="16">
          <cell r="S16">
            <v>36586</v>
          </cell>
          <cell r="T16">
            <v>267225.806451613</v>
          </cell>
        </row>
        <row r="17">
          <cell r="S17">
            <v>36617</v>
          </cell>
          <cell r="T17">
            <v>0</v>
          </cell>
        </row>
        <row r="18">
          <cell r="S18">
            <v>36647</v>
          </cell>
          <cell r="T18">
            <v>0</v>
          </cell>
        </row>
        <row r="19">
          <cell r="S19">
            <v>36678</v>
          </cell>
          <cell r="T19">
            <v>0</v>
          </cell>
        </row>
        <row r="20">
          <cell r="S20">
            <v>36708</v>
          </cell>
          <cell r="T20">
            <v>67322.5806451613</v>
          </cell>
        </row>
        <row r="21">
          <cell r="S21">
            <v>36739</v>
          </cell>
          <cell r="T21">
            <v>221064.516129032</v>
          </cell>
        </row>
        <row r="22">
          <cell r="S22">
            <v>36770</v>
          </cell>
          <cell r="T22">
            <v>103233.333333333</v>
          </cell>
        </row>
        <row r="23">
          <cell r="S23">
            <v>36800</v>
          </cell>
          <cell r="T23">
            <v>14290.3225806452</v>
          </cell>
        </row>
        <row r="24">
          <cell r="S24">
            <v>36831</v>
          </cell>
          <cell r="T24">
            <v>410666.666666667</v>
          </cell>
        </row>
        <row r="25">
          <cell r="S25">
            <v>36861</v>
          </cell>
          <cell r="T25">
            <v>222161.290322581</v>
          </cell>
        </row>
        <row r="26">
          <cell r="S26">
            <v>36892</v>
          </cell>
          <cell r="T26">
            <v>512687.5</v>
          </cell>
        </row>
        <row r="27">
          <cell r="S27">
            <v>36923</v>
          </cell>
          <cell r="T27" t="e">
            <v>#VALUE!</v>
          </cell>
        </row>
        <row r="28">
          <cell r="S28">
            <v>36951</v>
          </cell>
          <cell r="T28" t="e">
            <v>#VALUE!</v>
          </cell>
        </row>
        <row r="29">
          <cell r="S29">
            <v>36982</v>
          </cell>
          <cell r="T29" t="e">
            <v>#VALUE!</v>
          </cell>
        </row>
        <row r="30">
          <cell r="S30">
            <v>37012</v>
          </cell>
          <cell r="T30" t="e">
            <v>#VALUE!</v>
          </cell>
        </row>
        <row r="31">
          <cell r="S31">
            <v>37043</v>
          </cell>
          <cell r="T31" t="e">
            <v>#VALUE!</v>
          </cell>
        </row>
        <row r="32">
          <cell r="S32">
            <v>37073</v>
          </cell>
          <cell r="T32" t="e">
            <v>#VALUE!</v>
          </cell>
        </row>
        <row r="33">
          <cell r="S33">
            <v>37104</v>
          </cell>
          <cell r="T33" t="e">
            <v>#VALUE!</v>
          </cell>
        </row>
        <row r="34">
          <cell r="S34">
            <v>37135</v>
          </cell>
          <cell r="T34" t="e">
            <v>#VALUE!</v>
          </cell>
        </row>
        <row r="35">
          <cell r="S35">
            <v>37165</v>
          </cell>
          <cell r="T35" t="e">
            <v>#VALUE!</v>
          </cell>
        </row>
        <row r="36">
          <cell r="S36">
            <v>37196</v>
          </cell>
          <cell r="T36" t="e">
            <v>#VALUE!</v>
          </cell>
        </row>
        <row r="37">
          <cell r="S37">
            <v>37226</v>
          </cell>
          <cell r="T37" t="e">
            <v>#VALUE!</v>
          </cell>
        </row>
      </sheetData>
      <sheetData sheetId="19">
        <row r="4">
          <cell r="S4">
            <v>36220</v>
          </cell>
          <cell r="T4">
            <v>0</v>
          </cell>
        </row>
        <row r="5">
          <cell r="S5">
            <v>36251</v>
          </cell>
          <cell r="T5">
            <v>2320</v>
          </cell>
        </row>
        <row r="6">
          <cell r="S6">
            <v>36281</v>
          </cell>
          <cell r="T6">
            <v>13190.4761904762</v>
          </cell>
        </row>
        <row r="7">
          <cell r="S7">
            <v>36312</v>
          </cell>
          <cell r="T7">
            <v>739.130434782609</v>
          </cell>
        </row>
        <row r="8">
          <cell r="S8">
            <v>36342</v>
          </cell>
          <cell r="T8">
            <v>0</v>
          </cell>
        </row>
        <row r="9">
          <cell r="S9">
            <v>36373</v>
          </cell>
          <cell r="T9">
            <v>9178.57142857143</v>
          </cell>
        </row>
        <row r="10">
          <cell r="S10">
            <v>36404</v>
          </cell>
          <cell r="T10">
            <v>1551.72413793103</v>
          </cell>
        </row>
        <row r="11">
          <cell r="S11">
            <v>36434</v>
          </cell>
          <cell r="T11">
            <v>10645.1612903226</v>
          </cell>
        </row>
        <row r="12">
          <cell r="S12">
            <v>36465</v>
          </cell>
          <cell r="T12">
            <v>12766.6666666667</v>
          </cell>
        </row>
        <row r="13">
          <cell r="S13">
            <v>36495</v>
          </cell>
          <cell r="T13">
            <v>90258.064516129</v>
          </cell>
        </row>
        <row r="14">
          <cell r="S14">
            <v>36526</v>
          </cell>
          <cell r="T14">
            <v>123193.548387097</v>
          </cell>
        </row>
        <row r="15">
          <cell r="S15">
            <v>36557</v>
          </cell>
          <cell r="T15">
            <v>89655.1724137931</v>
          </cell>
        </row>
        <row r="16">
          <cell r="S16">
            <v>36586</v>
          </cell>
          <cell r="T16">
            <v>37838.7096774194</v>
          </cell>
        </row>
        <row r="17">
          <cell r="S17">
            <v>36617</v>
          </cell>
          <cell r="T17">
            <v>0</v>
          </cell>
        </row>
        <row r="18">
          <cell r="S18">
            <v>36647</v>
          </cell>
          <cell r="T18">
            <v>8245.16129032258</v>
          </cell>
        </row>
        <row r="19">
          <cell r="S19">
            <v>36678</v>
          </cell>
          <cell r="T19">
            <v>24896.6666666667</v>
          </cell>
        </row>
        <row r="20">
          <cell r="S20">
            <v>36708</v>
          </cell>
          <cell r="T20">
            <v>20193.5483870968</v>
          </cell>
        </row>
        <row r="21">
          <cell r="S21">
            <v>36739</v>
          </cell>
          <cell r="T21">
            <v>5935.48387096774</v>
          </cell>
        </row>
        <row r="22">
          <cell r="S22">
            <v>36770</v>
          </cell>
          <cell r="T22">
            <v>3600</v>
          </cell>
        </row>
        <row r="23">
          <cell r="S23">
            <v>36800</v>
          </cell>
          <cell r="T23">
            <v>0</v>
          </cell>
        </row>
        <row r="24">
          <cell r="S24">
            <v>36831</v>
          </cell>
          <cell r="T24">
            <v>75900</v>
          </cell>
        </row>
        <row r="25">
          <cell r="S25">
            <v>36861</v>
          </cell>
          <cell r="T25">
            <v>100225.806451613</v>
          </cell>
        </row>
        <row r="26">
          <cell r="S26">
            <v>36892</v>
          </cell>
          <cell r="T26">
            <v>47125</v>
          </cell>
        </row>
        <row r="27">
          <cell r="S27">
            <v>36923</v>
          </cell>
          <cell r="T27" t="e">
            <v>#VALUE!</v>
          </cell>
        </row>
        <row r="28">
          <cell r="S28">
            <v>36951</v>
          </cell>
          <cell r="T28" t="e">
            <v>#VALUE!</v>
          </cell>
        </row>
        <row r="29">
          <cell r="S29">
            <v>36982</v>
          </cell>
          <cell r="T29" t="e">
            <v>#VALUE!</v>
          </cell>
        </row>
        <row r="30">
          <cell r="S30">
            <v>37012</v>
          </cell>
          <cell r="T30" t="e">
            <v>#VALUE!</v>
          </cell>
        </row>
        <row r="31">
          <cell r="S31">
            <v>37043</v>
          </cell>
          <cell r="T31" t="e">
            <v>#VALUE!</v>
          </cell>
        </row>
        <row r="32">
          <cell r="S32">
            <v>37073</v>
          </cell>
          <cell r="T32" t="e">
            <v>#VALUE!</v>
          </cell>
        </row>
        <row r="33">
          <cell r="S33">
            <v>37104</v>
          </cell>
          <cell r="T33" t="e">
            <v>#VALUE!</v>
          </cell>
        </row>
        <row r="34">
          <cell r="S34">
            <v>37135</v>
          </cell>
          <cell r="T34" t="e">
            <v>#VALUE!</v>
          </cell>
        </row>
        <row r="35">
          <cell r="S35">
            <v>37165</v>
          </cell>
          <cell r="T35" t="e">
            <v>#VALUE!</v>
          </cell>
        </row>
        <row r="36">
          <cell r="S36">
            <v>37196</v>
          </cell>
          <cell r="T36" t="e">
            <v>#VALUE!</v>
          </cell>
        </row>
        <row r="37">
          <cell r="S37">
            <v>37226</v>
          </cell>
          <cell r="T37" t="e">
            <v>#VALUE!</v>
          </cell>
        </row>
      </sheetData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avo Fcst"/>
      <sheetName val="Sheet1"/>
      <sheetName val="Forecast"/>
      <sheetName val="Gas Demand Outlook"/>
      <sheetName val="Curves"/>
      <sheetName val="Spark Spread"/>
      <sheetName val="Storage Curve"/>
      <sheetName val="Power Curve"/>
      <sheetName val="Sheet2"/>
      <sheetName val="Sheet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D9">
            <v>36923</v>
          </cell>
          <cell r="E9">
            <v>8.44953672430534</v>
          </cell>
          <cell r="F9">
            <v>1.0970833801624</v>
          </cell>
          <cell r="G9">
            <v>-0.388965925693943</v>
          </cell>
          <cell r="H9">
            <v>-0.169549249661462</v>
          </cell>
          <cell r="I9">
            <v>-0.448806837339165</v>
          </cell>
          <cell r="J9">
            <v>1.29655308564648</v>
          </cell>
          <cell r="K9">
            <v>62.0054741522463</v>
          </cell>
          <cell r="L9">
            <v>159.575764387259</v>
          </cell>
          <cell r="M9">
            <v>79.7878821936292</v>
          </cell>
          <cell r="N9">
            <v>1</v>
          </cell>
          <cell r="O9">
            <v>1</v>
          </cell>
          <cell r="P9">
            <v>75.0956735746386</v>
          </cell>
          <cell r="Q9">
            <v>159.575764387259</v>
          </cell>
          <cell r="R9">
            <v>79.7878821936292</v>
          </cell>
          <cell r="S9">
            <v>1</v>
          </cell>
          <cell r="T9">
            <v>1</v>
          </cell>
          <cell r="U9">
            <v>62.4542809895855</v>
          </cell>
          <cell r="V9">
            <v>64.099906059829</v>
          </cell>
          <cell r="W9">
            <v>62.0054741522463</v>
          </cell>
          <cell r="X9">
            <v>159.575764387259</v>
          </cell>
          <cell r="Y9">
            <v>79.7878821936292</v>
          </cell>
          <cell r="Z9">
            <v>1</v>
          </cell>
          <cell r="AA9">
            <v>1</v>
          </cell>
          <cell r="AB9">
            <v>1</v>
          </cell>
          <cell r="AC9">
            <v>1</v>
          </cell>
          <cell r="AD9">
            <v>1</v>
          </cell>
          <cell r="AE9">
            <v>1</v>
          </cell>
        </row>
        <row r="9">
          <cell r="BD9">
            <v>0</v>
          </cell>
          <cell r="BE9">
            <v>0</v>
          </cell>
          <cell r="BF9">
            <v>0</v>
          </cell>
        </row>
        <row r="9">
          <cell r="CG9">
            <v>0</v>
          </cell>
          <cell r="CH9">
            <v>0</v>
          </cell>
          <cell r="CI9">
            <v>0</v>
          </cell>
        </row>
        <row r="9">
          <cell r="CP9">
            <v>0</v>
          </cell>
          <cell r="CQ9">
            <v>0</v>
          </cell>
          <cell r="CR9">
            <v>0</v>
          </cell>
        </row>
        <row r="9">
          <cell r="EC9">
            <v>0</v>
          </cell>
          <cell r="ED9">
            <v>0</v>
          </cell>
          <cell r="EE9">
            <v>0</v>
          </cell>
        </row>
        <row r="9">
          <cell r="EX9">
            <v>0</v>
          </cell>
          <cell r="EY9">
            <v>0</v>
          </cell>
          <cell r="EZ9">
            <v>0</v>
          </cell>
        </row>
        <row r="10">
          <cell r="D10">
            <v>36951</v>
          </cell>
          <cell r="E10">
            <v>7.99968852578479</v>
          </cell>
          <cell r="F10">
            <v>0.645376385969978</v>
          </cell>
          <cell r="G10">
            <v>-0.372332530367295</v>
          </cell>
          <cell r="H10">
            <v>-0.178719614576302</v>
          </cell>
          <cell r="I10">
            <v>-0.446799036440754</v>
          </cell>
          <cell r="J10">
            <v>0.843953735499202</v>
          </cell>
          <cell r="K10">
            <v>58.6466711700803</v>
          </cell>
          <cell r="L10">
            <v>153.897445885149</v>
          </cell>
          <cell r="M10">
            <v>76.9487229425743</v>
          </cell>
          <cell r="N10">
            <v>1</v>
          </cell>
          <cell r="O10">
            <v>1</v>
          </cell>
          <cell r="P10">
            <v>68.32731695963</v>
          </cell>
          <cell r="Q10">
            <v>153.897445885149</v>
          </cell>
          <cell r="R10">
            <v>76.9487229425743</v>
          </cell>
          <cell r="S10">
            <v>1</v>
          </cell>
          <cell r="T10">
            <v>1</v>
          </cell>
          <cell r="U10">
            <v>59.2051699656312</v>
          </cell>
          <cell r="V10">
            <v>60.6572668340637</v>
          </cell>
          <cell r="W10">
            <v>58.6466711700803</v>
          </cell>
          <cell r="X10">
            <v>153.897445885149</v>
          </cell>
          <cell r="Y10">
            <v>76.9487229425743</v>
          </cell>
          <cell r="Z10">
            <v>1</v>
          </cell>
          <cell r="AA10">
            <v>1</v>
          </cell>
          <cell r="AB10">
            <v>1</v>
          </cell>
          <cell r="AC10">
            <v>1</v>
          </cell>
          <cell r="AD10">
            <v>1</v>
          </cell>
          <cell r="AE10">
            <v>1</v>
          </cell>
        </row>
        <row r="10">
          <cell r="BD10">
            <v>0</v>
          </cell>
          <cell r="BE10">
            <v>0</v>
          </cell>
          <cell r="BF10">
            <v>0</v>
          </cell>
        </row>
        <row r="10">
          <cell r="CG10">
            <v>0</v>
          </cell>
          <cell r="CH10">
            <v>0</v>
          </cell>
          <cell r="CI10">
            <v>0</v>
          </cell>
        </row>
        <row r="10">
          <cell r="CP10">
            <v>0</v>
          </cell>
          <cell r="CQ10">
            <v>0</v>
          </cell>
          <cell r="CR10">
            <v>0</v>
          </cell>
          <cell r="CS10">
            <v>65400</v>
          </cell>
          <cell r="CT10">
            <v>32700</v>
          </cell>
        </row>
        <row r="10">
          <cell r="EC10">
            <v>98100</v>
          </cell>
          <cell r="ED10">
            <v>98100</v>
          </cell>
          <cell r="EE10">
            <v>98100</v>
          </cell>
        </row>
        <row r="10">
          <cell r="EX10">
            <v>0</v>
          </cell>
          <cell r="EY10">
            <v>0</v>
          </cell>
          <cell r="EZ10">
            <v>0</v>
          </cell>
        </row>
        <row r="11">
          <cell r="D11">
            <v>36982</v>
          </cell>
          <cell r="E11">
            <v>6.45755236048757</v>
          </cell>
          <cell r="F11">
            <v>0.311266869709806</v>
          </cell>
          <cell r="G11">
            <v>-0.405141005019113</v>
          </cell>
          <cell r="H11">
            <v>-0.123518599091193</v>
          </cell>
          <cell r="I11">
            <v>-0.533600348073954</v>
          </cell>
          <cell r="J11">
            <v>0.410081748982761</v>
          </cell>
          <cell r="K11">
            <v>46.4296400931021</v>
          </cell>
          <cell r="L11">
            <v>153.163062873079</v>
          </cell>
          <cell r="M11">
            <v>76.5815314365396</v>
          </cell>
          <cell r="N11">
            <v>1</v>
          </cell>
          <cell r="O11">
            <v>1</v>
          </cell>
          <cell r="P11">
            <v>53.5072558210275</v>
          </cell>
          <cell r="Q11">
            <v>153.163062873079</v>
          </cell>
          <cell r="R11">
            <v>76.5815314365396</v>
          </cell>
          <cell r="S11">
            <v>1</v>
          </cell>
          <cell r="T11">
            <v>1</v>
          </cell>
          <cell r="U11">
            <v>47.3930851660134</v>
          </cell>
          <cell r="V11">
            <v>49.5052532104728</v>
          </cell>
          <cell r="W11">
            <v>46.4296400931021</v>
          </cell>
          <cell r="X11">
            <v>153.163062873079</v>
          </cell>
          <cell r="Y11">
            <v>76.5815314365396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  <cell r="AD11">
            <v>1</v>
          </cell>
          <cell r="AE11">
            <v>1</v>
          </cell>
        </row>
        <row r="11">
          <cell r="BD11">
            <v>0</v>
          </cell>
          <cell r="BE11">
            <v>0</v>
          </cell>
          <cell r="BF11">
            <v>0</v>
          </cell>
        </row>
        <row r="11">
          <cell r="CG11">
            <v>0</v>
          </cell>
          <cell r="CH11">
            <v>0</v>
          </cell>
          <cell r="CI11">
            <v>0</v>
          </cell>
        </row>
        <row r="11">
          <cell r="CP11">
            <v>0</v>
          </cell>
          <cell r="CQ11">
            <v>0</v>
          </cell>
          <cell r="CR11">
            <v>0</v>
          </cell>
          <cell r="CS11">
            <v>65400</v>
          </cell>
          <cell r="CT11">
            <v>32700</v>
          </cell>
        </row>
        <row r="11">
          <cell r="EC11">
            <v>98100</v>
          </cell>
          <cell r="ED11">
            <v>98100</v>
          </cell>
          <cell r="EE11">
            <v>98100</v>
          </cell>
        </row>
        <row r="11">
          <cell r="EX11">
            <v>0</v>
          </cell>
          <cell r="EY11">
            <v>0</v>
          </cell>
          <cell r="EZ11">
            <v>0</v>
          </cell>
        </row>
        <row r="12">
          <cell r="D12">
            <v>37012</v>
          </cell>
          <cell r="E12">
            <v>5.93634023730584</v>
          </cell>
          <cell r="F12">
            <v>0.782003394972352</v>
          </cell>
          <cell r="G12">
            <v>-0.403297348350521</v>
          </cell>
          <cell r="H12">
            <v>-0.103283467260499</v>
          </cell>
          <cell r="I12">
            <v>-0.531172117339711</v>
          </cell>
          <cell r="J12">
            <v>0.880368601887114</v>
          </cell>
          <cell r="K12">
            <v>42.538760899746</v>
          </cell>
          <cell r="L12">
            <v>152.46607071788</v>
          </cell>
          <cell r="M12">
            <v>76.23303535894</v>
          </cell>
          <cell r="N12">
            <v>1</v>
          </cell>
          <cell r="O12">
            <v>1</v>
          </cell>
          <cell r="P12">
            <v>53.1253162939472</v>
          </cell>
          <cell r="Q12">
            <v>152.46607071788</v>
          </cell>
          <cell r="R12">
            <v>76.23303535894</v>
          </cell>
          <cell r="S12">
            <v>1</v>
          </cell>
          <cell r="T12">
            <v>1</v>
          </cell>
          <cell r="U12">
            <v>43.4978216671649</v>
          </cell>
          <cell r="V12">
            <v>45.7479257753401</v>
          </cell>
          <cell r="W12">
            <v>42.538760899746</v>
          </cell>
          <cell r="X12">
            <v>152.46607071788</v>
          </cell>
          <cell r="Y12">
            <v>76.23303535894</v>
          </cell>
          <cell r="Z12">
            <v>1</v>
          </cell>
          <cell r="AA12">
            <v>1</v>
          </cell>
          <cell r="AB12">
            <v>1</v>
          </cell>
          <cell r="AC12">
            <v>1</v>
          </cell>
          <cell r="AD12">
            <v>1</v>
          </cell>
          <cell r="AE12">
            <v>1</v>
          </cell>
        </row>
        <row r="12">
          <cell r="AH12">
            <v>38400</v>
          </cell>
          <cell r="AI12">
            <v>19200</v>
          </cell>
        </row>
        <row r="12">
          <cell r="BD12">
            <v>57600</v>
          </cell>
          <cell r="BE12">
            <v>57600</v>
          </cell>
          <cell r="BF12">
            <v>57600</v>
          </cell>
        </row>
        <row r="12">
          <cell r="CG12">
            <v>0</v>
          </cell>
          <cell r="CH12">
            <v>0</v>
          </cell>
          <cell r="CI12">
            <v>0</v>
          </cell>
        </row>
        <row r="12">
          <cell r="CP12">
            <v>0</v>
          </cell>
          <cell r="CQ12">
            <v>0</v>
          </cell>
          <cell r="CR12">
            <v>0</v>
          </cell>
          <cell r="CS12">
            <v>65400</v>
          </cell>
          <cell r="CT12">
            <v>32700</v>
          </cell>
          <cell r="CU12">
            <v>62400</v>
          </cell>
          <cell r="CV12">
            <v>31200</v>
          </cell>
        </row>
        <row r="12">
          <cell r="EC12">
            <v>191700</v>
          </cell>
          <cell r="ED12">
            <v>191700</v>
          </cell>
          <cell r="EE12">
            <v>191700</v>
          </cell>
        </row>
        <row r="12">
          <cell r="EX12">
            <v>0</v>
          </cell>
          <cell r="EY12">
            <v>0</v>
          </cell>
          <cell r="EZ12">
            <v>0</v>
          </cell>
        </row>
        <row r="13">
          <cell r="D13">
            <v>37043</v>
          </cell>
          <cell r="E13">
            <v>5.88918048009361</v>
          </cell>
          <cell r="F13">
            <v>1.25812085069331</v>
          </cell>
          <cell r="G13">
            <v>-0.401423773372964</v>
          </cell>
          <cell r="H13">
            <v>-0.12238529676005</v>
          </cell>
          <cell r="I13">
            <v>-0.528704482003416</v>
          </cell>
          <cell r="J13">
            <v>1.35602908810135</v>
          </cell>
          <cell r="K13">
            <v>42.2035699856764</v>
          </cell>
          <cell r="L13">
            <v>210.502710427286</v>
          </cell>
          <cell r="M13">
            <v>105.251355213643</v>
          </cell>
          <cell r="N13">
            <v>1</v>
          </cell>
          <cell r="O13">
            <v>1</v>
          </cell>
          <cell r="P13">
            <v>56.3390717614622</v>
          </cell>
          <cell r="Q13">
            <v>210.502710427286</v>
          </cell>
          <cell r="R13">
            <v>105.251355213643</v>
          </cell>
          <cell r="S13">
            <v>1</v>
          </cell>
          <cell r="T13">
            <v>1</v>
          </cell>
          <cell r="U13">
            <v>43.1581753004048</v>
          </cell>
          <cell r="V13">
            <v>45.2509638750017</v>
          </cell>
          <cell r="W13">
            <v>42.2035699856764</v>
          </cell>
          <cell r="X13">
            <v>210.502710427286</v>
          </cell>
          <cell r="Y13">
            <v>105.251355213643</v>
          </cell>
          <cell r="Z13">
            <v>1</v>
          </cell>
          <cell r="AA13">
            <v>1</v>
          </cell>
          <cell r="AB13">
            <v>1</v>
          </cell>
          <cell r="AC13">
            <v>1</v>
          </cell>
          <cell r="AD13">
            <v>1</v>
          </cell>
          <cell r="AE13">
            <v>1</v>
          </cell>
          <cell r="AF13">
            <v>5880</v>
          </cell>
          <cell r="AG13">
            <v>2940</v>
          </cell>
          <cell r="AH13">
            <v>38400</v>
          </cell>
          <cell r="AI13">
            <v>19200</v>
          </cell>
          <cell r="AJ13">
            <v>26160</v>
          </cell>
          <cell r="AK13">
            <v>13080</v>
          </cell>
          <cell r="AL13">
            <v>26160</v>
          </cell>
          <cell r="AM13">
            <v>13080</v>
          </cell>
        </row>
        <row r="13">
          <cell r="BD13">
            <v>144900</v>
          </cell>
          <cell r="BE13">
            <v>144900</v>
          </cell>
          <cell r="BF13">
            <v>144900</v>
          </cell>
          <cell r="BG13">
            <v>62400</v>
          </cell>
          <cell r="BH13">
            <v>31200</v>
          </cell>
        </row>
        <row r="13">
          <cell r="BK13">
            <v>10560</v>
          </cell>
          <cell r="BL13">
            <v>5280</v>
          </cell>
        </row>
        <row r="13">
          <cell r="CG13">
            <v>109440</v>
          </cell>
          <cell r="CH13">
            <v>109440</v>
          </cell>
          <cell r="CI13">
            <v>109440</v>
          </cell>
        </row>
        <row r="13">
          <cell r="CP13">
            <v>0</v>
          </cell>
          <cell r="CQ13">
            <v>0</v>
          </cell>
          <cell r="CR13">
            <v>0</v>
          </cell>
          <cell r="CS13">
            <v>65400</v>
          </cell>
          <cell r="CT13">
            <v>32700</v>
          </cell>
          <cell r="CU13">
            <v>62400</v>
          </cell>
          <cell r="CV13">
            <v>31200</v>
          </cell>
          <cell r="CW13">
            <v>60000</v>
          </cell>
          <cell r="CX13">
            <v>30000</v>
          </cell>
        </row>
        <row r="13">
          <cell r="EC13">
            <v>281700</v>
          </cell>
          <cell r="ED13">
            <v>281700</v>
          </cell>
          <cell r="EE13">
            <v>281700</v>
          </cell>
        </row>
        <row r="13">
          <cell r="EX13">
            <v>0</v>
          </cell>
          <cell r="EY13">
            <v>0</v>
          </cell>
          <cell r="EZ13">
            <v>0</v>
          </cell>
        </row>
        <row r="14">
          <cell r="D14">
            <v>37073</v>
          </cell>
          <cell r="E14">
            <v>5.86315774564534</v>
          </cell>
          <cell r="F14">
            <v>1.71557067869257</v>
          </cell>
          <cell r="G14">
            <v>-0.409397548324363</v>
          </cell>
          <cell r="H14">
            <v>-0.0292426820231688</v>
          </cell>
          <cell r="I14">
            <v>-0.731067050579219</v>
          </cell>
          <cell r="J14">
            <v>1.61809507194867</v>
          </cell>
          <cell r="K14">
            <v>40.4906802129959</v>
          </cell>
          <cell r="L14">
            <v>277.805479220103</v>
          </cell>
          <cell r="M14">
            <v>138.902739610052</v>
          </cell>
          <cell r="N14">
            <v>1</v>
          </cell>
          <cell r="O14">
            <v>1</v>
          </cell>
          <cell r="P14">
            <v>58.1093961319551</v>
          </cell>
          <cell r="Q14">
            <v>277.805479220103</v>
          </cell>
          <cell r="R14">
            <v>138.902739610052</v>
          </cell>
          <cell r="S14">
            <v>1</v>
          </cell>
          <cell r="T14">
            <v>1</v>
          </cell>
          <cell r="U14">
            <v>42.9032014799073</v>
          </cell>
          <cell r="V14">
            <v>45.7543629771663</v>
          </cell>
          <cell r="W14">
            <v>40.4906802129959</v>
          </cell>
          <cell r="X14">
            <v>277.805479220103</v>
          </cell>
          <cell r="Y14">
            <v>138.902739610052</v>
          </cell>
          <cell r="Z14">
            <v>1</v>
          </cell>
          <cell r="AA14">
            <v>1</v>
          </cell>
          <cell r="AB14">
            <v>1</v>
          </cell>
          <cell r="AC14">
            <v>1</v>
          </cell>
          <cell r="AD14">
            <v>1</v>
          </cell>
          <cell r="AE14">
            <v>1</v>
          </cell>
          <cell r="AF14">
            <v>5880</v>
          </cell>
          <cell r="AG14">
            <v>2940</v>
          </cell>
          <cell r="AH14">
            <v>38400</v>
          </cell>
          <cell r="AI14">
            <v>19200</v>
          </cell>
          <cell r="AJ14">
            <v>26160</v>
          </cell>
          <cell r="AK14">
            <v>13080</v>
          </cell>
          <cell r="AL14">
            <v>26160</v>
          </cell>
          <cell r="AM14">
            <v>13080</v>
          </cell>
        </row>
        <row r="14">
          <cell r="BD14">
            <v>144900</v>
          </cell>
          <cell r="BE14">
            <v>144900</v>
          </cell>
          <cell r="BF14">
            <v>144900</v>
          </cell>
          <cell r="BG14">
            <v>62400</v>
          </cell>
          <cell r="BH14">
            <v>31200</v>
          </cell>
          <cell r="BI14">
            <v>60000</v>
          </cell>
          <cell r="BJ14">
            <v>30000</v>
          </cell>
          <cell r="BK14">
            <v>10560</v>
          </cell>
          <cell r="BL14">
            <v>5280</v>
          </cell>
        </row>
        <row r="14">
          <cell r="CG14">
            <v>199440</v>
          </cell>
          <cell r="CH14">
            <v>199440</v>
          </cell>
          <cell r="CI14">
            <v>199440</v>
          </cell>
        </row>
        <row r="14">
          <cell r="CP14">
            <v>0</v>
          </cell>
          <cell r="CQ14">
            <v>0</v>
          </cell>
          <cell r="CR14">
            <v>0</v>
          </cell>
          <cell r="CS14">
            <v>65400</v>
          </cell>
          <cell r="CT14">
            <v>32700</v>
          </cell>
          <cell r="CU14">
            <v>62400</v>
          </cell>
          <cell r="CV14">
            <v>31200</v>
          </cell>
          <cell r="CW14">
            <v>60000</v>
          </cell>
          <cell r="CX14">
            <v>30000</v>
          </cell>
        </row>
        <row r="14">
          <cell r="EC14">
            <v>281700</v>
          </cell>
          <cell r="ED14">
            <v>281700</v>
          </cell>
          <cell r="EE14">
            <v>281700</v>
          </cell>
        </row>
        <row r="14">
          <cell r="EX14">
            <v>0</v>
          </cell>
          <cell r="EY14">
            <v>0</v>
          </cell>
          <cell r="EZ14">
            <v>0</v>
          </cell>
        </row>
        <row r="15">
          <cell r="D15">
            <v>37104</v>
          </cell>
          <cell r="E15">
            <v>5.83672323245166</v>
          </cell>
          <cell r="F15">
            <v>1.81457563502654</v>
          </cell>
          <cell r="G15">
            <v>-0.407551746904356</v>
          </cell>
          <cell r="H15">
            <v>0.00970361302153228</v>
          </cell>
          <cell r="I15">
            <v>-0.727770976614921</v>
          </cell>
          <cell r="J15">
            <v>1.71753950481121</v>
          </cell>
          <cell r="K15">
            <v>40.3171419187756</v>
          </cell>
          <cell r="L15">
            <v>291.108390645968</v>
          </cell>
          <cell r="M15">
            <v>145.554195322984</v>
          </cell>
          <cell r="N15">
            <v>1</v>
          </cell>
          <cell r="O15">
            <v>1</v>
          </cell>
          <cell r="P15">
            <v>58.6569705294716</v>
          </cell>
          <cell r="Q15">
            <v>291.108390645968</v>
          </cell>
          <cell r="R15">
            <v>145.554195322984</v>
          </cell>
          <cell r="S15">
            <v>1</v>
          </cell>
          <cell r="T15">
            <v>1</v>
          </cell>
          <cell r="U15">
            <v>42.7187861416048</v>
          </cell>
          <cell r="V15">
            <v>45.848201341049</v>
          </cell>
          <cell r="W15">
            <v>40.3171419187756</v>
          </cell>
          <cell r="X15">
            <v>291.108390645968</v>
          </cell>
          <cell r="Y15">
            <v>145.554195322984</v>
          </cell>
          <cell r="Z15">
            <v>1</v>
          </cell>
          <cell r="AA15">
            <v>1</v>
          </cell>
          <cell r="AB15">
            <v>1</v>
          </cell>
          <cell r="AC15">
            <v>1</v>
          </cell>
          <cell r="AD15">
            <v>1</v>
          </cell>
          <cell r="AE15">
            <v>1</v>
          </cell>
          <cell r="AF15">
            <v>5880</v>
          </cell>
          <cell r="AG15">
            <v>2940</v>
          </cell>
          <cell r="AH15">
            <v>38400</v>
          </cell>
          <cell r="AI15">
            <v>19200</v>
          </cell>
          <cell r="AJ15">
            <v>26160</v>
          </cell>
          <cell r="AK15">
            <v>13080</v>
          </cell>
          <cell r="AL15">
            <v>26160</v>
          </cell>
          <cell r="AM15">
            <v>13080</v>
          </cell>
        </row>
        <row r="15">
          <cell r="AP15">
            <v>54000</v>
          </cell>
          <cell r="AQ15">
            <v>27000</v>
          </cell>
        </row>
        <row r="15">
          <cell r="BD15">
            <v>144900</v>
          </cell>
          <cell r="BE15">
            <v>225900</v>
          </cell>
          <cell r="BF15">
            <v>225900</v>
          </cell>
          <cell r="BG15">
            <v>62400</v>
          </cell>
          <cell r="BH15">
            <v>31200</v>
          </cell>
          <cell r="BI15">
            <v>60000</v>
          </cell>
          <cell r="BJ15">
            <v>30000</v>
          </cell>
          <cell r="BK15">
            <v>10560</v>
          </cell>
          <cell r="BL15">
            <v>5280</v>
          </cell>
          <cell r="BM15">
            <v>6120</v>
          </cell>
          <cell r="BN15">
            <v>3060</v>
          </cell>
        </row>
        <row r="15">
          <cell r="CG15">
            <v>208620</v>
          </cell>
          <cell r="CH15">
            <v>208620</v>
          </cell>
          <cell r="CI15">
            <v>208620</v>
          </cell>
        </row>
        <row r="15">
          <cell r="CP15">
            <v>0</v>
          </cell>
          <cell r="CQ15">
            <v>0</v>
          </cell>
          <cell r="CR15">
            <v>0</v>
          </cell>
          <cell r="CS15">
            <v>65400</v>
          </cell>
          <cell r="CT15">
            <v>32700</v>
          </cell>
          <cell r="CU15">
            <v>62400</v>
          </cell>
          <cell r="CV15">
            <v>31200</v>
          </cell>
          <cell r="CW15">
            <v>60000</v>
          </cell>
          <cell r="CX15">
            <v>30000</v>
          </cell>
          <cell r="CY15">
            <v>8400</v>
          </cell>
          <cell r="CZ15">
            <v>4200</v>
          </cell>
        </row>
        <row r="15">
          <cell r="EC15">
            <v>294300</v>
          </cell>
          <cell r="ED15">
            <v>294300</v>
          </cell>
          <cell r="EE15">
            <v>294300</v>
          </cell>
        </row>
        <row r="15">
          <cell r="EX15">
            <v>0</v>
          </cell>
          <cell r="EY15">
            <v>0</v>
          </cell>
          <cell r="EZ15">
            <v>0</v>
          </cell>
        </row>
        <row r="16">
          <cell r="D16">
            <v>37135</v>
          </cell>
          <cell r="E16">
            <v>5.78189449717709</v>
          </cell>
          <cell r="F16">
            <v>1.7099337109446</v>
          </cell>
          <cell r="G16">
            <v>-0.405746982258042</v>
          </cell>
          <cell r="H16">
            <v>0.00966064243471528</v>
          </cell>
          <cell r="I16">
            <v>-0.724548182603646</v>
          </cell>
          <cell r="J16">
            <v>1.61332728659745</v>
          </cell>
          <cell r="K16">
            <v>39.9300973593009</v>
          </cell>
          <cell r="L16">
            <v>260.837345737312</v>
          </cell>
          <cell r="M16">
            <v>130.418672868656</v>
          </cell>
          <cell r="N16">
            <v>1</v>
          </cell>
          <cell r="O16">
            <v>1</v>
          </cell>
          <cell r="P16">
            <v>57.4641633783091</v>
          </cell>
          <cell r="Q16">
            <v>260.837345737312</v>
          </cell>
          <cell r="R16">
            <v>130.418672868656</v>
          </cell>
          <cell r="S16">
            <v>1</v>
          </cell>
          <cell r="T16">
            <v>1</v>
          </cell>
          <cell r="U16">
            <v>42.3211063618929</v>
          </cell>
          <cell r="V16">
            <v>45.4366635470886</v>
          </cell>
          <cell r="W16">
            <v>39.9300973593009</v>
          </cell>
          <cell r="X16">
            <v>260.837345737312</v>
          </cell>
          <cell r="Y16">
            <v>130.418672868656</v>
          </cell>
          <cell r="Z16">
            <v>1</v>
          </cell>
          <cell r="AA16">
            <v>1</v>
          </cell>
          <cell r="AB16">
            <v>1</v>
          </cell>
          <cell r="AC16">
            <v>1</v>
          </cell>
          <cell r="AD16">
            <v>1</v>
          </cell>
          <cell r="AE16">
            <v>1</v>
          </cell>
          <cell r="AF16">
            <v>5880</v>
          </cell>
          <cell r="AG16">
            <v>2940</v>
          </cell>
          <cell r="AH16">
            <v>38400</v>
          </cell>
          <cell r="AI16">
            <v>19200</v>
          </cell>
          <cell r="AJ16">
            <v>26160</v>
          </cell>
          <cell r="AK16">
            <v>13080</v>
          </cell>
          <cell r="AL16">
            <v>26160</v>
          </cell>
          <cell r="AM16">
            <v>13080</v>
          </cell>
        </row>
        <row r="16">
          <cell r="AP16">
            <v>54000</v>
          </cell>
          <cell r="AQ16">
            <v>27000</v>
          </cell>
        </row>
        <row r="16">
          <cell r="BD16">
            <v>144900</v>
          </cell>
          <cell r="BE16">
            <v>225900</v>
          </cell>
          <cell r="BF16">
            <v>225900</v>
          </cell>
          <cell r="BG16">
            <v>62400</v>
          </cell>
          <cell r="BH16">
            <v>31200</v>
          </cell>
          <cell r="BI16">
            <v>60000</v>
          </cell>
          <cell r="BJ16">
            <v>30000</v>
          </cell>
          <cell r="BK16">
            <v>10560</v>
          </cell>
          <cell r="BL16">
            <v>5280</v>
          </cell>
          <cell r="BM16">
            <v>6120</v>
          </cell>
          <cell r="BN16">
            <v>3060</v>
          </cell>
        </row>
        <row r="16">
          <cell r="CG16">
            <v>208620</v>
          </cell>
          <cell r="CH16">
            <v>208620</v>
          </cell>
          <cell r="CI16">
            <v>208620</v>
          </cell>
          <cell r="CJ16">
            <v>125760</v>
          </cell>
          <cell r="CK16">
            <v>62880</v>
          </cell>
        </row>
        <row r="16">
          <cell r="CP16">
            <v>188640</v>
          </cell>
          <cell r="CQ16">
            <v>188640</v>
          </cell>
          <cell r="CR16">
            <v>188640</v>
          </cell>
          <cell r="CS16">
            <v>65400</v>
          </cell>
          <cell r="CT16">
            <v>32700</v>
          </cell>
          <cell r="CU16">
            <v>62400</v>
          </cell>
          <cell r="CV16">
            <v>31200</v>
          </cell>
          <cell r="CW16">
            <v>60000</v>
          </cell>
          <cell r="CX16">
            <v>30000</v>
          </cell>
          <cell r="CY16">
            <v>8400</v>
          </cell>
          <cell r="CZ16">
            <v>4200</v>
          </cell>
        </row>
        <row r="16">
          <cell r="EC16">
            <v>294300</v>
          </cell>
          <cell r="ED16">
            <v>294300</v>
          </cell>
          <cell r="EE16">
            <v>294300</v>
          </cell>
        </row>
        <row r="16">
          <cell r="EX16">
            <v>0</v>
          </cell>
          <cell r="EY16">
            <v>0</v>
          </cell>
          <cell r="EZ16">
            <v>0</v>
          </cell>
        </row>
        <row r="17">
          <cell r="D17">
            <v>37165</v>
          </cell>
          <cell r="E17">
            <v>5.76686092920267</v>
          </cell>
          <cell r="F17">
            <v>0.865750598212245</v>
          </cell>
          <cell r="G17">
            <v>-0.480972554562358</v>
          </cell>
          <cell r="H17">
            <v>-0.00961945109124716</v>
          </cell>
          <cell r="I17">
            <v>-0.663742125296054</v>
          </cell>
          <cell r="J17">
            <v>0.91384785366848</v>
          </cell>
          <cell r="K17">
            <v>40.2733910292996</v>
          </cell>
          <cell r="L17">
            <v>134.67231527746</v>
          </cell>
          <cell r="M17">
            <v>67.3361576387301</v>
          </cell>
          <cell r="N17">
            <v>1</v>
          </cell>
          <cell r="O17">
            <v>1</v>
          </cell>
          <cell r="P17">
            <v>52.1053158715337</v>
          </cell>
          <cell r="Q17">
            <v>134.67231527746</v>
          </cell>
          <cell r="R17">
            <v>67.3361576387301</v>
          </cell>
          <cell r="S17">
            <v>1</v>
          </cell>
          <cell r="T17">
            <v>1</v>
          </cell>
          <cell r="U17">
            <v>41.6441628098024</v>
          </cell>
          <cell r="V17">
            <v>45.1793110858357</v>
          </cell>
          <cell r="W17">
            <v>40.2733910292996</v>
          </cell>
          <cell r="X17">
            <v>134.67231527746</v>
          </cell>
          <cell r="Y17">
            <v>67.3361576387301</v>
          </cell>
          <cell r="Z17">
            <v>1</v>
          </cell>
          <cell r="AA17">
            <v>1</v>
          </cell>
          <cell r="AB17">
            <v>1</v>
          </cell>
          <cell r="AC17">
            <v>1</v>
          </cell>
          <cell r="AD17">
            <v>1</v>
          </cell>
          <cell r="AE17">
            <v>1</v>
          </cell>
          <cell r="AF17">
            <v>5880</v>
          </cell>
          <cell r="AG17">
            <v>2940</v>
          </cell>
          <cell r="AH17">
            <v>38400</v>
          </cell>
          <cell r="AI17">
            <v>19200</v>
          </cell>
          <cell r="AJ17">
            <v>26160</v>
          </cell>
          <cell r="AK17">
            <v>13080</v>
          </cell>
          <cell r="AL17">
            <v>26160</v>
          </cell>
          <cell r="AM17">
            <v>13080</v>
          </cell>
        </row>
        <row r="17">
          <cell r="AP17">
            <v>54000</v>
          </cell>
          <cell r="AQ17">
            <v>27000</v>
          </cell>
        </row>
        <row r="17">
          <cell r="BD17">
            <v>144900</v>
          </cell>
          <cell r="BE17">
            <v>225900</v>
          </cell>
          <cell r="BF17">
            <v>225900</v>
          </cell>
          <cell r="BG17">
            <v>62400</v>
          </cell>
          <cell r="BH17">
            <v>31200</v>
          </cell>
          <cell r="BI17">
            <v>60000</v>
          </cell>
          <cell r="BJ17">
            <v>30000</v>
          </cell>
          <cell r="BK17">
            <v>10560</v>
          </cell>
          <cell r="BL17">
            <v>5280</v>
          </cell>
          <cell r="BM17">
            <v>6120</v>
          </cell>
          <cell r="BN17">
            <v>3060</v>
          </cell>
        </row>
        <row r="17">
          <cell r="CG17">
            <v>208620</v>
          </cell>
          <cell r="CH17">
            <v>208620</v>
          </cell>
          <cell r="CI17">
            <v>208620</v>
          </cell>
          <cell r="CJ17">
            <v>125760</v>
          </cell>
          <cell r="CK17">
            <v>62880</v>
          </cell>
        </row>
        <row r="17">
          <cell r="CP17">
            <v>188640</v>
          </cell>
          <cell r="CQ17">
            <v>188640</v>
          </cell>
          <cell r="CR17">
            <v>188640</v>
          </cell>
          <cell r="CS17">
            <v>65400</v>
          </cell>
          <cell r="CT17">
            <v>32700</v>
          </cell>
          <cell r="CU17">
            <v>62400</v>
          </cell>
          <cell r="CV17">
            <v>31200</v>
          </cell>
          <cell r="CW17">
            <v>60000</v>
          </cell>
          <cell r="CX17">
            <v>30000</v>
          </cell>
          <cell r="CY17">
            <v>8400</v>
          </cell>
          <cell r="CZ17">
            <v>4200</v>
          </cell>
        </row>
        <row r="17">
          <cell r="EC17">
            <v>294300</v>
          </cell>
          <cell r="ED17">
            <v>294300</v>
          </cell>
          <cell r="EE17">
            <v>294300</v>
          </cell>
        </row>
        <row r="17">
          <cell r="EX17">
            <v>0</v>
          </cell>
          <cell r="EY17">
            <v>0</v>
          </cell>
          <cell r="EZ17">
            <v>0</v>
          </cell>
        </row>
        <row r="18">
          <cell r="D18">
            <v>37196</v>
          </cell>
          <cell r="E18">
            <v>5.85139470721153</v>
          </cell>
          <cell r="F18">
            <v>0.967251825578338</v>
          </cell>
          <cell r="G18">
            <v>-0.25857227020411</v>
          </cell>
          <cell r="H18">
            <v>-0.0287302522449011</v>
          </cell>
          <cell r="I18">
            <v>-0.363916528435414</v>
          </cell>
          <cell r="J18">
            <v>1.28328460027225</v>
          </cell>
          <cell r="K18">
            <v>43.1560863408209</v>
          </cell>
          <cell r="L18">
            <v>105.344258231304</v>
          </cell>
          <cell r="M18">
            <v>52.6721291156521</v>
          </cell>
          <cell r="N18">
            <v>1</v>
          </cell>
          <cell r="O18">
            <v>1</v>
          </cell>
          <cell r="P18">
            <v>55.5100948061284</v>
          </cell>
          <cell r="Q18">
            <v>105.344258231304</v>
          </cell>
          <cell r="R18">
            <v>52.6721291156521</v>
          </cell>
          <cell r="S18">
            <v>1</v>
          </cell>
          <cell r="T18">
            <v>0</v>
          </cell>
          <cell r="U18">
            <v>43.9461682775557</v>
          </cell>
          <cell r="V18">
            <v>45.6699834122497</v>
          </cell>
          <cell r="W18">
            <v>43.1560863408209</v>
          </cell>
          <cell r="X18">
            <v>105.344258231304</v>
          </cell>
          <cell r="Y18">
            <v>52.6721291156521</v>
          </cell>
          <cell r="Z18">
            <v>1</v>
          </cell>
          <cell r="AA18">
            <v>1</v>
          </cell>
          <cell r="AB18">
            <v>1</v>
          </cell>
          <cell r="AC18">
            <v>1</v>
          </cell>
          <cell r="AD18">
            <v>1</v>
          </cell>
          <cell r="AE18">
            <v>1</v>
          </cell>
          <cell r="AF18">
            <v>5880</v>
          </cell>
          <cell r="AG18">
            <v>2940</v>
          </cell>
          <cell r="AH18">
            <v>38400</v>
          </cell>
          <cell r="AI18">
            <v>19200</v>
          </cell>
          <cell r="AJ18">
            <v>26160</v>
          </cell>
          <cell r="AK18">
            <v>13080</v>
          </cell>
          <cell r="AL18">
            <v>26160</v>
          </cell>
          <cell r="AM18">
            <v>13080</v>
          </cell>
        </row>
        <row r="18">
          <cell r="AP18">
            <v>54000</v>
          </cell>
          <cell r="AQ18">
            <v>27000</v>
          </cell>
        </row>
        <row r="18">
          <cell r="BD18">
            <v>144900</v>
          </cell>
          <cell r="BE18">
            <v>225900</v>
          </cell>
          <cell r="BF18">
            <v>225900</v>
          </cell>
          <cell r="BG18">
            <v>62400</v>
          </cell>
          <cell r="BH18">
            <v>0</v>
          </cell>
          <cell r="BI18">
            <v>60000</v>
          </cell>
          <cell r="BJ18">
            <v>0</v>
          </cell>
          <cell r="BK18">
            <v>10560</v>
          </cell>
          <cell r="BL18">
            <v>0</v>
          </cell>
          <cell r="BM18">
            <v>6120</v>
          </cell>
          <cell r="BN18">
            <v>0</v>
          </cell>
        </row>
        <row r="18">
          <cell r="CG18">
            <v>139080</v>
          </cell>
          <cell r="CH18">
            <v>139080</v>
          </cell>
          <cell r="CI18">
            <v>139080</v>
          </cell>
          <cell r="CJ18">
            <v>125760</v>
          </cell>
          <cell r="CK18">
            <v>62880</v>
          </cell>
        </row>
        <row r="18">
          <cell r="CP18">
            <v>188640</v>
          </cell>
          <cell r="CQ18">
            <v>188640</v>
          </cell>
          <cell r="CR18">
            <v>188640</v>
          </cell>
          <cell r="CS18">
            <v>65400</v>
          </cell>
          <cell r="CT18">
            <v>32700</v>
          </cell>
          <cell r="CU18">
            <v>62400</v>
          </cell>
          <cell r="CV18">
            <v>31200</v>
          </cell>
          <cell r="CW18">
            <v>60000</v>
          </cell>
          <cell r="CX18">
            <v>30000</v>
          </cell>
          <cell r="CY18">
            <v>8400</v>
          </cell>
          <cell r="CZ18">
            <v>4200</v>
          </cell>
        </row>
        <row r="18">
          <cell r="EC18">
            <v>294300</v>
          </cell>
          <cell r="ED18">
            <v>294300</v>
          </cell>
          <cell r="EE18">
            <v>294300</v>
          </cell>
        </row>
        <row r="18">
          <cell r="EX18">
            <v>0</v>
          </cell>
          <cell r="EY18">
            <v>0</v>
          </cell>
          <cell r="EZ18">
            <v>0</v>
          </cell>
        </row>
        <row r="19">
          <cell r="D19">
            <v>37226</v>
          </cell>
          <cell r="E19">
            <v>5.97717942819228</v>
          </cell>
          <cell r="F19">
            <v>0.963138357127346</v>
          </cell>
          <cell r="G19">
            <v>-0.257472630123152</v>
          </cell>
          <cell r="H19">
            <v>-0.0286080700136835</v>
          </cell>
          <cell r="I19">
            <v>-0.362368886839991</v>
          </cell>
          <cell r="J19">
            <v>1.27782712727786</v>
          </cell>
          <cell r="K19">
            <v>44.1110790601422</v>
          </cell>
          <cell r="L19">
            <v>90.5922217099978</v>
          </cell>
          <cell r="M19">
            <v>45.2961108549989</v>
          </cell>
          <cell r="N19">
            <v>1</v>
          </cell>
          <cell r="O19">
            <v>1</v>
          </cell>
          <cell r="P19">
            <v>56.4125491660261</v>
          </cell>
          <cell r="Q19">
            <v>90.5922217099978</v>
          </cell>
          <cell r="R19">
            <v>45.2961108549989</v>
          </cell>
          <cell r="S19">
            <v>1</v>
          </cell>
          <cell r="T19">
            <v>0</v>
          </cell>
          <cell r="U19">
            <v>44.8978009855185</v>
          </cell>
          <cell r="V19">
            <v>46.6142851863395</v>
          </cell>
          <cell r="W19">
            <v>44.1110790601422</v>
          </cell>
          <cell r="X19">
            <v>90.5922217099978</v>
          </cell>
          <cell r="Y19">
            <v>45.2961108549989</v>
          </cell>
          <cell r="Z19">
            <v>1</v>
          </cell>
          <cell r="AA19">
            <v>1</v>
          </cell>
          <cell r="AB19">
            <v>1</v>
          </cell>
          <cell r="AC19">
            <v>1</v>
          </cell>
          <cell r="AD19">
            <v>1</v>
          </cell>
          <cell r="AE19">
            <v>1</v>
          </cell>
          <cell r="AF19">
            <v>5880</v>
          </cell>
          <cell r="AG19">
            <v>2940</v>
          </cell>
          <cell r="AH19">
            <v>38400</v>
          </cell>
          <cell r="AI19">
            <v>19200</v>
          </cell>
          <cell r="AJ19">
            <v>26160</v>
          </cell>
          <cell r="AK19">
            <v>13080</v>
          </cell>
          <cell r="AL19">
            <v>26160</v>
          </cell>
          <cell r="AM19">
            <v>13080</v>
          </cell>
          <cell r="AN19">
            <v>48000</v>
          </cell>
          <cell r="AO19">
            <v>24000</v>
          </cell>
          <cell r="AP19">
            <v>54000</v>
          </cell>
          <cell r="AQ19">
            <v>27000</v>
          </cell>
        </row>
        <row r="19">
          <cell r="BD19">
            <v>144900</v>
          </cell>
          <cell r="BE19">
            <v>297900</v>
          </cell>
          <cell r="BF19">
            <v>297900</v>
          </cell>
          <cell r="BG19">
            <v>62400</v>
          </cell>
          <cell r="BH19">
            <v>0</v>
          </cell>
          <cell r="BI19">
            <v>60000</v>
          </cell>
          <cell r="BJ19">
            <v>0</v>
          </cell>
          <cell r="BK19">
            <v>10560</v>
          </cell>
          <cell r="BL19">
            <v>0</v>
          </cell>
          <cell r="BM19">
            <v>6120</v>
          </cell>
          <cell r="BN19">
            <v>0</v>
          </cell>
          <cell r="BO19">
            <v>20400</v>
          </cell>
          <cell r="BP19">
            <v>0</v>
          </cell>
        </row>
        <row r="19">
          <cell r="CG19">
            <v>139080</v>
          </cell>
          <cell r="CH19">
            <v>139080</v>
          </cell>
          <cell r="CI19">
            <v>159480</v>
          </cell>
          <cell r="CJ19">
            <v>125760</v>
          </cell>
          <cell r="CK19">
            <v>62880</v>
          </cell>
        </row>
        <row r="19">
          <cell r="CP19">
            <v>188640</v>
          </cell>
          <cell r="CQ19">
            <v>188640</v>
          </cell>
          <cell r="CR19">
            <v>188640</v>
          </cell>
          <cell r="CS19">
            <v>65400</v>
          </cell>
          <cell r="CT19">
            <v>32700</v>
          </cell>
          <cell r="CU19">
            <v>62400</v>
          </cell>
          <cell r="CV19">
            <v>31200</v>
          </cell>
          <cell r="CW19">
            <v>60000</v>
          </cell>
          <cell r="CX19">
            <v>30000</v>
          </cell>
          <cell r="CY19">
            <v>8400</v>
          </cell>
          <cell r="CZ19">
            <v>4200</v>
          </cell>
          <cell r="DA19">
            <v>27000</v>
          </cell>
          <cell r="DB19">
            <v>13500</v>
          </cell>
          <cell r="DC19">
            <v>15600</v>
          </cell>
          <cell r="DD19">
            <v>7800</v>
          </cell>
        </row>
        <row r="19">
          <cell r="DO19">
            <v>120000</v>
          </cell>
          <cell r="DP19">
            <v>60000</v>
          </cell>
        </row>
        <row r="19">
          <cell r="EC19">
            <v>334800</v>
          </cell>
          <cell r="ED19">
            <v>538200</v>
          </cell>
          <cell r="EE19">
            <v>538200</v>
          </cell>
        </row>
        <row r="19">
          <cell r="EJ19">
            <v>60000</v>
          </cell>
          <cell r="EK19">
            <v>30000</v>
          </cell>
        </row>
        <row r="19">
          <cell r="EX19">
            <v>0</v>
          </cell>
          <cell r="EY19">
            <v>0</v>
          </cell>
          <cell r="EZ19">
            <v>90000</v>
          </cell>
        </row>
        <row r="20">
          <cell r="D20">
            <v>37257</v>
          </cell>
          <cell r="E20">
            <v>5.96198247775075</v>
          </cell>
          <cell r="F20">
            <v>0.951733667825656</v>
          </cell>
          <cell r="G20">
            <v>-0.256327272132596</v>
          </cell>
          <cell r="H20">
            <v>-0.0284808080147329</v>
          </cell>
          <cell r="I20">
            <v>-0.36075690151995</v>
          </cell>
          <cell r="J20">
            <v>1.26502255598772</v>
          </cell>
          <cell r="K20">
            <v>44.009191821731</v>
          </cell>
          <cell r="L20">
            <v>90.1892253799874</v>
          </cell>
          <cell r="M20">
            <v>45.0946126899937</v>
          </cell>
          <cell r="N20">
            <v>1</v>
          </cell>
          <cell r="O20">
            <v>1</v>
          </cell>
          <cell r="P20">
            <v>56.2025377530385</v>
          </cell>
          <cell r="Q20">
            <v>90.1892253799874</v>
          </cell>
          <cell r="R20">
            <v>45.0946126899937</v>
          </cell>
          <cell r="S20">
            <v>1</v>
          </cell>
          <cell r="T20">
            <v>0</v>
          </cell>
          <cell r="U20">
            <v>44.7924140421361</v>
          </cell>
          <cell r="V20">
            <v>46.5012625230201</v>
          </cell>
          <cell r="W20">
            <v>44.009191821731</v>
          </cell>
          <cell r="X20">
            <v>90.1892253799874</v>
          </cell>
          <cell r="Y20">
            <v>45.0946126899937</v>
          </cell>
          <cell r="Z20">
            <v>1</v>
          </cell>
          <cell r="AA20">
            <v>1</v>
          </cell>
          <cell r="AB20">
            <v>1</v>
          </cell>
          <cell r="AC20">
            <v>1</v>
          </cell>
          <cell r="AD20">
            <v>1</v>
          </cell>
          <cell r="AE20">
            <v>1</v>
          </cell>
          <cell r="AF20">
            <v>5880</v>
          </cell>
          <cell r="AG20">
            <v>2940</v>
          </cell>
          <cell r="AH20">
            <v>38400</v>
          </cell>
          <cell r="AI20">
            <v>19200</v>
          </cell>
          <cell r="AJ20">
            <v>26160</v>
          </cell>
          <cell r="AK20">
            <v>13080</v>
          </cell>
          <cell r="AL20">
            <v>26160</v>
          </cell>
          <cell r="AM20">
            <v>13080</v>
          </cell>
          <cell r="AN20">
            <v>48000</v>
          </cell>
          <cell r="AO20">
            <v>24000</v>
          </cell>
          <cell r="AP20">
            <v>54000</v>
          </cell>
          <cell r="AQ20">
            <v>27000</v>
          </cell>
        </row>
        <row r="20">
          <cell r="BD20">
            <v>144900</v>
          </cell>
          <cell r="BE20">
            <v>297900</v>
          </cell>
          <cell r="BF20">
            <v>297900</v>
          </cell>
          <cell r="BG20">
            <v>62400</v>
          </cell>
          <cell r="BH20">
            <v>0</v>
          </cell>
          <cell r="BI20">
            <v>60000</v>
          </cell>
          <cell r="BJ20">
            <v>0</v>
          </cell>
          <cell r="BK20">
            <v>10560</v>
          </cell>
          <cell r="BL20">
            <v>0</v>
          </cell>
          <cell r="BM20">
            <v>6120</v>
          </cell>
          <cell r="BN20">
            <v>0</v>
          </cell>
          <cell r="BO20">
            <v>20400</v>
          </cell>
          <cell r="BP20">
            <v>0</v>
          </cell>
        </row>
        <row r="20">
          <cell r="CG20">
            <v>139080</v>
          </cell>
          <cell r="CH20">
            <v>139080</v>
          </cell>
          <cell r="CI20">
            <v>159480</v>
          </cell>
          <cell r="CJ20">
            <v>125760</v>
          </cell>
          <cell r="CK20">
            <v>62880</v>
          </cell>
        </row>
        <row r="20">
          <cell r="CP20">
            <v>188640</v>
          </cell>
          <cell r="CQ20">
            <v>188640</v>
          </cell>
          <cell r="CR20">
            <v>188640</v>
          </cell>
          <cell r="CS20">
            <v>65400</v>
          </cell>
          <cell r="CT20">
            <v>32700</v>
          </cell>
          <cell r="CU20">
            <v>62400</v>
          </cell>
          <cell r="CV20">
            <v>31200</v>
          </cell>
          <cell r="CW20">
            <v>60000</v>
          </cell>
          <cell r="CX20">
            <v>30000</v>
          </cell>
          <cell r="CY20">
            <v>8400</v>
          </cell>
          <cell r="CZ20">
            <v>4200</v>
          </cell>
          <cell r="DA20">
            <v>27000</v>
          </cell>
          <cell r="DB20">
            <v>13500</v>
          </cell>
          <cell r="DC20">
            <v>15600</v>
          </cell>
          <cell r="DD20">
            <v>7800</v>
          </cell>
        </row>
        <row r="20">
          <cell r="DO20">
            <v>120000</v>
          </cell>
          <cell r="DP20">
            <v>60000</v>
          </cell>
        </row>
        <row r="20">
          <cell r="EC20">
            <v>334800</v>
          </cell>
          <cell r="ED20">
            <v>538200</v>
          </cell>
          <cell r="EE20">
            <v>538200</v>
          </cell>
        </row>
        <row r="20">
          <cell r="EJ20">
            <v>60000</v>
          </cell>
          <cell r="EK20">
            <v>30000</v>
          </cell>
        </row>
        <row r="20">
          <cell r="EX20">
            <v>0</v>
          </cell>
          <cell r="EY20">
            <v>0</v>
          </cell>
          <cell r="EZ20">
            <v>90000</v>
          </cell>
        </row>
        <row r="21">
          <cell r="D21">
            <v>37288</v>
          </cell>
          <cell r="E21">
            <v>5.70793205583307</v>
          </cell>
          <cell r="F21">
            <v>0.947384418207392</v>
          </cell>
          <cell r="G21">
            <v>-0.255155903158101</v>
          </cell>
          <cell r="H21">
            <v>-0.0283506559064556</v>
          </cell>
          <cell r="I21">
            <v>-0.359108308148438</v>
          </cell>
          <cell r="J21">
            <v>1.2592416331784</v>
          </cell>
          <cell r="K21">
            <v>42.1161781076347</v>
          </cell>
          <cell r="L21">
            <v>80.3268584016243</v>
          </cell>
          <cell r="M21">
            <v>40.1634292008121</v>
          </cell>
          <cell r="N21">
            <v>1</v>
          </cell>
          <cell r="O21">
            <v>0</v>
          </cell>
          <cell r="P21">
            <v>54.253802667586</v>
          </cell>
          <cell r="Q21">
            <v>80.3268584016243</v>
          </cell>
          <cell r="R21">
            <v>40.1634292008121</v>
          </cell>
          <cell r="S21">
            <v>1</v>
          </cell>
          <cell r="T21">
            <v>0</v>
          </cell>
          <cell r="U21">
            <v>42.8958211450622</v>
          </cell>
          <cell r="V21">
            <v>44.5968604994496</v>
          </cell>
          <cell r="W21">
            <v>42.1161781076347</v>
          </cell>
          <cell r="X21">
            <v>80.3268584016243</v>
          </cell>
          <cell r="Y21">
            <v>40.1634292008121</v>
          </cell>
          <cell r="Z21">
            <v>1</v>
          </cell>
          <cell r="AA21">
            <v>0</v>
          </cell>
          <cell r="AB21">
            <v>1</v>
          </cell>
          <cell r="AC21">
            <v>1</v>
          </cell>
          <cell r="AD21">
            <v>1</v>
          </cell>
          <cell r="AE21">
            <v>0</v>
          </cell>
          <cell r="AF21">
            <v>5880</v>
          </cell>
          <cell r="AG21">
            <v>0</v>
          </cell>
          <cell r="AH21">
            <v>38400</v>
          </cell>
          <cell r="AI21">
            <v>0</v>
          </cell>
          <cell r="AJ21">
            <v>26160</v>
          </cell>
          <cell r="AK21">
            <v>0</v>
          </cell>
          <cell r="AL21">
            <v>26160</v>
          </cell>
          <cell r="AM21">
            <v>0</v>
          </cell>
          <cell r="AN21">
            <v>48000</v>
          </cell>
          <cell r="AO21">
            <v>0</v>
          </cell>
          <cell r="AP21">
            <v>54000</v>
          </cell>
          <cell r="AQ21">
            <v>0</v>
          </cell>
        </row>
        <row r="21">
          <cell r="BD21">
            <v>96600</v>
          </cell>
          <cell r="BE21">
            <v>198600</v>
          </cell>
          <cell r="BF21">
            <v>198600</v>
          </cell>
          <cell r="BG21">
            <v>62400</v>
          </cell>
          <cell r="BH21">
            <v>0</v>
          </cell>
          <cell r="BI21">
            <v>60000</v>
          </cell>
          <cell r="BJ21">
            <v>0</v>
          </cell>
          <cell r="BK21">
            <v>10560</v>
          </cell>
          <cell r="BL21">
            <v>0</v>
          </cell>
          <cell r="BM21">
            <v>6120</v>
          </cell>
          <cell r="BN21">
            <v>0</v>
          </cell>
          <cell r="BO21">
            <v>20400</v>
          </cell>
          <cell r="BP21">
            <v>0</v>
          </cell>
        </row>
        <row r="21">
          <cell r="CG21">
            <v>139080</v>
          </cell>
          <cell r="CH21">
            <v>139080</v>
          </cell>
          <cell r="CI21">
            <v>159480</v>
          </cell>
          <cell r="CJ21">
            <v>125760</v>
          </cell>
          <cell r="CK21">
            <v>0</v>
          </cell>
        </row>
        <row r="21">
          <cell r="CP21">
            <v>125760</v>
          </cell>
          <cell r="CQ21">
            <v>125760</v>
          </cell>
          <cell r="CR21">
            <v>125760</v>
          </cell>
          <cell r="CS21">
            <v>65400</v>
          </cell>
          <cell r="CT21">
            <v>32700</v>
          </cell>
          <cell r="CU21">
            <v>62400</v>
          </cell>
          <cell r="CV21">
            <v>31200</v>
          </cell>
          <cell r="CW21">
            <v>60000</v>
          </cell>
          <cell r="CX21">
            <v>30000</v>
          </cell>
          <cell r="CY21">
            <v>8400</v>
          </cell>
          <cell r="CZ21">
            <v>4200</v>
          </cell>
          <cell r="DA21">
            <v>27000</v>
          </cell>
          <cell r="DB21">
            <v>13500</v>
          </cell>
          <cell r="DC21">
            <v>15600</v>
          </cell>
          <cell r="DD21">
            <v>7800</v>
          </cell>
        </row>
        <row r="21">
          <cell r="DO21">
            <v>120000</v>
          </cell>
          <cell r="DP21">
            <v>60000</v>
          </cell>
        </row>
        <row r="21">
          <cell r="EC21">
            <v>334800</v>
          </cell>
          <cell r="ED21">
            <v>538200</v>
          </cell>
          <cell r="EE21">
            <v>538200</v>
          </cell>
        </row>
        <row r="21">
          <cell r="EJ21">
            <v>60000</v>
          </cell>
          <cell r="EK21">
            <v>30000</v>
          </cell>
        </row>
        <row r="21">
          <cell r="EX21">
            <v>0</v>
          </cell>
          <cell r="EY21">
            <v>0</v>
          </cell>
          <cell r="EZ21">
            <v>90000</v>
          </cell>
        </row>
        <row r="22">
          <cell r="D22">
            <v>37316</v>
          </cell>
          <cell r="E22">
            <v>5.38793094791176</v>
          </cell>
          <cell r="F22">
            <v>0.943476117953107</v>
          </cell>
          <cell r="G22">
            <v>-0.254103293613306</v>
          </cell>
          <cell r="H22">
            <v>-0.0282336992903673</v>
          </cell>
          <cell r="I22">
            <v>-0.357626857677986</v>
          </cell>
          <cell r="J22">
            <v>1.25404681014715</v>
          </cell>
          <cell r="K22">
            <v>39.7272806767533</v>
          </cell>
          <cell r="L22">
            <v>70.5842482259182</v>
          </cell>
          <cell r="M22">
            <v>35.2921241129591</v>
          </cell>
          <cell r="N22">
            <v>1</v>
          </cell>
          <cell r="O22">
            <v>0</v>
          </cell>
          <cell r="P22">
            <v>51.8148331854418</v>
          </cell>
          <cell r="Q22">
            <v>70.5842482259182</v>
          </cell>
          <cell r="R22">
            <v>35.2921241129591</v>
          </cell>
          <cell r="S22">
            <v>1</v>
          </cell>
          <cell r="T22">
            <v>0</v>
          </cell>
          <cell r="U22">
            <v>40.5037074072384</v>
          </cell>
          <cell r="V22">
            <v>42.1977293646604</v>
          </cell>
          <cell r="W22">
            <v>39.7272806767533</v>
          </cell>
          <cell r="X22">
            <v>70.5842482259182</v>
          </cell>
          <cell r="Y22">
            <v>35.2921241129591</v>
          </cell>
          <cell r="Z22">
            <v>1</v>
          </cell>
          <cell r="AA22">
            <v>0</v>
          </cell>
          <cell r="AB22">
            <v>1</v>
          </cell>
          <cell r="AC22">
            <v>1</v>
          </cell>
          <cell r="AD22">
            <v>1</v>
          </cell>
          <cell r="AE22">
            <v>0</v>
          </cell>
          <cell r="AF22">
            <v>5880</v>
          </cell>
          <cell r="AG22">
            <v>0</v>
          </cell>
          <cell r="AH22">
            <v>38400</v>
          </cell>
          <cell r="AI22">
            <v>0</v>
          </cell>
          <cell r="AJ22">
            <v>26160</v>
          </cell>
          <cell r="AK22">
            <v>0</v>
          </cell>
          <cell r="AL22">
            <v>26160</v>
          </cell>
          <cell r="AM22">
            <v>0</v>
          </cell>
          <cell r="AN22">
            <v>48000</v>
          </cell>
          <cell r="AO22">
            <v>0</v>
          </cell>
          <cell r="AP22">
            <v>54000</v>
          </cell>
          <cell r="AQ22">
            <v>0</v>
          </cell>
        </row>
        <row r="22">
          <cell r="BD22">
            <v>96600</v>
          </cell>
          <cell r="BE22">
            <v>198600</v>
          </cell>
          <cell r="BF22">
            <v>198600</v>
          </cell>
          <cell r="BG22">
            <v>62400</v>
          </cell>
          <cell r="BH22">
            <v>0</v>
          </cell>
          <cell r="BI22">
            <v>60000</v>
          </cell>
          <cell r="BJ22">
            <v>0</v>
          </cell>
          <cell r="BK22">
            <v>10560</v>
          </cell>
          <cell r="BL22">
            <v>0</v>
          </cell>
          <cell r="BM22">
            <v>6120</v>
          </cell>
          <cell r="BN22">
            <v>0</v>
          </cell>
          <cell r="BO22">
            <v>20400</v>
          </cell>
          <cell r="BP22">
            <v>0</v>
          </cell>
        </row>
        <row r="22">
          <cell r="CG22">
            <v>139080</v>
          </cell>
          <cell r="CH22">
            <v>139080</v>
          </cell>
          <cell r="CI22">
            <v>159480</v>
          </cell>
          <cell r="CJ22">
            <v>125760</v>
          </cell>
          <cell r="CK22">
            <v>0</v>
          </cell>
        </row>
        <row r="22">
          <cell r="CP22">
            <v>125760</v>
          </cell>
          <cell r="CQ22">
            <v>125760</v>
          </cell>
          <cell r="CR22">
            <v>125760</v>
          </cell>
          <cell r="CS22">
            <v>65400</v>
          </cell>
          <cell r="CT22">
            <v>32700</v>
          </cell>
          <cell r="CU22">
            <v>62400</v>
          </cell>
          <cell r="CV22">
            <v>31200</v>
          </cell>
          <cell r="CW22">
            <v>60000</v>
          </cell>
          <cell r="CX22">
            <v>30000</v>
          </cell>
          <cell r="CY22">
            <v>8400</v>
          </cell>
          <cell r="CZ22">
            <v>4200</v>
          </cell>
          <cell r="DA22">
            <v>27000</v>
          </cell>
          <cell r="DB22">
            <v>13500</v>
          </cell>
          <cell r="DC22">
            <v>15600</v>
          </cell>
          <cell r="DD22">
            <v>7800</v>
          </cell>
          <cell r="DE22">
            <v>42000</v>
          </cell>
          <cell r="DF22">
            <v>21000</v>
          </cell>
        </row>
        <row r="22">
          <cell r="DO22">
            <v>120000</v>
          </cell>
          <cell r="DP22">
            <v>60000</v>
          </cell>
        </row>
        <row r="22">
          <cell r="EC22">
            <v>334800</v>
          </cell>
          <cell r="ED22">
            <v>601200</v>
          </cell>
          <cell r="EE22">
            <v>601200</v>
          </cell>
        </row>
        <row r="22">
          <cell r="EJ22">
            <v>60000</v>
          </cell>
          <cell r="EK22">
            <v>30000</v>
          </cell>
        </row>
        <row r="22">
          <cell r="EX22">
            <v>0</v>
          </cell>
          <cell r="EY22">
            <v>0</v>
          </cell>
          <cell r="EZ22">
            <v>90000</v>
          </cell>
        </row>
        <row r="23">
          <cell r="D23">
            <v>37347</v>
          </cell>
          <cell r="E23">
            <v>4.61851137563049</v>
          </cell>
          <cell r="F23">
            <v>1.08202447035562</v>
          </cell>
          <cell r="G23">
            <v>-0.210783987731615</v>
          </cell>
          <cell r="H23">
            <v>-0.0187363544650324</v>
          </cell>
          <cell r="I23">
            <v>-0.599563342881037</v>
          </cell>
          <cell r="J23">
            <v>1.17570624268078</v>
          </cell>
          <cell r="K23">
            <v>32.1421102456209</v>
          </cell>
          <cell r="L23">
            <v>70.2613292438715</v>
          </cell>
          <cell r="M23">
            <v>35.1306646219358</v>
          </cell>
          <cell r="N23">
            <v>1</v>
          </cell>
          <cell r="O23">
            <v>1</v>
          </cell>
          <cell r="P23">
            <v>45.4566321373345</v>
          </cell>
          <cell r="Q23">
            <v>70.2613292438715</v>
          </cell>
          <cell r="R23">
            <v>35.1306646219358</v>
          </cell>
          <cell r="S23">
            <v>1</v>
          </cell>
          <cell r="T23">
            <v>0</v>
          </cell>
          <cell r="U23">
            <v>35.0579554092416</v>
          </cell>
          <cell r="V23">
            <v>36.4983126587409</v>
          </cell>
          <cell r="W23">
            <v>32.1421102456209</v>
          </cell>
          <cell r="X23">
            <v>70.2613292438715</v>
          </cell>
          <cell r="Y23">
            <v>35.1306646219358</v>
          </cell>
          <cell r="Z23">
            <v>1</v>
          </cell>
          <cell r="AA23">
            <v>1</v>
          </cell>
          <cell r="AB23">
            <v>1</v>
          </cell>
          <cell r="AC23">
            <v>1</v>
          </cell>
          <cell r="AD23">
            <v>1</v>
          </cell>
          <cell r="AE23">
            <v>1</v>
          </cell>
          <cell r="AF23">
            <v>5880</v>
          </cell>
          <cell r="AG23">
            <v>2940</v>
          </cell>
          <cell r="AH23">
            <v>38400</v>
          </cell>
          <cell r="AI23">
            <v>19200</v>
          </cell>
          <cell r="AJ23">
            <v>26160</v>
          </cell>
          <cell r="AK23">
            <v>13080</v>
          </cell>
          <cell r="AL23">
            <v>26160</v>
          </cell>
          <cell r="AM23">
            <v>13080</v>
          </cell>
          <cell r="AN23">
            <v>48000</v>
          </cell>
          <cell r="AO23">
            <v>24000</v>
          </cell>
          <cell r="AP23">
            <v>54000</v>
          </cell>
          <cell r="AQ23">
            <v>27000</v>
          </cell>
        </row>
        <row r="23">
          <cell r="BD23">
            <v>144900</v>
          </cell>
          <cell r="BE23">
            <v>297900</v>
          </cell>
          <cell r="BF23">
            <v>297900</v>
          </cell>
          <cell r="BG23">
            <v>62400</v>
          </cell>
          <cell r="BH23">
            <v>0</v>
          </cell>
          <cell r="BI23">
            <v>60000</v>
          </cell>
          <cell r="BJ23">
            <v>0</v>
          </cell>
          <cell r="BK23">
            <v>10560</v>
          </cell>
          <cell r="BL23">
            <v>0</v>
          </cell>
          <cell r="BM23">
            <v>6120</v>
          </cell>
          <cell r="BN23">
            <v>0</v>
          </cell>
          <cell r="BO23">
            <v>20400</v>
          </cell>
          <cell r="BP23">
            <v>0</v>
          </cell>
        </row>
        <row r="23">
          <cell r="CG23">
            <v>139080</v>
          </cell>
          <cell r="CH23">
            <v>139080</v>
          </cell>
          <cell r="CI23">
            <v>159480</v>
          </cell>
          <cell r="CJ23">
            <v>125760</v>
          </cell>
          <cell r="CK23">
            <v>62880</v>
          </cell>
        </row>
        <row r="23">
          <cell r="CP23">
            <v>188640</v>
          </cell>
          <cell r="CQ23">
            <v>188640</v>
          </cell>
          <cell r="CR23">
            <v>188640</v>
          </cell>
          <cell r="CS23">
            <v>65400</v>
          </cell>
          <cell r="CT23">
            <v>32700</v>
          </cell>
          <cell r="CU23">
            <v>62400</v>
          </cell>
          <cell r="CV23">
            <v>31200</v>
          </cell>
          <cell r="CW23">
            <v>60000</v>
          </cell>
          <cell r="CX23">
            <v>30000</v>
          </cell>
          <cell r="CY23">
            <v>8400</v>
          </cell>
          <cell r="CZ23">
            <v>4200</v>
          </cell>
          <cell r="DA23">
            <v>27000</v>
          </cell>
          <cell r="DB23">
            <v>13500</v>
          </cell>
          <cell r="DC23">
            <v>15600</v>
          </cell>
          <cell r="DD23">
            <v>7800</v>
          </cell>
          <cell r="DE23">
            <v>42000</v>
          </cell>
          <cell r="DF23">
            <v>21000</v>
          </cell>
        </row>
        <row r="23">
          <cell r="DO23">
            <v>120000</v>
          </cell>
          <cell r="DP23">
            <v>60000</v>
          </cell>
        </row>
        <row r="23">
          <cell r="EC23">
            <v>334800</v>
          </cell>
          <cell r="ED23">
            <v>601200</v>
          </cell>
          <cell r="EE23">
            <v>601200</v>
          </cell>
        </row>
        <row r="23">
          <cell r="EJ23">
            <v>60000</v>
          </cell>
          <cell r="EK23">
            <v>30000</v>
          </cell>
        </row>
        <row r="23">
          <cell r="EX23">
            <v>0</v>
          </cell>
          <cell r="EY23">
            <v>0</v>
          </cell>
          <cell r="EZ23">
            <v>90000</v>
          </cell>
        </row>
        <row r="24">
          <cell r="D24">
            <v>37377</v>
          </cell>
          <cell r="E24">
            <v>4.45344044447596</v>
          </cell>
          <cell r="F24">
            <v>1.07721962583659</v>
          </cell>
          <cell r="G24">
            <v>-0.209847979059077</v>
          </cell>
          <cell r="H24">
            <v>-0.0186531536941401</v>
          </cell>
          <cell r="I24">
            <v>-0.596900918212485</v>
          </cell>
          <cell r="J24">
            <v>1.17048539430729</v>
          </cell>
          <cell r="K24">
            <v>30.9240464469761</v>
          </cell>
          <cell r="L24">
            <v>74.6126147765606</v>
          </cell>
          <cell r="M24">
            <v>37.3063073882803</v>
          </cell>
          <cell r="N24">
            <v>1</v>
          </cell>
          <cell r="O24">
            <v>1</v>
          </cell>
          <cell r="P24">
            <v>44.1794437908744</v>
          </cell>
          <cell r="Q24">
            <v>74.6126147765606</v>
          </cell>
          <cell r="R24">
            <v>37.3063073882803</v>
          </cell>
          <cell r="S24">
            <v>1</v>
          </cell>
          <cell r="T24">
            <v>0</v>
          </cell>
          <cell r="U24">
            <v>33.8269434906266</v>
          </cell>
          <cell r="V24">
            <v>35.2609046808636</v>
          </cell>
          <cell r="W24">
            <v>30.9240464469761</v>
          </cell>
          <cell r="X24">
            <v>74.6126147765606</v>
          </cell>
          <cell r="Y24">
            <v>37.3063073882803</v>
          </cell>
          <cell r="Z24">
            <v>1</v>
          </cell>
          <cell r="AA24">
            <v>1</v>
          </cell>
          <cell r="AB24">
            <v>1</v>
          </cell>
          <cell r="AC24">
            <v>1</v>
          </cell>
          <cell r="AD24">
            <v>1</v>
          </cell>
          <cell r="AE24">
            <v>1</v>
          </cell>
          <cell r="AF24">
            <v>5880</v>
          </cell>
          <cell r="AG24">
            <v>2940</v>
          </cell>
          <cell r="AH24">
            <v>38400</v>
          </cell>
          <cell r="AI24">
            <v>19200</v>
          </cell>
          <cell r="AJ24">
            <v>26160</v>
          </cell>
          <cell r="AK24">
            <v>13080</v>
          </cell>
          <cell r="AL24">
            <v>26160</v>
          </cell>
          <cell r="AM24">
            <v>13080</v>
          </cell>
          <cell r="AN24">
            <v>48000</v>
          </cell>
          <cell r="AO24">
            <v>24000</v>
          </cell>
          <cell r="AP24">
            <v>54000</v>
          </cell>
          <cell r="AQ24">
            <v>27000</v>
          </cell>
        </row>
        <row r="24">
          <cell r="BD24">
            <v>144900</v>
          </cell>
          <cell r="BE24">
            <v>297900</v>
          </cell>
          <cell r="BF24">
            <v>297900</v>
          </cell>
          <cell r="BG24">
            <v>62400</v>
          </cell>
          <cell r="BH24">
            <v>0</v>
          </cell>
          <cell r="BI24">
            <v>60000</v>
          </cell>
          <cell r="BJ24">
            <v>0</v>
          </cell>
          <cell r="BK24">
            <v>10560</v>
          </cell>
          <cell r="BL24">
            <v>0</v>
          </cell>
          <cell r="BM24">
            <v>6120</v>
          </cell>
          <cell r="BN24">
            <v>0</v>
          </cell>
          <cell r="BO24">
            <v>20400</v>
          </cell>
          <cell r="BP24">
            <v>0</v>
          </cell>
        </row>
        <row r="24">
          <cell r="CG24">
            <v>139080</v>
          </cell>
          <cell r="CH24">
            <v>139080</v>
          </cell>
          <cell r="CI24">
            <v>159480</v>
          </cell>
          <cell r="CJ24">
            <v>125760</v>
          </cell>
          <cell r="CK24">
            <v>62880</v>
          </cell>
        </row>
        <row r="24">
          <cell r="CP24">
            <v>188640</v>
          </cell>
          <cell r="CQ24">
            <v>188640</v>
          </cell>
          <cell r="CR24">
            <v>188640</v>
          </cell>
          <cell r="CS24">
            <v>65400</v>
          </cell>
          <cell r="CT24">
            <v>32700</v>
          </cell>
          <cell r="CU24">
            <v>62400</v>
          </cell>
          <cell r="CV24">
            <v>31200</v>
          </cell>
          <cell r="CW24">
            <v>60000</v>
          </cell>
          <cell r="CX24">
            <v>30000</v>
          </cell>
          <cell r="CY24">
            <v>8400</v>
          </cell>
          <cell r="CZ24">
            <v>4200</v>
          </cell>
          <cell r="DA24">
            <v>27000</v>
          </cell>
          <cell r="DB24">
            <v>13500</v>
          </cell>
          <cell r="DC24">
            <v>15600</v>
          </cell>
          <cell r="DD24">
            <v>7800</v>
          </cell>
          <cell r="DE24">
            <v>42000</v>
          </cell>
          <cell r="DF24">
            <v>21000</v>
          </cell>
        </row>
        <row r="24">
          <cell r="DO24">
            <v>120000</v>
          </cell>
          <cell r="DP24">
            <v>60000</v>
          </cell>
        </row>
        <row r="24">
          <cell r="EC24">
            <v>334800</v>
          </cell>
          <cell r="ED24">
            <v>601200</v>
          </cell>
          <cell r="EE24">
            <v>601200</v>
          </cell>
        </row>
        <row r="24">
          <cell r="EJ24">
            <v>60000</v>
          </cell>
          <cell r="EK24">
            <v>30000</v>
          </cell>
        </row>
        <row r="24">
          <cell r="EX24">
            <v>0</v>
          </cell>
          <cell r="EY24">
            <v>0</v>
          </cell>
          <cell r="EZ24">
            <v>90000</v>
          </cell>
        </row>
        <row r="25">
          <cell r="D25">
            <v>37408</v>
          </cell>
          <cell r="E25">
            <v>4.42836459418588</v>
          </cell>
          <cell r="F25">
            <v>1.07227696148526</v>
          </cell>
          <cell r="G25">
            <v>-0.208885122367259</v>
          </cell>
          <cell r="H25">
            <v>-0.0185675664326452</v>
          </cell>
          <cell r="I25">
            <v>-0.594162125844647</v>
          </cell>
          <cell r="J25">
            <v>1.16511479364849</v>
          </cell>
          <cell r="K25">
            <v>30.7565185125593</v>
          </cell>
          <cell r="L25">
            <v>97.4797237713874</v>
          </cell>
          <cell r="M25">
            <v>48.7398618856937</v>
          </cell>
          <cell r="N25">
            <v>1</v>
          </cell>
          <cell r="O25">
            <v>1</v>
          </cell>
          <cell r="P25">
            <v>43.9510954087578</v>
          </cell>
          <cell r="Q25">
            <v>97.4797237713874</v>
          </cell>
          <cell r="R25">
            <v>48.7398618856937</v>
          </cell>
          <cell r="S25">
            <v>1</v>
          </cell>
          <cell r="T25">
            <v>1</v>
          </cell>
          <cell r="U25">
            <v>33.6460960386397</v>
          </cell>
          <cell r="V25">
            <v>35.0734777081493</v>
          </cell>
          <cell r="W25">
            <v>30.7565185125593</v>
          </cell>
          <cell r="X25">
            <v>97.4797237713874</v>
          </cell>
          <cell r="Y25">
            <v>48.7398618856937</v>
          </cell>
          <cell r="Z25">
            <v>1</v>
          </cell>
          <cell r="AA25">
            <v>1</v>
          </cell>
          <cell r="AB25">
            <v>1</v>
          </cell>
          <cell r="AC25">
            <v>1</v>
          </cell>
          <cell r="AD25">
            <v>1</v>
          </cell>
          <cell r="AE25">
            <v>1</v>
          </cell>
          <cell r="AF25">
            <v>5880</v>
          </cell>
          <cell r="AG25">
            <v>2940</v>
          </cell>
          <cell r="AH25">
            <v>38400</v>
          </cell>
          <cell r="AI25">
            <v>19200</v>
          </cell>
          <cell r="AJ25">
            <v>26160</v>
          </cell>
          <cell r="AK25">
            <v>13080</v>
          </cell>
          <cell r="AL25">
            <v>26160</v>
          </cell>
          <cell r="AM25">
            <v>13080</v>
          </cell>
          <cell r="AN25">
            <v>48000</v>
          </cell>
          <cell r="AO25">
            <v>24000</v>
          </cell>
          <cell r="AP25">
            <v>54000</v>
          </cell>
          <cell r="AQ25">
            <v>27000</v>
          </cell>
        </row>
        <row r="25">
          <cell r="BD25">
            <v>144900</v>
          </cell>
          <cell r="BE25">
            <v>297900</v>
          </cell>
          <cell r="BF25">
            <v>297900</v>
          </cell>
          <cell r="BG25">
            <v>62400</v>
          </cell>
          <cell r="BH25">
            <v>31200</v>
          </cell>
          <cell r="BI25">
            <v>60000</v>
          </cell>
          <cell r="BJ25">
            <v>30000</v>
          </cell>
          <cell r="BK25">
            <v>10560</v>
          </cell>
          <cell r="BL25">
            <v>5280</v>
          </cell>
          <cell r="BM25">
            <v>6120</v>
          </cell>
          <cell r="BN25">
            <v>3060</v>
          </cell>
          <cell r="BO25">
            <v>20400</v>
          </cell>
          <cell r="BP25">
            <v>10200</v>
          </cell>
          <cell r="BQ25">
            <v>72000</v>
          </cell>
          <cell r="BR25">
            <v>36000</v>
          </cell>
        </row>
        <row r="25">
          <cell r="CG25">
            <v>208620</v>
          </cell>
          <cell r="CH25">
            <v>316620</v>
          </cell>
          <cell r="CI25">
            <v>347220</v>
          </cell>
          <cell r="CJ25">
            <v>125760</v>
          </cell>
          <cell r="CK25">
            <v>62880</v>
          </cell>
        </row>
        <row r="25">
          <cell r="CP25">
            <v>188640</v>
          </cell>
          <cell r="CQ25">
            <v>188640</v>
          </cell>
          <cell r="CR25">
            <v>188640</v>
          </cell>
          <cell r="CS25">
            <v>65400</v>
          </cell>
          <cell r="CT25">
            <v>32700</v>
          </cell>
          <cell r="CU25">
            <v>62400</v>
          </cell>
          <cell r="CV25">
            <v>31200</v>
          </cell>
          <cell r="CW25">
            <v>60000</v>
          </cell>
          <cell r="CX25">
            <v>30000</v>
          </cell>
          <cell r="CY25">
            <v>8400</v>
          </cell>
          <cell r="CZ25">
            <v>4200</v>
          </cell>
          <cell r="DA25">
            <v>27000</v>
          </cell>
          <cell r="DB25">
            <v>13500</v>
          </cell>
          <cell r="DC25">
            <v>15600</v>
          </cell>
          <cell r="DD25">
            <v>7800</v>
          </cell>
          <cell r="DE25">
            <v>42000</v>
          </cell>
          <cell r="DF25">
            <v>21000</v>
          </cell>
        </row>
        <row r="25">
          <cell r="DI25">
            <v>72000</v>
          </cell>
          <cell r="DJ25">
            <v>36000</v>
          </cell>
        </row>
        <row r="25">
          <cell r="DO25">
            <v>120000</v>
          </cell>
          <cell r="DP25">
            <v>60000</v>
          </cell>
        </row>
        <row r="25">
          <cell r="DS25">
            <v>127200</v>
          </cell>
          <cell r="DT25">
            <v>63600</v>
          </cell>
        </row>
        <row r="25">
          <cell r="EC25">
            <v>334800</v>
          </cell>
          <cell r="ED25">
            <v>900000</v>
          </cell>
          <cell r="EE25">
            <v>900000</v>
          </cell>
        </row>
        <row r="25">
          <cell r="EJ25">
            <v>60000</v>
          </cell>
          <cell r="EK25">
            <v>30000</v>
          </cell>
          <cell r="EL25">
            <v>26400</v>
          </cell>
          <cell r="EM25">
            <v>13200</v>
          </cell>
        </row>
        <row r="25">
          <cell r="EX25">
            <v>39600</v>
          </cell>
          <cell r="EY25">
            <v>39600</v>
          </cell>
          <cell r="EZ25">
            <v>129600</v>
          </cell>
        </row>
        <row r="26">
          <cell r="D26">
            <v>37438</v>
          </cell>
          <cell r="E26">
            <v>4.41315641084315</v>
          </cell>
          <cell r="F26">
            <v>1.70056707768616</v>
          </cell>
          <cell r="G26">
            <v>-0.207949778521405</v>
          </cell>
          <cell r="H26">
            <v>-0.0184844247574582</v>
          </cell>
          <cell r="I26">
            <v>-0.591501592238663</v>
          </cell>
          <cell r="J26">
            <v>1.79298920147345</v>
          </cell>
          <cell r="K26">
            <v>30.6624111395337</v>
          </cell>
          <cell r="L26">
            <v>143.254291870301</v>
          </cell>
          <cell r="M26">
            <v>71.6271459351506</v>
          </cell>
          <cell r="N26">
            <v>1</v>
          </cell>
          <cell r="O26">
            <v>1</v>
          </cell>
          <cell r="P26">
            <v>48.5460920923745</v>
          </cell>
          <cell r="Q26">
            <v>143.254291870301</v>
          </cell>
          <cell r="R26">
            <v>71.6271459351506</v>
          </cell>
          <cell r="S26">
            <v>1</v>
          </cell>
          <cell r="T26">
            <v>1</v>
          </cell>
          <cell r="U26">
            <v>33.5390497424131</v>
          </cell>
          <cell r="V26">
            <v>34.9600398956427</v>
          </cell>
          <cell r="W26">
            <v>30.6624111395337</v>
          </cell>
          <cell r="X26">
            <v>143.254291870301</v>
          </cell>
          <cell r="Y26">
            <v>71.6271459351506</v>
          </cell>
          <cell r="Z26">
            <v>1</v>
          </cell>
          <cell r="AA26">
            <v>1</v>
          </cell>
          <cell r="AB26">
            <v>1</v>
          </cell>
          <cell r="AC26">
            <v>1</v>
          </cell>
          <cell r="AD26">
            <v>1</v>
          </cell>
          <cell r="AE26">
            <v>1</v>
          </cell>
          <cell r="AF26">
            <v>5880</v>
          </cell>
          <cell r="AG26">
            <v>2940</v>
          </cell>
          <cell r="AH26">
            <v>38400</v>
          </cell>
          <cell r="AI26">
            <v>19200</v>
          </cell>
          <cell r="AJ26">
            <v>26160</v>
          </cell>
          <cell r="AK26">
            <v>13080</v>
          </cell>
          <cell r="AL26">
            <v>26160</v>
          </cell>
          <cell r="AM26">
            <v>13080</v>
          </cell>
          <cell r="AN26">
            <v>48000</v>
          </cell>
          <cell r="AO26">
            <v>24000</v>
          </cell>
          <cell r="AP26">
            <v>54000</v>
          </cell>
          <cell r="AQ26">
            <v>27000</v>
          </cell>
          <cell r="AR26">
            <v>60000</v>
          </cell>
          <cell r="AS26">
            <v>30000</v>
          </cell>
        </row>
        <row r="26">
          <cell r="BD26">
            <v>234900</v>
          </cell>
          <cell r="BE26">
            <v>387900</v>
          </cell>
          <cell r="BF26">
            <v>387900</v>
          </cell>
          <cell r="BG26">
            <v>62400</v>
          </cell>
          <cell r="BH26">
            <v>31200</v>
          </cell>
          <cell r="BI26">
            <v>60000</v>
          </cell>
          <cell r="BJ26">
            <v>30000</v>
          </cell>
          <cell r="BK26">
            <v>10560</v>
          </cell>
          <cell r="BL26">
            <v>5280</v>
          </cell>
          <cell r="BM26">
            <v>6120</v>
          </cell>
          <cell r="BN26">
            <v>3060</v>
          </cell>
          <cell r="BO26">
            <v>20400</v>
          </cell>
          <cell r="BP26">
            <v>10200</v>
          </cell>
          <cell r="BQ26">
            <v>72000</v>
          </cell>
          <cell r="BR26">
            <v>36000</v>
          </cell>
          <cell r="BS26">
            <v>105600</v>
          </cell>
          <cell r="BT26">
            <v>52800</v>
          </cell>
          <cell r="BU26">
            <v>127200</v>
          </cell>
          <cell r="BV26">
            <v>63600</v>
          </cell>
        </row>
        <row r="26">
          <cell r="CG26">
            <v>557820</v>
          </cell>
          <cell r="CH26">
            <v>665820</v>
          </cell>
          <cell r="CI26">
            <v>696420</v>
          </cell>
          <cell r="CJ26">
            <v>125760</v>
          </cell>
          <cell r="CK26">
            <v>62880</v>
          </cell>
        </row>
        <row r="26">
          <cell r="CP26">
            <v>188640</v>
          </cell>
          <cell r="CQ26">
            <v>188640</v>
          </cell>
          <cell r="CR26">
            <v>188640</v>
          </cell>
          <cell r="CS26">
            <v>65400</v>
          </cell>
          <cell r="CT26">
            <v>32700</v>
          </cell>
          <cell r="CU26">
            <v>62400</v>
          </cell>
          <cell r="CV26">
            <v>31200</v>
          </cell>
          <cell r="CW26">
            <v>60000</v>
          </cell>
          <cell r="CX26">
            <v>30000</v>
          </cell>
          <cell r="CY26">
            <v>8400</v>
          </cell>
          <cell r="CZ26">
            <v>4200</v>
          </cell>
          <cell r="DA26">
            <v>27000</v>
          </cell>
          <cell r="DB26">
            <v>13500</v>
          </cell>
          <cell r="DC26">
            <v>15600</v>
          </cell>
          <cell r="DD26">
            <v>7800</v>
          </cell>
          <cell r="DE26">
            <v>42000</v>
          </cell>
          <cell r="DF26">
            <v>21000</v>
          </cell>
        </row>
        <row r="26">
          <cell r="DI26">
            <v>72000</v>
          </cell>
          <cell r="DJ26">
            <v>36000</v>
          </cell>
        </row>
        <row r="26">
          <cell r="DO26">
            <v>120000</v>
          </cell>
          <cell r="DP26">
            <v>60000</v>
          </cell>
        </row>
        <row r="26">
          <cell r="DS26">
            <v>127200</v>
          </cell>
          <cell r="DT26">
            <v>63600</v>
          </cell>
        </row>
        <row r="26">
          <cell r="EC26">
            <v>334800</v>
          </cell>
          <cell r="ED26">
            <v>900000</v>
          </cell>
          <cell r="EE26">
            <v>900000</v>
          </cell>
        </row>
        <row r="26">
          <cell r="EJ26">
            <v>60000</v>
          </cell>
          <cell r="EK26">
            <v>30000</v>
          </cell>
          <cell r="EL26">
            <v>26400</v>
          </cell>
          <cell r="EM26">
            <v>13200</v>
          </cell>
        </row>
        <row r="26">
          <cell r="EX26">
            <v>39600</v>
          </cell>
          <cell r="EY26">
            <v>39600</v>
          </cell>
          <cell r="EZ26">
            <v>129600</v>
          </cell>
        </row>
        <row r="27">
          <cell r="D27">
            <v>37469</v>
          </cell>
          <cell r="E27">
            <v>4.39243427703726</v>
          </cell>
          <cell r="F27">
            <v>1.69258200413582</v>
          </cell>
          <cell r="G27">
            <v>-0.206973342897044</v>
          </cell>
          <cell r="H27">
            <v>-0.0183976304797372</v>
          </cell>
          <cell r="I27">
            <v>-0.588724175351591</v>
          </cell>
          <cell r="J27">
            <v>1.78457015653451</v>
          </cell>
          <cell r="K27">
            <v>30.5278257626425</v>
          </cell>
          <cell r="L27">
            <v>156.379859077766</v>
          </cell>
          <cell r="M27">
            <v>78.1899295388832</v>
          </cell>
          <cell r="N27">
            <v>1</v>
          </cell>
          <cell r="O27">
            <v>1</v>
          </cell>
          <cell r="P27">
            <v>48.3275332517883</v>
          </cell>
          <cell r="Q27">
            <v>156.379859077766</v>
          </cell>
          <cell r="R27">
            <v>78.1899295388832</v>
          </cell>
          <cell r="S27">
            <v>1</v>
          </cell>
          <cell r="T27">
            <v>1</v>
          </cell>
          <cell r="U27">
            <v>33.3909570060516</v>
          </cell>
          <cell r="V27">
            <v>34.8052748491814</v>
          </cell>
          <cell r="W27">
            <v>30.5278257626425</v>
          </cell>
          <cell r="X27">
            <v>156.379859077766</v>
          </cell>
          <cell r="Y27">
            <v>78.1899295388832</v>
          </cell>
          <cell r="Z27">
            <v>1</v>
          </cell>
          <cell r="AA27">
            <v>1</v>
          </cell>
          <cell r="AB27">
            <v>1</v>
          </cell>
          <cell r="AC27">
            <v>1</v>
          </cell>
          <cell r="AD27">
            <v>1</v>
          </cell>
          <cell r="AE27">
            <v>1</v>
          </cell>
          <cell r="AF27">
            <v>5880</v>
          </cell>
          <cell r="AG27">
            <v>2940</v>
          </cell>
          <cell r="AH27">
            <v>38400</v>
          </cell>
          <cell r="AI27">
            <v>19200</v>
          </cell>
          <cell r="AJ27">
            <v>26160</v>
          </cell>
          <cell r="AK27">
            <v>13080</v>
          </cell>
          <cell r="AL27">
            <v>26160</v>
          </cell>
          <cell r="AM27">
            <v>13080</v>
          </cell>
          <cell r="AN27">
            <v>48000</v>
          </cell>
          <cell r="AO27">
            <v>24000</v>
          </cell>
          <cell r="AP27">
            <v>54000</v>
          </cell>
          <cell r="AQ27">
            <v>27000</v>
          </cell>
          <cell r="AR27">
            <v>60000</v>
          </cell>
          <cell r="AS27">
            <v>30000</v>
          </cell>
        </row>
        <row r="27">
          <cell r="BD27">
            <v>234900</v>
          </cell>
          <cell r="BE27">
            <v>387900</v>
          </cell>
          <cell r="BF27">
            <v>387900</v>
          </cell>
          <cell r="BG27">
            <v>62400</v>
          </cell>
          <cell r="BH27">
            <v>31200</v>
          </cell>
          <cell r="BI27">
            <v>60000</v>
          </cell>
          <cell r="BJ27">
            <v>30000</v>
          </cell>
          <cell r="BK27">
            <v>10560</v>
          </cell>
          <cell r="BL27">
            <v>5280</v>
          </cell>
          <cell r="BM27">
            <v>6120</v>
          </cell>
          <cell r="BN27">
            <v>3060</v>
          </cell>
          <cell r="BO27">
            <v>20400</v>
          </cell>
          <cell r="BP27">
            <v>10200</v>
          </cell>
          <cell r="BQ27">
            <v>72000</v>
          </cell>
          <cell r="BR27">
            <v>36000</v>
          </cell>
          <cell r="BS27">
            <v>105600</v>
          </cell>
          <cell r="BT27">
            <v>52800</v>
          </cell>
          <cell r="BU27">
            <v>127200</v>
          </cell>
          <cell r="BV27">
            <v>63600</v>
          </cell>
        </row>
        <row r="27">
          <cell r="CG27">
            <v>557820</v>
          </cell>
          <cell r="CH27">
            <v>665820</v>
          </cell>
          <cell r="CI27">
            <v>696420</v>
          </cell>
          <cell r="CJ27">
            <v>125760</v>
          </cell>
          <cell r="CK27">
            <v>62880</v>
          </cell>
        </row>
        <row r="27">
          <cell r="CP27">
            <v>188640</v>
          </cell>
          <cell r="CQ27">
            <v>188640</v>
          </cell>
          <cell r="CR27">
            <v>188640</v>
          </cell>
          <cell r="CS27">
            <v>65400</v>
          </cell>
          <cell r="CT27">
            <v>32700</v>
          </cell>
          <cell r="CU27">
            <v>62400</v>
          </cell>
          <cell r="CV27">
            <v>31200</v>
          </cell>
          <cell r="CW27">
            <v>60000</v>
          </cell>
          <cell r="CX27">
            <v>30000</v>
          </cell>
          <cell r="CY27">
            <v>8400</v>
          </cell>
          <cell r="CZ27">
            <v>4200</v>
          </cell>
          <cell r="DA27">
            <v>27000</v>
          </cell>
          <cell r="DB27">
            <v>13500</v>
          </cell>
          <cell r="DC27">
            <v>15600</v>
          </cell>
          <cell r="DD27">
            <v>7800</v>
          </cell>
          <cell r="DE27">
            <v>42000</v>
          </cell>
          <cell r="DF27">
            <v>21000</v>
          </cell>
        </row>
        <row r="27">
          <cell r="DI27">
            <v>72000</v>
          </cell>
          <cell r="DJ27">
            <v>36000</v>
          </cell>
        </row>
        <row r="27">
          <cell r="DO27">
            <v>120000</v>
          </cell>
          <cell r="DP27">
            <v>60000</v>
          </cell>
        </row>
        <row r="27">
          <cell r="DS27">
            <v>127200</v>
          </cell>
          <cell r="DT27">
            <v>63600</v>
          </cell>
        </row>
        <row r="27">
          <cell r="EC27">
            <v>334800</v>
          </cell>
          <cell r="ED27">
            <v>900000</v>
          </cell>
          <cell r="EE27">
            <v>900000</v>
          </cell>
        </row>
        <row r="27">
          <cell r="EJ27">
            <v>60000</v>
          </cell>
          <cell r="EK27">
            <v>30000</v>
          </cell>
          <cell r="EL27">
            <v>26400</v>
          </cell>
          <cell r="EM27">
            <v>13200</v>
          </cell>
        </row>
        <row r="27">
          <cell r="EX27">
            <v>39600</v>
          </cell>
          <cell r="EY27">
            <v>39600</v>
          </cell>
          <cell r="EZ27">
            <v>129600</v>
          </cell>
        </row>
        <row r="28">
          <cell r="D28">
            <v>37500</v>
          </cell>
          <cell r="E28">
            <v>4.37175834014642</v>
          </cell>
          <cell r="F28">
            <v>1.68461473211925</v>
          </cell>
          <cell r="G28">
            <v>-0.205999084090669</v>
          </cell>
          <cell r="H28">
            <v>-0.0183110296969484</v>
          </cell>
          <cell r="I28">
            <v>-0.585952950302347</v>
          </cell>
          <cell r="J28">
            <v>1.77616988060399</v>
          </cell>
          <cell r="K28">
            <v>30.3935404238305</v>
          </cell>
          <cell r="L28">
            <v>128.177207878638</v>
          </cell>
          <cell r="M28">
            <v>64.0886039393192</v>
          </cell>
          <cell r="N28">
            <v>1</v>
          </cell>
          <cell r="O28">
            <v>1</v>
          </cell>
          <cell r="P28">
            <v>48.1094616556281</v>
          </cell>
          <cell r="Q28">
            <v>128.177207878638</v>
          </cell>
          <cell r="R28">
            <v>64.0886039393192</v>
          </cell>
          <cell r="S28">
            <v>1</v>
          </cell>
          <cell r="T28">
            <v>1</v>
          </cell>
          <cell r="U28">
            <v>33.2431944204181</v>
          </cell>
          <cell r="V28">
            <v>34.650854828371</v>
          </cell>
          <cell r="W28">
            <v>30.3935404238305</v>
          </cell>
          <cell r="X28">
            <v>128.177207878638</v>
          </cell>
          <cell r="Y28">
            <v>64.0886039393192</v>
          </cell>
          <cell r="Z28">
            <v>1</v>
          </cell>
          <cell r="AA28">
            <v>1</v>
          </cell>
          <cell r="AB28">
            <v>1</v>
          </cell>
          <cell r="AC28">
            <v>1</v>
          </cell>
          <cell r="AD28">
            <v>1</v>
          </cell>
          <cell r="AE28">
            <v>1</v>
          </cell>
          <cell r="AF28">
            <v>5880</v>
          </cell>
          <cell r="AG28">
            <v>2940</v>
          </cell>
          <cell r="AH28">
            <v>38400</v>
          </cell>
          <cell r="AI28">
            <v>19200</v>
          </cell>
          <cell r="AJ28">
            <v>26160</v>
          </cell>
          <cell r="AK28">
            <v>13080</v>
          </cell>
          <cell r="AL28">
            <v>26160</v>
          </cell>
          <cell r="AM28">
            <v>13080</v>
          </cell>
          <cell r="AN28">
            <v>48000</v>
          </cell>
          <cell r="AO28">
            <v>24000</v>
          </cell>
          <cell r="AP28">
            <v>54000</v>
          </cell>
          <cell r="AQ28">
            <v>27000</v>
          </cell>
          <cell r="AR28">
            <v>60000</v>
          </cell>
          <cell r="AS28">
            <v>30000</v>
          </cell>
        </row>
        <row r="28">
          <cell r="BD28">
            <v>234900</v>
          </cell>
          <cell r="BE28">
            <v>387900</v>
          </cell>
          <cell r="BF28">
            <v>387900</v>
          </cell>
          <cell r="BG28">
            <v>62400</v>
          </cell>
          <cell r="BH28">
            <v>31200</v>
          </cell>
          <cell r="BI28">
            <v>60000</v>
          </cell>
          <cell r="BJ28">
            <v>30000</v>
          </cell>
          <cell r="BK28">
            <v>10560</v>
          </cell>
          <cell r="BL28">
            <v>5280</v>
          </cell>
          <cell r="BM28">
            <v>6120</v>
          </cell>
          <cell r="BN28">
            <v>3060</v>
          </cell>
          <cell r="BO28">
            <v>20400</v>
          </cell>
          <cell r="BP28">
            <v>10200</v>
          </cell>
          <cell r="BQ28">
            <v>72000</v>
          </cell>
          <cell r="BR28">
            <v>36000</v>
          </cell>
          <cell r="BS28">
            <v>105600</v>
          </cell>
          <cell r="BT28">
            <v>52800</v>
          </cell>
          <cell r="BU28">
            <v>127200</v>
          </cell>
          <cell r="BV28">
            <v>63600</v>
          </cell>
        </row>
        <row r="28">
          <cell r="CG28">
            <v>557820</v>
          </cell>
          <cell r="CH28">
            <v>665820</v>
          </cell>
          <cell r="CI28">
            <v>696420</v>
          </cell>
          <cell r="CJ28">
            <v>125760</v>
          </cell>
          <cell r="CK28">
            <v>62880</v>
          </cell>
        </row>
        <row r="28">
          <cell r="CP28">
            <v>188640</v>
          </cell>
          <cell r="CQ28">
            <v>188640</v>
          </cell>
          <cell r="CR28">
            <v>188640</v>
          </cell>
          <cell r="CS28">
            <v>65400</v>
          </cell>
          <cell r="CT28">
            <v>32700</v>
          </cell>
          <cell r="CU28">
            <v>62400</v>
          </cell>
          <cell r="CV28">
            <v>31200</v>
          </cell>
          <cell r="CW28">
            <v>60000</v>
          </cell>
          <cell r="CX28">
            <v>30000</v>
          </cell>
          <cell r="CY28">
            <v>8400</v>
          </cell>
          <cell r="CZ28">
            <v>4200</v>
          </cell>
          <cell r="DA28">
            <v>27000</v>
          </cell>
          <cell r="DB28">
            <v>13500</v>
          </cell>
          <cell r="DC28">
            <v>15600</v>
          </cell>
          <cell r="DD28">
            <v>7800</v>
          </cell>
          <cell r="DE28">
            <v>42000</v>
          </cell>
          <cell r="DF28">
            <v>21000</v>
          </cell>
        </row>
        <row r="28">
          <cell r="DI28">
            <v>72000</v>
          </cell>
          <cell r="DJ28">
            <v>36000</v>
          </cell>
        </row>
        <row r="28">
          <cell r="DO28">
            <v>120000</v>
          </cell>
          <cell r="DP28">
            <v>60000</v>
          </cell>
        </row>
        <row r="28">
          <cell r="DS28">
            <v>127200</v>
          </cell>
          <cell r="DT28">
            <v>63600</v>
          </cell>
        </row>
        <row r="28">
          <cell r="EC28">
            <v>334800</v>
          </cell>
          <cell r="ED28">
            <v>900000</v>
          </cell>
          <cell r="EE28">
            <v>900000</v>
          </cell>
        </row>
        <row r="28">
          <cell r="EJ28">
            <v>60000</v>
          </cell>
          <cell r="EK28">
            <v>30000</v>
          </cell>
          <cell r="EL28">
            <v>26400</v>
          </cell>
          <cell r="EM28">
            <v>13200</v>
          </cell>
        </row>
        <row r="28">
          <cell r="EX28">
            <v>39600</v>
          </cell>
          <cell r="EY28">
            <v>39600</v>
          </cell>
          <cell r="EZ28">
            <v>129600</v>
          </cell>
        </row>
        <row r="29">
          <cell r="D29">
            <v>37530</v>
          </cell>
          <cell r="E29">
            <v>4.37905160674258</v>
          </cell>
          <cell r="F29">
            <v>1.13007783399809</v>
          </cell>
          <cell r="G29">
            <v>-0.205054445685136</v>
          </cell>
          <cell r="H29">
            <v>-0.0182270618386788</v>
          </cell>
          <cell r="I29">
            <v>-0.583265978837721</v>
          </cell>
          <cell r="J29">
            <v>1.22121314319148</v>
          </cell>
          <cell r="K29">
            <v>30.4683922092864</v>
          </cell>
          <cell r="L29">
            <v>91.135309193394</v>
          </cell>
          <cell r="M29">
            <v>45.567654596697</v>
          </cell>
          <cell r="N29">
            <v>1</v>
          </cell>
          <cell r="O29">
            <v>1</v>
          </cell>
          <cell r="P29">
            <v>44.0019856245054</v>
          </cell>
          <cell r="Q29">
            <v>91.135309193394</v>
          </cell>
          <cell r="R29">
            <v>45.567654596697</v>
          </cell>
          <cell r="S29">
            <v>1</v>
          </cell>
          <cell r="T29">
            <v>1</v>
          </cell>
          <cell r="U29">
            <v>33.3049787079308</v>
          </cell>
          <cell r="V29">
            <v>34.7061840867793</v>
          </cell>
          <cell r="W29">
            <v>30.4683922092864</v>
          </cell>
          <cell r="X29">
            <v>91.135309193394</v>
          </cell>
          <cell r="Y29">
            <v>45.567654596697</v>
          </cell>
          <cell r="Z29">
            <v>1</v>
          </cell>
          <cell r="AA29">
            <v>1</v>
          </cell>
          <cell r="AB29">
            <v>1</v>
          </cell>
          <cell r="AC29">
            <v>1</v>
          </cell>
          <cell r="AD29">
            <v>1</v>
          </cell>
          <cell r="AE29">
            <v>1</v>
          </cell>
          <cell r="AF29">
            <v>5880</v>
          </cell>
          <cell r="AG29">
            <v>2940</v>
          </cell>
          <cell r="AH29">
            <v>38400</v>
          </cell>
          <cell r="AI29">
            <v>19200</v>
          </cell>
          <cell r="AJ29">
            <v>26160</v>
          </cell>
          <cell r="AK29">
            <v>13080</v>
          </cell>
          <cell r="AL29">
            <v>26160</v>
          </cell>
          <cell r="AM29">
            <v>13080</v>
          </cell>
          <cell r="AN29">
            <v>48000</v>
          </cell>
          <cell r="AO29">
            <v>24000</v>
          </cell>
          <cell r="AP29">
            <v>54000</v>
          </cell>
          <cell r="AQ29">
            <v>27000</v>
          </cell>
          <cell r="AR29">
            <v>60000</v>
          </cell>
          <cell r="AS29">
            <v>30000</v>
          </cell>
        </row>
        <row r="29">
          <cell r="BD29">
            <v>234900</v>
          </cell>
          <cell r="BE29">
            <v>387900</v>
          </cell>
          <cell r="BF29">
            <v>387900</v>
          </cell>
          <cell r="BG29">
            <v>62400</v>
          </cell>
          <cell r="BH29">
            <v>31200</v>
          </cell>
          <cell r="BI29">
            <v>60000</v>
          </cell>
          <cell r="BJ29">
            <v>30000</v>
          </cell>
          <cell r="BK29">
            <v>10560</v>
          </cell>
          <cell r="BL29">
            <v>5280</v>
          </cell>
          <cell r="BM29">
            <v>6120</v>
          </cell>
          <cell r="BN29">
            <v>3060</v>
          </cell>
          <cell r="BO29">
            <v>20400</v>
          </cell>
          <cell r="BP29">
            <v>10200</v>
          </cell>
          <cell r="BQ29">
            <v>72000</v>
          </cell>
          <cell r="BR29">
            <v>36000</v>
          </cell>
          <cell r="BS29">
            <v>105600</v>
          </cell>
          <cell r="BT29">
            <v>52800</v>
          </cell>
          <cell r="BU29">
            <v>127200</v>
          </cell>
          <cell r="BV29">
            <v>63600</v>
          </cell>
        </row>
        <row r="29">
          <cell r="CG29">
            <v>557820</v>
          </cell>
          <cell r="CH29">
            <v>665820</v>
          </cell>
          <cell r="CI29">
            <v>696420</v>
          </cell>
          <cell r="CJ29">
            <v>125760</v>
          </cell>
          <cell r="CK29">
            <v>62880</v>
          </cell>
        </row>
        <row r="29">
          <cell r="CP29">
            <v>188640</v>
          </cell>
          <cell r="CQ29">
            <v>188640</v>
          </cell>
          <cell r="CR29">
            <v>188640</v>
          </cell>
          <cell r="CS29">
            <v>65400</v>
          </cell>
          <cell r="CT29">
            <v>32700</v>
          </cell>
          <cell r="CU29">
            <v>62400</v>
          </cell>
          <cell r="CV29">
            <v>31200</v>
          </cell>
          <cell r="CW29">
            <v>60000</v>
          </cell>
          <cell r="CX29">
            <v>30000</v>
          </cell>
          <cell r="CY29">
            <v>8400</v>
          </cell>
          <cell r="CZ29">
            <v>4200</v>
          </cell>
          <cell r="DA29">
            <v>27000</v>
          </cell>
          <cell r="DB29">
            <v>13500</v>
          </cell>
          <cell r="DC29">
            <v>15600</v>
          </cell>
          <cell r="DD29">
            <v>7800</v>
          </cell>
          <cell r="DE29">
            <v>42000</v>
          </cell>
          <cell r="DF29">
            <v>21000</v>
          </cell>
        </row>
        <row r="29">
          <cell r="DI29">
            <v>72000</v>
          </cell>
          <cell r="DJ29">
            <v>36000</v>
          </cell>
        </row>
        <row r="29">
          <cell r="DO29">
            <v>120000</v>
          </cell>
          <cell r="DP29">
            <v>60000</v>
          </cell>
        </row>
        <row r="29">
          <cell r="DS29">
            <v>127200</v>
          </cell>
          <cell r="DT29">
            <v>63600</v>
          </cell>
        </row>
        <row r="29">
          <cell r="EC29">
            <v>334800</v>
          </cell>
          <cell r="ED29">
            <v>900000</v>
          </cell>
          <cell r="EE29">
            <v>900000</v>
          </cell>
        </row>
        <row r="29">
          <cell r="EJ29">
            <v>60000</v>
          </cell>
          <cell r="EK29">
            <v>30000</v>
          </cell>
          <cell r="EL29">
            <v>26400</v>
          </cell>
          <cell r="EM29">
            <v>13200</v>
          </cell>
        </row>
        <row r="29">
          <cell r="EX29">
            <v>39600</v>
          </cell>
          <cell r="EY29">
            <v>39600</v>
          </cell>
          <cell r="EZ29">
            <v>129600</v>
          </cell>
        </row>
        <row r="30">
          <cell r="D30">
            <v>37561</v>
          </cell>
          <cell r="E30">
            <v>4.45335491145866</v>
          </cell>
          <cell r="F30">
            <v>1.08839631237279</v>
          </cell>
          <cell r="G30">
            <v>-0.172329416125691</v>
          </cell>
          <cell r="H30">
            <v>0</v>
          </cell>
          <cell r="I30">
            <v>-0.226749231744331</v>
          </cell>
          <cell r="J30">
            <v>1.22898083605427</v>
          </cell>
          <cell r="K30">
            <v>33.6995425978574</v>
          </cell>
          <cell r="L30">
            <v>63.4897848884126</v>
          </cell>
          <cell r="M30">
            <v>31.7448924442063</v>
          </cell>
          <cell r="N30">
            <v>1</v>
          </cell>
          <cell r="O30">
            <v>0</v>
          </cell>
          <cell r="P30">
            <v>44.617518106347</v>
          </cell>
          <cell r="Q30">
            <v>63.4897848884126</v>
          </cell>
          <cell r="R30">
            <v>31.7448924442063</v>
          </cell>
          <cell r="S30">
            <v>1</v>
          </cell>
          <cell r="T30">
            <v>0</v>
          </cell>
          <cell r="U30">
            <v>34.1076912149972</v>
          </cell>
          <cell r="V30">
            <v>35.4001618359399</v>
          </cell>
          <cell r="W30">
            <v>33.6995425978574</v>
          </cell>
          <cell r="X30">
            <v>63.4897848884126</v>
          </cell>
          <cell r="Y30">
            <v>31.7448924442063</v>
          </cell>
          <cell r="Z30">
            <v>1</v>
          </cell>
          <cell r="AA30">
            <v>0</v>
          </cell>
          <cell r="AB30">
            <v>1</v>
          </cell>
          <cell r="AC30">
            <v>1</v>
          </cell>
          <cell r="AD30">
            <v>1</v>
          </cell>
          <cell r="AE30">
            <v>0</v>
          </cell>
          <cell r="AF30">
            <v>5880</v>
          </cell>
          <cell r="AG30">
            <v>0</v>
          </cell>
          <cell r="AH30">
            <v>38400</v>
          </cell>
          <cell r="AI30">
            <v>0</v>
          </cell>
          <cell r="AJ30">
            <v>26160</v>
          </cell>
          <cell r="AK30">
            <v>0</v>
          </cell>
          <cell r="AL30">
            <v>26160</v>
          </cell>
          <cell r="AM30">
            <v>0</v>
          </cell>
          <cell r="AN30">
            <v>48000</v>
          </cell>
          <cell r="AO30">
            <v>0</v>
          </cell>
          <cell r="AP30">
            <v>54000</v>
          </cell>
          <cell r="AQ30">
            <v>0</v>
          </cell>
          <cell r="AR30">
            <v>60000</v>
          </cell>
          <cell r="AS30">
            <v>0</v>
          </cell>
        </row>
        <row r="30">
          <cell r="BD30">
            <v>156600</v>
          </cell>
          <cell r="BE30">
            <v>258600</v>
          </cell>
          <cell r="BF30">
            <v>258600</v>
          </cell>
          <cell r="BG30">
            <v>62400</v>
          </cell>
          <cell r="BH30">
            <v>0</v>
          </cell>
          <cell r="BI30">
            <v>60000</v>
          </cell>
          <cell r="BJ30">
            <v>0</v>
          </cell>
          <cell r="BK30">
            <v>10560</v>
          </cell>
          <cell r="BL30">
            <v>0</v>
          </cell>
          <cell r="BM30">
            <v>6120</v>
          </cell>
          <cell r="BN30">
            <v>0</v>
          </cell>
          <cell r="BO30">
            <v>20400</v>
          </cell>
          <cell r="BP30">
            <v>0</v>
          </cell>
          <cell r="BQ30">
            <v>72000</v>
          </cell>
          <cell r="BR30">
            <v>0</v>
          </cell>
          <cell r="BS30">
            <v>105600</v>
          </cell>
          <cell r="BT30">
            <v>0</v>
          </cell>
          <cell r="BU30">
            <v>127200</v>
          </cell>
          <cell r="BV30">
            <v>0</v>
          </cell>
        </row>
        <row r="30">
          <cell r="CG30">
            <v>371880</v>
          </cell>
          <cell r="CH30">
            <v>443880</v>
          </cell>
          <cell r="CI30">
            <v>464280</v>
          </cell>
          <cell r="CJ30">
            <v>125760</v>
          </cell>
          <cell r="CK30">
            <v>0</v>
          </cell>
        </row>
        <row r="30">
          <cell r="CP30">
            <v>125760</v>
          </cell>
          <cell r="CQ30">
            <v>125760</v>
          </cell>
          <cell r="CR30">
            <v>125760</v>
          </cell>
          <cell r="CS30">
            <v>65400</v>
          </cell>
          <cell r="CT30">
            <v>32700</v>
          </cell>
          <cell r="CU30">
            <v>62400</v>
          </cell>
          <cell r="CV30">
            <v>31200</v>
          </cell>
          <cell r="CW30">
            <v>60000</v>
          </cell>
          <cell r="CX30">
            <v>30000</v>
          </cell>
          <cell r="CY30">
            <v>8400</v>
          </cell>
          <cell r="CZ30">
            <v>4200</v>
          </cell>
          <cell r="DA30">
            <v>27000</v>
          </cell>
          <cell r="DB30">
            <v>13500</v>
          </cell>
          <cell r="DC30">
            <v>15600</v>
          </cell>
          <cell r="DD30">
            <v>7800</v>
          </cell>
          <cell r="DE30">
            <v>42000</v>
          </cell>
          <cell r="DF30">
            <v>21000</v>
          </cell>
        </row>
        <row r="30">
          <cell r="DI30">
            <v>72000</v>
          </cell>
          <cell r="DJ30">
            <v>36000</v>
          </cell>
        </row>
        <row r="30">
          <cell r="DO30">
            <v>120000</v>
          </cell>
          <cell r="DP30">
            <v>60000</v>
          </cell>
        </row>
        <row r="30">
          <cell r="DS30">
            <v>127200</v>
          </cell>
          <cell r="DT30">
            <v>63600</v>
          </cell>
        </row>
        <row r="30">
          <cell r="EC30">
            <v>334800</v>
          </cell>
          <cell r="ED30">
            <v>900000</v>
          </cell>
          <cell r="EE30">
            <v>900000</v>
          </cell>
        </row>
        <row r="30">
          <cell r="EJ30">
            <v>60000</v>
          </cell>
          <cell r="EK30">
            <v>30000</v>
          </cell>
          <cell r="EL30">
            <v>26400</v>
          </cell>
          <cell r="EM30">
            <v>13200</v>
          </cell>
        </row>
        <row r="30">
          <cell r="EX30">
            <v>39600</v>
          </cell>
          <cell r="EY30">
            <v>39600</v>
          </cell>
          <cell r="EZ30">
            <v>129600</v>
          </cell>
        </row>
        <row r="31">
          <cell r="D31">
            <v>37591</v>
          </cell>
          <cell r="E31">
            <v>4.5229631913909</v>
          </cell>
          <cell r="F31">
            <v>1.08334447697986</v>
          </cell>
          <cell r="G31">
            <v>-0.171529542188477</v>
          </cell>
          <cell r="H31">
            <v>0</v>
          </cell>
          <cell r="I31">
            <v>-0.22569676603747</v>
          </cell>
          <cell r="J31">
            <v>1.22327647192309</v>
          </cell>
          <cell r="K31">
            <v>34.2294981901508</v>
          </cell>
          <cell r="L31">
            <v>49.6532885282435</v>
          </cell>
          <cell r="M31">
            <v>24.8266442641217</v>
          </cell>
          <cell r="N31">
            <v>1</v>
          </cell>
          <cell r="O31">
            <v>0</v>
          </cell>
          <cell r="P31">
            <v>45.0967974748549</v>
          </cell>
          <cell r="Q31">
            <v>49.6532885282435</v>
          </cell>
          <cell r="R31">
            <v>24.8266442641217</v>
          </cell>
          <cell r="S31">
            <v>1</v>
          </cell>
          <cell r="T31">
            <v>0</v>
          </cell>
          <cell r="U31">
            <v>34.6357523690182</v>
          </cell>
          <cell r="V31">
            <v>35.9222239354318</v>
          </cell>
          <cell r="W31">
            <v>34.2294981901508</v>
          </cell>
          <cell r="X31">
            <v>49.6532885282435</v>
          </cell>
          <cell r="Y31">
            <v>24.8266442641217</v>
          </cell>
          <cell r="Z31">
            <v>1</v>
          </cell>
          <cell r="AA31">
            <v>0</v>
          </cell>
          <cell r="AB31">
            <v>1</v>
          </cell>
          <cell r="AC31">
            <v>1</v>
          </cell>
          <cell r="AD31">
            <v>1</v>
          </cell>
          <cell r="AE31">
            <v>0</v>
          </cell>
          <cell r="AF31">
            <v>5880</v>
          </cell>
          <cell r="AG31">
            <v>0</v>
          </cell>
          <cell r="AH31">
            <v>38400</v>
          </cell>
          <cell r="AI31">
            <v>0</v>
          </cell>
          <cell r="AJ31">
            <v>26160</v>
          </cell>
          <cell r="AK31">
            <v>0</v>
          </cell>
          <cell r="AL31">
            <v>26160</v>
          </cell>
          <cell r="AM31">
            <v>0</v>
          </cell>
          <cell r="AN31">
            <v>48000</v>
          </cell>
          <cell r="AO31">
            <v>0</v>
          </cell>
          <cell r="AP31">
            <v>54000</v>
          </cell>
          <cell r="AQ31">
            <v>0</v>
          </cell>
          <cell r="AR31">
            <v>60000</v>
          </cell>
          <cell r="AS31">
            <v>0</v>
          </cell>
        </row>
        <row r="31">
          <cell r="BD31">
            <v>156600</v>
          </cell>
          <cell r="BE31">
            <v>258600</v>
          </cell>
          <cell r="BF31">
            <v>258600</v>
          </cell>
          <cell r="BG31">
            <v>62400</v>
          </cell>
          <cell r="BH31">
            <v>0</v>
          </cell>
          <cell r="BI31">
            <v>60000</v>
          </cell>
          <cell r="BJ31">
            <v>0</v>
          </cell>
          <cell r="BK31">
            <v>10560</v>
          </cell>
          <cell r="BL31">
            <v>0</v>
          </cell>
          <cell r="BM31">
            <v>6120</v>
          </cell>
          <cell r="BN31">
            <v>0</v>
          </cell>
          <cell r="BO31">
            <v>20400</v>
          </cell>
          <cell r="BP31">
            <v>0</v>
          </cell>
          <cell r="BQ31">
            <v>72000</v>
          </cell>
          <cell r="BR31">
            <v>0</v>
          </cell>
          <cell r="BS31">
            <v>105600</v>
          </cell>
          <cell r="BT31">
            <v>0</v>
          </cell>
          <cell r="BU31">
            <v>127200</v>
          </cell>
          <cell r="BV31">
            <v>0</v>
          </cell>
          <cell r="BW31">
            <v>60000</v>
          </cell>
          <cell r="BX31">
            <v>0</v>
          </cell>
        </row>
        <row r="31">
          <cell r="CG31">
            <v>371880</v>
          </cell>
          <cell r="CH31">
            <v>443880</v>
          </cell>
          <cell r="CI31">
            <v>524280</v>
          </cell>
          <cell r="CJ31">
            <v>125760</v>
          </cell>
          <cell r="CK31">
            <v>0</v>
          </cell>
          <cell r="CL31">
            <v>115200</v>
          </cell>
          <cell r="CM31">
            <v>0</v>
          </cell>
        </row>
        <row r="31">
          <cell r="CP31">
            <v>125760</v>
          </cell>
          <cell r="CQ31">
            <v>240960</v>
          </cell>
          <cell r="CR31">
            <v>240960</v>
          </cell>
          <cell r="CS31">
            <v>65400</v>
          </cell>
          <cell r="CT31">
            <v>32700</v>
          </cell>
          <cell r="CU31">
            <v>62400</v>
          </cell>
          <cell r="CV31">
            <v>31200</v>
          </cell>
          <cell r="CW31">
            <v>60000</v>
          </cell>
          <cell r="CX31">
            <v>30000</v>
          </cell>
          <cell r="CY31">
            <v>8400</v>
          </cell>
          <cell r="CZ31">
            <v>4200</v>
          </cell>
          <cell r="DA31">
            <v>27000</v>
          </cell>
          <cell r="DB31">
            <v>13500</v>
          </cell>
          <cell r="DC31">
            <v>15600</v>
          </cell>
          <cell r="DD31">
            <v>7800</v>
          </cell>
          <cell r="DE31">
            <v>42000</v>
          </cell>
          <cell r="DF31">
            <v>21000</v>
          </cell>
        </row>
        <row r="31">
          <cell r="DI31">
            <v>72000</v>
          </cell>
          <cell r="DJ31">
            <v>36000</v>
          </cell>
          <cell r="DK31">
            <v>99000</v>
          </cell>
          <cell r="DL31">
            <v>49500</v>
          </cell>
        </row>
        <row r="31">
          <cell r="DO31">
            <v>240000</v>
          </cell>
          <cell r="DP31">
            <v>120000</v>
          </cell>
        </row>
        <row r="31">
          <cell r="DS31">
            <v>127200</v>
          </cell>
          <cell r="DT31">
            <v>63600</v>
          </cell>
        </row>
        <row r="31">
          <cell r="EC31">
            <v>334800</v>
          </cell>
          <cell r="ED31">
            <v>1080000</v>
          </cell>
          <cell r="EE31">
            <v>1228500</v>
          </cell>
        </row>
        <row r="31">
          <cell r="EJ31">
            <v>60000</v>
          </cell>
          <cell r="EK31">
            <v>30000</v>
          </cell>
          <cell r="EL31">
            <v>26400</v>
          </cell>
          <cell r="EM31">
            <v>13200</v>
          </cell>
        </row>
        <row r="31">
          <cell r="EX31">
            <v>39600</v>
          </cell>
          <cell r="EY31">
            <v>39600</v>
          </cell>
          <cell r="EZ31">
            <v>129600</v>
          </cell>
        </row>
        <row r="32">
          <cell r="D32">
            <v>37622</v>
          </cell>
          <cell r="E32">
            <v>4.53610393284137</v>
          </cell>
          <cell r="F32">
            <v>1.07809956811441</v>
          </cell>
          <cell r="G32">
            <v>-0.170699098284781</v>
          </cell>
          <cell r="H32">
            <v>0</v>
          </cell>
          <cell r="I32">
            <v>-0.224604076690502</v>
          </cell>
          <cell r="J32">
            <v>1.21735409566252</v>
          </cell>
          <cell r="K32">
            <v>34.3362489211315</v>
          </cell>
          <cell r="L32">
            <v>61.9066334002656</v>
          </cell>
          <cell r="M32">
            <v>30.9533167001328</v>
          </cell>
          <cell r="N32">
            <v>1</v>
          </cell>
          <cell r="O32">
            <v>0</v>
          </cell>
          <cell r="P32">
            <v>45.1509352137792</v>
          </cell>
          <cell r="Q32">
            <v>61.9066334002656</v>
          </cell>
          <cell r="R32">
            <v>30.9533167001328</v>
          </cell>
          <cell r="S32">
            <v>1</v>
          </cell>
          <cell r="T32">
            <v>0</v>
          </cell>
          <cell r="U32">
            <v>34.7405362591744</v>
          </cell>
          <cell r="V32">
            <v>36.0207794963103</v>
          </cell>
          <cell r="W32">
            <v>34.3362489211315</v>
          </cell>
          <cell r="X32">
            <v>61.9066334002656</v>
          </cell>
          <cell r="Y32">
            <v>30.9533167001328</v>
          </cell>
          <cell r="Z32">
            <v>1</v>
          </cell>
          <cell r="AA32">
            <v>0</v>
          </cell>
          <cell r="AB32">
            <v>1</v>
          </cell>
          <cell r="AC32">
            <v>1</v>
          </cell>
          <cell r="AD32">
            <v>1</v>
          </cell>
          <cell r="AE32">
            <v>0</v>
          </cell>
          <cell r="AF32">
            <v>5880</v>
          </cell>
          <cell r="AG32">
            <v>0</v>
          </cell>
          <cell r="AH32">
            <v>38400</v>
          </cell>
          <cell r="AI32">
            <v>0</v>
          </cell>
          <cell r="AJ32">
            <v>26160</v>
          </cell>
          <cell r="AK32">
            <v>0</v>
          </cell>
          <cell r="AL32">
            <v>26160</v>
          </cell>
          <cell r="AM32">
            <v>0</v>
          </cell>
          <cell r="AN32">
            <v>48000</v>
          </cell>
          <cell r="AO32">
            <v>0</v>
          </cell>
          <cell r="AP32">
            <v>54000</v>
          </cell>
          <cell r="AQ32">
            <v>0</v>
          </cell>
          <cell r="AR32">
            <v>60000</v>
          </cell>
          <cell r="AS32">
            <v>0</v>
          </cell>
        </row>
        <row r="32">
          <cell r="AV32">
            <v>86400</v>
          </cell>
          <cell r="AW32">
            <v>0</v>
          </cell>
        </row>
        <row r="32">
          <cell r="BD32">
            <v>243000</v>
          </cell>
          <cell r="BE32">
            <v>345000</v>
          </cell>
          <cell r="BF32">
            <v>345000</v>
          </cell>
          <cell r="BG32">
            <v>62400</v>
          </cell>
          <cell r="BH32">
            <v>0</v>
          </cell>
          <cell r="BI32">
            <v>60000</v>
          </cell>
          <cell r="BJ32">
            <v>0</v>
          </cell>
          <cell r="BK32">
            <v>10560</v>
          </cell>
          <cell r="BL32">
            <v>0</v>
          </cell>
          <cell r="BM32">
            <v>6120</v>
          </cell>
          <cell r="BN32">
            <v>0</v>
          </cell>
          <cell r="BO32">
            <v>20400</v>
          </cell>
          <cell r="BP32">
            <v>0</v>
          </cell>
          <cell r="BQ32">
            <v>72000</v>
          </cell>
          <cell r="BR32">
            <v>0</v>
          </cell>
          <cell r="BS32">
            <v>105600</v>
          </cell>
          <cell r="BT32">
            <v>0</v>
          </cell>
          <cell r="BU32">
            <v>127200</v>
          </cell>
          <cell r="BV32">
            <v>0</v>
          </cell>
          <cell r="BW32">
            <v>60000</v>
          </cell>
          <cell r="BX32">
            <v>0</v>
          </cell>
        </row>
        <row r="32">
          <cell r="CG32">
            <v>371880</v>
          </cell>
          <cell r="CH32">
            <v>443880</v>
          </cell>
          <cell r="CI32">
            <v>524280</v>
          </cell>
          <cell r="CJ32">
            <v>125760</v>
          </cell>
          <cell r="CK32">
            <v>0</v>
          </cell>
          <cell r="CL32">
            <v>115200</v>
          </cell>
          <cell r="CM32">
            <v>0</v>
          </cell>
        </row>
        <row r="32">
          <cell r="CP32">
            <v>125760</v>
          </cell>
          <cell r="CQ32">
            <v>240960</v>
          </cell>
          <cell r="CR32">
            <v>240960</v>
          </cell>
          <cell r="CS32">
            <v>65400</v>
          </cell>
          <cell r="CT32">
            <v>32700</v>
          </cell>
          <cell r="CU32">
            <v>62400</v>
          </cell>
          <cell r="CV32">
            <v>31200</v>
          </cell>
          <cell r="CW32">
            <v>60000</v>
          </cell>
          <cell r="CX32">
            <v>30000</v>
          </cell>
          <cell r="CY32">
            <v>8400</v>
          </cell>
          <cell r="CZ32">
            <v>4200</v>
          </cell>
          <cell r="DA32">
            <v>27000</v>
          </cell>
          <cell r="DB32">
            <v>13500</v>
          </cell>
          <cell r="DC32">
            <v>15600</v>
          </cell>
          <cell r="DD32">
            <v>7800</v>
          </cell>
          <cell r="DE32">
            <v>42000</v>
          </cell>
          <cell r="DF32">
            <v>21000</v>
          </cell>
        </row>
        <row r="32">
          <cell r="DI32">
            <v>72000</v>
          </cell>
          <cell r="DJ32">
            <v>36000</v>
          </cell>
          <cell r="DK32">
            <v>99000</v>
          </cell>
          <cell r="DL32">
            <v>49500</v>
          </cell>
        </row>
        <row r="32">
          <cell r="DO32">
            <v>240000</v>
          </cell>
          <cell r="DP32">
            <v>120000</v>
          </cell>
          <cell r="DQ32">
            <v>120000</v>
          </cell>
          <cell r="DR32">
            <v>60000</v>
          </cell>
          <cell r="DS32">
            <v>127200</v>
          </cell>
          <cell r="DT32">
            <v>63600</v>
          </cell>
        </row>
        <row r="32">
          <cell r="DW32">
            <v>150000</v>
          </cell>
          <cell r="DX32">
            <v>75000</v>
          </cell>
        </row>
        <row r="32">
          <cell r="EC32">
            <v>514800</v>
          </cell>
          <cell r="ED32">
            <v>1260000</v>
          </cell>
          <cell r="EE32">
            <v>1633500</v>
          </cell>
        </row>
        <row r="32">
          <cell r="EJ32">
            <v>60000</v>
          </cell>
          <cell r="EK32">
            <v>30000</v>
          </cell>
          <cell r="EL32">
            <v>26400</v>
          </cell>
          <cell r="EM32">
            <v>13200</v>
          </cell>
          <cell r="EN32">
            <v>120000</v>
          </cell>
          <cell r="EO32">
            <v>60000</v>
          </cell>
        </row>
        <row r="32">
          <cell r="EX32">
            <v>39600</v>
          </cell>
          <cell r="EY32">
            <v>219600</v>
          </cell>
          <cell r="EZ32">
            <v>309600</v>
          </cell>
        </row>
        <row r="33">
          <cell r="D33">
            <v>37653</v>
          </cell>
          <cell r="E33">
            <v>4.35743500760347</v>
          </cell>
          <cell r="F33">
            <v>1.07281945201563</v>
          </cell>
          <cell r="G33">
            <v>-0.169863079902474</v>
          </cell>
          <cell r="H33">
            <v>0</v>
          </cell>
          <cell r="I33">
            <v>-0.223504052503255</v>
          </cell>
          <cell r="J33">
            <v>1.21139196456764</v>
          </cell>
          <cell r="K33">
            <v>33.0044821632516</v>
          </cell>
          <cell r="L33">
            <v>52.663276473511</v>
          </cell>
          <cell r="M33">
            <v>26.3316382367555</v>
          </cell>
          <cell r="N33">
            <v>1</v>
          </cell>
          <cell r="O33">
            <v>0</v>
          </cell>
          <cell r="P33">
            <v>43.7662022912833</v>
          </cell>
          <cell r="Q33">
            <v>52.663276473511</v>
          </cell>
          <cell r="R33">
            <v>26.3316382367555</v>
          </cell>
          <cell r="S33">
            <v>1</v>
          </cell>
          <cell r="T33">
            <v>0</v>
          </cell>
          <cell r="U33">
            <v>33.4067894577574</v>
          </cell>
          <cell r="V33">
            <v>34.680762557026</v>
          </cell>
          <cell r="W33">
            <v>33.0044821632516</v>
          </cell>
          <cell r="X33">
            <v>52.663276473511</v>
          </cell>
          <cell r="Y33">
            <v>26.3316382367555</v>
          </cell>
          <cell r="Z33">
            <v>1</v>
          </cell>
          <cell r="AA33">
            <v>0</v>
          </cell>
          <cell r="AB33">
            <v>1</v>
          </cell>
          <cell r="AC33">
            <v>1</v>
          </cell>
          <cell r="AD33">
            <v>1</v>
          </cell>
          <cell r="AE33">
            <v>0</v>
          </cell>
          <cell r="AF33">
            <v>5880</v>
          </cell>
          <cell r="AG33">
            <v>0</v>
          </cell>
          <cell r="AH33">
            <v>38400</v>
          </cell>
          <cell r="AI33">
            <v>0</v>
          </cell>
          <cell r="AJ33">
            <v>26160</v>
          </cell>
          <cell r="AK33">
            <v>0</v>
          </cell>
          <cell r="AL33">
            <v>26160</v>
          </cell>
          <cell r="AM33">
            <v>0</v>
          </cell>
          <cell r="AN33">
            <v>48000</v>
          </cell>
          <cell r="AO33">
            <v>0</v>
          </cell>
          <cell r="AP33">
            <v>54000</v>
          </cell>
          <cell r="AQ33">
            <v>0</v>
          </cell>
          <cell r="AR33">
            <v>60000</v>
          </cell>
          <cell r="AS33">
            <v>0</v>
          </cell>
        </row>
        <row r="33">
          <cell r="AV33">
            <v>86400</v>
          </cell>
          <cell r="AW33">
            <v>0</v>
          </cell>
        </row>
        <row r="33">
          <cell r="BD33">
            <v>243000</v>
          </cell>
          <cell r="BE33">
            <v>345000</v>
          </cell>
          <cell r="BF33">
            <v>345000</v>
          </cell>
          <cell r="BG33">
            <v>62400</v>
          </cell>
          <cell r="BH33">
            <v>0</v>
          </cell>
          <cell r="BI33">
            <v>60000</v>
          </cell>
          <cell r="BJ33">
            <v>0</v>
          </cell>
          <cell r="BK33">
            <v>10560</v>
          </cell>
          <cell r="BL33">
            <v>0</v>
          </cell>
          <cell r="BM33">
            <v>6120</v>
          </cell>
          <cell r="BN33">
            <v>0</v>
          </cell>
          <cell r="BO33">
            <v>20400</v>
          </cell>
          <cell r="BP33">
            <v>0</v>
          </cell>
          <cell r="BQ33">
            <v>72000</v>
          </cell>
          <cell r="BR33">
            <v>0</v>
          </cell>
          <cell r="BS33">
            <v>105600</v>
          </cell>
          <cell r="BT33">
            <v>0</v>
          </cell>
          <cell r="BU33">
            <v>127200</v>
          </cell>
          <cell r="BV33">
            <v>0</v>
          </cell>
          <cell r="BW33">
            <v>60000</v>
          </cell>
          <cell r="BX33">
            <v>0</v>
          </cell>
        </row>
        <row r="33">
          <cell r="CG33">
            <v>371880</v>
          </cell>
          <cell r="CH33">
            <v>443880</v>
          </cell>
          <cell r="CI33">
            <v>524280</v>
          </cell>
          <cell r="CJ33">
            <v>125760</v>
          </cell>
          <cell r="CK33">
            <v>0</v>
          </cell>
          <cell r="CL33">
            <v>115200</v>
          </cell>
          <cell r="CM33">
            <v>0</v>
          </cell>
        </row>
        <row r="33">
          <cell r="CP33">
            <v>125760</v>
          </cell>
          <cell r="CQ33">
            <v>240960</v>
          </cell>
          <cell r="CR33">
            <v>240960</v>
          </cell>
          <cell r="CS33">
            <v>65400</v>
          </cell>
          <cell r="CT33">
            <v>32700</v>
          </cell>
          <cell r="CU33">
            <v>62400</v>
          </cell>
          <cell r="CV33">
            <v>31200</v>
          </cell>
          <cell r="CW33">
            <v>60000</v>
          </cell>
          <cell r="CX33">
            <v>30000</v>
          </cell>
          <cell r="CY33">
            <v>8400</v>
          </cell>
          <cell r="CZ33">
            <v>4200</v>
          </cell>
          <cell r="DA33">
            <v>27000</v>
          </cell>
          <cell r="DB33">
            <v>13500</v>
          </cell>
          <cell r="DC33">
            <v>15600</v>
          </cell>
          <cell r="DD33">
            <v>7800</v>
          </cell>
          <cell r="DE33">
            <v>42000</v>
          </cell>
          <cell r="DF33">
            <v>21000</v>
          </cell>
        </row>
        <row r="33">
          <cell r="DI33">
            <v>72000</v>
          </cell>
          <cell r="DJ33">
            <v>36000</v>
          </cell>
          <cell r="DK33">
            <v>99000</v>
          </cell>
          <cell r="DL33">
            <v>49500</v>
          </cell>
        </row>
        <row r="33">
          <cell r="DO33">
            <v>240000</v>
          </cell>
          <cell r="DP33">
            <v>120000</v>
          </cell>
          <cell r="DQ33">
            <v>120000</v>
          </cell>
          <cell r="DR33">
            <v>60000</v>
          </cell>
          <cell r="DS33">
            <v>127200</v>
          </cell>
          <cell r="DT33">
            <v>63600</v>
          </cell>
        </row>
        <row r="33">
          <cell r="DW33">
            <v>150000</v>
          </cell>
          <cell r="DX33">
            <v>75000</v>
          </cell>
        </row>
        <row r="33">
          <cell r="EC33">
            <v>514800</v>
          </cell>
          <cell r="ED33">
            <v>1260000</v>
          </cell>
          <cell r="EE33">
            <v>1633500</v>
          </cell>
        </row>
        <row r="33">
          <cell r="EJ33">
            <v>60000</v>
          </cell>
          <cell r="EK33">
            <v>30000</v>
          </cell>
          <cell r="EL33">
            <v>26400</v>
          </cell>
          <cell r="EM33">
            <v>13200</v>
          </cell>
          <cell r="EN33">
            <v>120000</v>
          </cell>
          <cell r="EO33">
            <v>60000</v>
          </cell>
        </row>
        <row r="33">
          <cell r="EX33">
            <v>39600</v>
          </cell>
          <cell r="EY33">
            <v>219600</v>
          </cell>
          <cell r="EZ33">
            <v>309600</v>
          </cell>
        </row>
        <row r="34">
          <cell r="D34">
            <v>37681</v>
          </cell>
          <cell r="E34">
            <v>4.11556163502335</v>
          </cell>
          <cell r="F34">
            <v>1.0680523274282</v>
          </cell>
          <cell r="G34">
            <v>-0.169108285176132</v>
          </cell>
          <cell r="H34">
            <v>0</v>
          </cell>
          <cell r="I34">
            <v>-0.222510901547543</v>
          </cell>
          <cell r="J34">
            <v>1.20600908638768</v>
          </cell>
          <cell r="K34">
            <v>31.1978805010685</v>
          </cell>
          <cell r="L34">
            <v>43.5288286217789</v>
          </cell>
          <cell r="M34">
            <v>21.7644143108895</v>
          </cell>
          <cell r="N34">
            <v>1</v>
          </cell>
          <cell r="O34">
            <v>0</v>
          </cell>
          <cell r="P34">
            <v>41.9117804105827</v>
          </cell>
          <cell r="Q34">
            <v>43.5288286217789</v>
          </cell>
          <cell r="R34">
            <v>21.7644143108895</v>
          </cell>
          <cell r="S34">
            <v>1</v>
          </cell>
          <cell r="T34">
            <v>0</v>
          </cell>
          <cell r="U34">
            <v>31.5984001238541</v>
          </cell>
          <cell r="V34">
            <v>32.8667122626751</v>
          </cell>
          <cell r="W34">
            <v>31.1978805010685</v>
          </cell>
          <cell r="X34">
            <v>43.5288286217789</v>
          </cell>
          <cell r="Y34">
            <v>21.7644143108895</v>
          </cell>
          <cell r="Z34">
            <v>1</v>
          </cell>
          <cell r="AA34">
            <v>0</v>
          </cell>
          <cell r="AB34">
            <v>1</v>
          </cell>
          <cell r="AC34">
            <v>1</v>
          </cell>
          <cell r="AD34">
            <v>1</v>
          </cell>
          <cell r="AE34">
            <v>0</v>
          </cell>
          <cell r="AF34">
            <v>5880</v>
          </cell>
          <cell r="AG34">
            <v>0</v>
          </cell>
          <cell r="AH34">
            <v>38400</v>
          </cell>
          <cell r="AI34">
            <v>0</v>
          </cell>
          <cell r="AJ34">
            <v>26160</v>
          </cell>
          <cell r="AK34">
            <v>0</v>
          </cell>
          <cell r="AL34">
            <v>26160</v>
          </cell>
          <cell r="AM34">
            <v>0</v>
          </cell>
          <cell r="AN34">
            <v>48000</v>
          </cell>
          <cell r="AO34">
            <v>0</v>
          </cell>
          <cell r="AP34">
            <v>54000</v>
          </cell>
          <cell r="AQ34">
            <v>0</v>
          </cell>
          <cell r="AR34">
            <v>60000</v>
          </cell>
          <cell r="AS34">
            <v>0</v>
          </cell>
          <cell r="AT34">
            <v>60000</v>
          </cell>
          <cell r="AU34">
            <v>0</v>
          </cell>
          <cell r="AV34">
            <v>86400</v>
          </cell>
          <cell r="AW34">
            <v>0</v>
          </cell>
        </row>
        <row r="34">
          <cell r="BD34">
            <v>243000</v>
          </cell>
          <cell r="BE34">
            <v>345000</v>
          </cell>
          <cell r="BF34">
            <v>405000</v>
          </cell>
          <cell r="BG34">
            <v>62400</v>
          </cell>
          <cell r="BH34">
            <v>0</v>
          </cell>
          <cell r="BI34">
            <v>60000</v>
          </cell>
          <cell r="BJ34">
            <v>0</v>
          </cell>
          <cell r="BK34">
            <v>10560</v>
          </cell>
          <cell r="BL34">
            <v>0</v>
          </cell>
          <cell r="BM34">
            <v>6120</v>
          </cell>
          <cell r="BN34">
            <v>0</v>
          </cell>
          <cell r="BO34">
            <v>20400</v>
          </cell>
          <cell r="BP34">
            <v>0</v>
          </cell>
          <cell r="BQ34">
            <v>72000</v>
          </cell>
          <cell r="BR34">
            <v>0</v>
          </cell>
          <cell r="BS34">
            <v>105600</v>
          </cell>
          <cell r="BT34">
            <v>0</v>
          </cell>
          <cell r="BU34">
            <v>127200</v>
          </cell>
          <cell r="BV34">
            <v>0</v>
          </cell>
          <cell r="BW34">
            <v>60000</v>
          </cell>
          <cell r="BX34">
            <v>0</v>
          </cell>
        </row>
        <row r="34">
          <cell r="CG34">
            <v>371880</v>
          </cell>
          <cell r="CH34">
            <v>443880</v>
          </cell>
          <cell r="CI34">
            <v>524280</v>
          </cell>
          <cell r="CJ34">
            <v>125760</v>
          </cell>
          <cell r="CK34">
            <v>0</v>
          </cell>
          <cell r="CL34">
            <v>115200</v>
          </cell>
          <cell r="CM34">
            <v>0</v>
          </cell>
        </row>
        <row r="34">
          <cell r="CP34">
            <v>125760</v>
          </cell>
          <cell r="CQ34">
            <v>240960</v>
          </cell>
          <cell r="CR34">
            <v>240960</v>
          </cell>
          <cell r="CS34">
            <v>65400</v>
          </cell>
          <cell r="CT34">
            <v>32700</v>
          </cell>
          <cell r="CU34">
            <v>62400</v>
          </cell>
          <cell r="CV34">
            <v>31200</v>
          </cell>
          <cell r="CW34">
            <v>60000</v>
          </cell>
          <cell r="CX34">
            <v>30000</v>
          </cell>
          <cell r="CY34">
            <v>8400</v>
          </cell>
          <cell r="CZ34">
            <v>4200</v>
          </cell>
          <cell r="DA34">
            <v>27000</v>
          </cell>
          <cell r="DB34">
            <v>13500</v>
          </cell>
          <cell r="DC34">
            <v>15600</v>
          </cell>
          <cell r="DD34">
            <v>7800</v>
          </cell>
          <cell r="DE34">
            <v>42000</v>
          </cell>
          <cell r="DF34">
            <v>21000</v>
          </cell>
        </row>
        <row r="34">
          <cell r="DI34">
            <v>72000</v>
          </cell>
          <cell r="DJ34">
            <v>36000</v>
          </cell>
          <cell r="DK34">
            <v>99000</v>
          </cell>
          <cell r="DL34">
            <v>49500</v>
          </cell>
        </row>
        <row r="34">
          <cell r="DO34">
            <v>240000</v>
          </cell>
          <cell r="DP34">
            <v>120000</v>
          </cell>
          <cell r="DQ34">
            <v>120000</v>
          </cell>
          <cell r="DR34">
            <v>60000</v>
          </cell>
          <cell r="DS34">
            <v>127200</v>
          </cell>
          <cell r="DT34">
            <v>63600</v>
          </cell>
        </row>
        <row r="34">
          <cell r="DW34">
            <v>150000</v>
          </cell>
          <cell r="DX34">
            <v>75000</v>
          </cell>
        </row>
        <row r="34">
          <cell r="EC34">
            <v>514800</v>
          </cell>
          <cell r="ED34">
            <v>1260000</v>
          </cell>
          <cell r="EE34">
            <v>1633500</v>
          </cell>
        </row>
        <row r="34">
          <cell r="EJ34">
            <v>60000</v>
          </cell>
          <cell r="EK34">
            <v>30000</v>
          </cell>
          <cell r="EL34">
            <v>26400</v>
          </cell>
          <cell r="EM34">
            <v>13200</v>
          </cell>
          <cell r="EN34">
            <v>120000</v>
          </cell>
          <cell r="EO34">
            <v>60000</v>
          </cell>
        </row>
        <row r="34">
          <cell r="EX34">
            <v>39600</v>
          </cell>
          <cell r="EY34">
            <v>219600</v>
          </cell>
          <cell r="EZ34">
            <v>309600</v>
          </cell>
        </row>
        <row r="35">
          <cell r="D35">
            <v>37712</v>
          </cell>
          <cell r="E35">
            <v>3.82696753694209</v>
          </cell>
          <cell r="F35">
            <v>1.10708387437575</v>
          </cell>
          <cell r="G35">
            <v>-0.190418426392629</v>
          </cell>
          <cell r="H35">
            <v>0</v>
          </cell>
          <cell r="I35">
            <v>-0.305555149327706</v>
          </cell>
          <cell r="J35">
            <v>1.24436227479834</v>
          </cell>
          <cell r="K35">
            <v>28.4105929071078</v>
          </cell>
          <cell r="L35">
            <v>43.1816736699611</v>
          </cell>
          <cell r="M35">
            <v>21.5908368349806</v>
          </cell>
          <cell r="N35">
            <v>1</v>
          </cell>
          <cell r="O35">
            <v>0</v>
          </cell>
          <cell r="P35">
            <v>40.0349735880532</v>
          </cell>
          <cell r="Q35">
            <v>43.1816736699611</v>
          </cell>
          <cell r="R35">
            <v>21.5908368349806</v>
          </cell>
          <cell r="S35">
            <v>1</v>
          </cell>
          <cell r="T35">
            <v>0</v>
          </cell>
          <cell r="U35">
            <v>29.2741183291209</v>
          </cell>
          <cell r="V35">
            <v>30.7022565270656</v>
          </cell>
          <cell r="W35">
            <v>28.4105929071078</v>
          </cell>
          <cell r="X35">
            <v>43.1816736699611</v>
          </cell>
          <cell r="Y35">
            <v>21.5908368349806</v>
          </cell>
          <cell r="Z35">
            <v>1</v>
          </cell>
          <cell r="AA35">
            <v>0</v>
          </cell>
          <cell r="AB35">
            <v>1</v>
          </cell>
          <cell r="AC35">
            <v>1</v>
          </cell>
          <cell r="AD35">
            <v>1</v>
          </cell>
          <cell r="AE35">
            <v>0</v>
          </cell>
          <cell r="AF35">
            <v>5880</v>
          </cell>
          <cell r="AG35">
            <v>0</v>
          </cell>
          <cell r="AH35">
            <v>38400</v>
          </cell>
          <cell r="AI35">
            <v>0</v>
          </cell>
          <cell r="AJ35">
            <v>26160</v>
          </cell>
          <cell r="AK35">
            <v>0</v>
          </cell>
          <cell r="AL35">
            <v>26160</v>
          </cell>
          <cell r="AM35">
            <v>0</v>
          </cell>
          <cell r="AN35">
            <v>48000</v>
          </cell>
          <cell r="AO35">
            <v>0</v>
          </cell>
          <cell r="AP35">
            <v>54000</v>
          </cell>
          <cell r="AQ35">
            <v>0</v>
          </cell>
          <cell r="AR35">
            <v>60000</v>
          </cell>
          <cell r="AS35">
            <v>0</v>
          </cell>
          <cell r="AT35">
            <v>60000</v>
          </cell>
          <cell r="AU35">
            <v>0</v>
          </cell>
          <cell r="AV35">
            <v>86400</v>
          </cell>
          <cell r="AW35">
            <v>0</v>
          </cell>
        </row>
        <row r="35">
          <cell r="BD35">
            <v>243000</v>
          </cell>
          <cell r="BE35">
            <v>345000</v>
          </cell>
          <cell r="BF35">
            <v>405000</v>
          </cell>
          <cell r="BG35">
            <v>62400</v>
          </cell>
          <cell r="BH35">
            <v>0</v>
          </cell>
          <cell r="BI35">
            <v>60000</v>
          </cell>
          <cell r="BJ35">
            <v>0</v>
          </cell>
          <cell r="BK35">
            <v>10560</v>
          </cell>
          <cell r="BL35">
            <v>0</v>
          </cell>
          <cell r="BM35">
            <v>6120</v>
          </cell>
          <cell r="BN35">
            <v>0</v>
          </cell>
          <cell r="BO35">
            <v>20400</v>
          </cell>
          <cell r="BP35">
            <v>0</v>
          </cell>
          <cell r="BQ35">
            <v>72000</v>
          </cell>
          <cell r="BR35">
            <v>0</v>
          </cell>
          <cell r="BS35">
            <v>105600</v>
          </cell>
          <cell r="BT35">
            <v>0</v>
          </cell>
          <cell r="BU35">
            <v>127200</v>
          </cell>
          <cell r="BV35">
            <v>0</v>
          </cell>
          <cell r="BW35">
            <v>60000</v>
          </cell>
          <cell r="BX35">
            <v>0</v>
          </cell>
          <cell r="BY35">
            <v>63600</v>
          </cell>
          <cell r="BZ35">
            <v>0</v>
          </cell>
        </row>
        <row r="35">
          <cell r="CG35">
            <v>371880</v>
          </cell>
          <cell r="CH35">
            <v>443880</v>
          </cell>
          <cell r="CI35">
            <v>587880</v>
          </cell>
          <cell r="CJ35">
            <v>125760</v>
          </cell>
          <cell r="CK35">
            <v>0</v>
          </cell>
          <cell r="CL35">
            <v>115200</v>
          </cell>
          <cell r="CM35">
            <v>0</v>
          </cell>
        </row>
        <row r="35">
          <cell r="CP35">
            <v>125760</v>
          </cell>
          <cell r="CQ35">
            <v>240960</v>
          </cell>
          <cell r="CR35">
            <v>240960</v>
          </cell>
          <cell r="CS35">
            <v>65400</v>
          </cell>
          <cell r="CT35">
            <v>32700</v>
          </cell>
          <cell r="CU35">
            <v>62400</v>
          </cell>
          <cell r="CV35">
            <v>31200</v>
          </cell>
          <cell r="CW35">
            <v>60000</v>
          </cell>
          <cell r="CX35">
            <v>30000</v>
          </cell>
          <cell r="CY35">
            <v>8400</v>
          </cell>
          <cell r="CZ35">
            <v>4200</v>
          </cell>
          <cell r="DA35">
            <v>27000</v>
          </cell>
          <cell r="DB35">
            <v>13500</v>
          </cell>
          <cell r="DC35">
            <v>15600</v>
          </cell>
          <cell r="DD35">
            <v>7800</v>
          </cell>
          <cell r="DE35">
            <v>42000</v>
          </cell>
          <cell r="DF35">
            <v>21000</v>
          </cell>
        </row>
        <row r="35">
          <cell r="DI35">
            <v>72000</v>
          </cell>
          <cell r="DJ35">
            <v>36000</v>
          </cell>
          <cell r="DK35">
            <v>99000</v>
          </cell>
          <cell r="DL35">
            <v>49500</v>
          </cell>
        </row>
        <row r="35">
          <cell r="DO35">
            <v>240000</v>
          </cell>
          <cell r="DP35">
            <v>120000</v>
          </cell>
          <cell r="DQ35">
            <v>120000</v>
          </cell>
          <cell r="DR35">
            <v>60000</v>
          </cell>
          <cell r="DS35">
            <v>127200</v>
          </cell>
          <cell r="DT35">
            <v>63600</v>
          </cell>
        </row>
        <row r="35">
          <cell r="DW35">
            <v>150000</v>
          </cell>
          <cell r="DX35">
            <v>75000</v>
          </cell>
        </row>
        <row r="35">
          <cell r="EC35">
            <v>514800</v>
          </cell>
          <cell r="ED35">
            <v>1260000</v>
          </cell>
          <cell r="EE35">
            <v>1633500</v>
          </cell>
        </row>
        <row r="35">
          <cell r="EJ35">
            <v>60000</v>
          </cell>
          <cell r="EK35">
            <v>30000</v>
          </cell>
          <cell r="EL35">
            <v>26400</v>
          </cell>
          <cell r="EM35">
            <v>13200</v>
          </cell>
          <cell r="EN35">
            <v>120000</v>
          </cell>
          <cell r="EO35">
            <v>60000</v>
          </cell>
        </row>
        <row r="35">
          <cell r="EX35">
            <v>39600</v>
          </cell>
          <cell r="EY35">
            <v>219600</v>
          </cell>
          <cell r="EZ35">
            <v>309600</v>
          </cell>
        </row>
        <row r="36">
          <cell r="D36">
            <v>37742</v>
          </cell>
          <cell r="E36">
            <v>3.74269226293072</v>
          </cell>
          <cell r="F36">
            <v>1.10182885743368</v>
          </cell>
          <cell r="G36">
            <v>-0.189514563478593</v>
          </cell>
          <cell r="H36">
            <v>0</v>
          </cell>
          <cell r="I36">
            <v>-0.304104764651695</v>
          </cell>
          <cell r="J36">
            <v>1.23845563575545</v>
          </cell>
          <cell r="K36">
            <v>27.7894062370927</v>
          </cell>
          <cell r="L36">
            <v>47.3840177944724</v>
          </cell>
          <cell r="M36">
            <v>23.6920088972362</v>
          </cell>
          <cell r="N36">
            <v>1</v>
          </cell>
          <cell r="O36">
            <v>0</v>
          </cell>
          <cell r="P36">
            <v>39.3586092401463</v>
          </cell>
          <cell r="Q36">
            <v>47.3840177944724</v>
          </cell>
          <cell r="R36">
            <v>23.6920088972362</v>
          </cell>
          <cell r="S36">
            <v>1</v>
          </cell>
          <cell r="T36">
            <v>0</v>
          </cell>
          <cell r="U36">
            <v>28.6488327458909</v>
          </cell>
          <cell r="V36">
            <v>30.0701919719804</v>
          </cell>
          <cell r="W36">
            <v>27.7894062370927</v>
          </cell>
          <cell r="X36">
            <v>47.3840177944724</v>
          </cell>
          <cell r="Y36">
            <v>23.6920088972362</v>
          </cell>
          <cell r="Z36">
            <v>1</v>
          </cell>
          <cell r="AA36">
            <v>0</v>
          </cell>
          <cell r="AB36">
            <v>1</v>
          </cell>
          <cell r="AC36">
            <v>1</v>
          </cell>
          <cell r="AD36">
            <v>1</v>
          </cell>
          <cell r="AE36">
            <v>0</v>
          </cell>
          <cell r="AF36">
            <v>5880</v>
          </cell>
          <cell r="AG36">
            <v>0</v>
          </cell>
          <cell r="AH36">
            <v>38400</v>
          </cell>
          <cell r="AI36">
            <v>0</v>
          </cell>
          <cell r="AJ36">
            <v>26160</v>
          </cell>
          <cell r="AK36">
            <v>0</v>
          </cell>
          <cell r="AL36">
            <v>26160</v>
          </cell>
          <cell r="AM36">
            <v>0</v>
          </cell>
          <cell r="AN36">
            <v>48000</v>
          </cell>
          <cell r="AO36">
            <v>0</v>
          </cell>
          <cell r="AP36">
            <v>54000</v>
          </cell>
          <cell r="AQ36">
            <v>0</v>
          </cell>
          <cell r="AR36">
            <v>60000</v>
          </cell>
          <cell r="AS36">
            <v>0</v>
          </cell>
          <cell r="AT36">
            <v>60000</v>
          </cell>
          <cell r="AU36">
            <v>0</v>
          </cell>
          <cell r="AV36">
            <v>86400</v>
          </cell>
          <cell r="AW36">
            <v>0</v>
          </cell>
        </row>
        <row r="36">
          <cell r="BD36">
            <v>243000</v>
          </cell>
          <cell r="BE36">
            <v>345000</v>
          </cell>
          <cell r="BF36">
            <v>405000</v>
          </cell>
          <cell r="BG36">
            <v>62400</v>
          </cell>
          <cell r="BH36">
            <v>0</v>
          </cell>
          <cell r="BI36">
            <v>60000</v>
          </cell>
          <cell r="BJ36">
            <v>0</v>
          </cell>
          <cell r="BK36">
            <v>10560</v>
          </cell>
          <cell r="BL36">
            <v>0</v>
          </cell>
          <cell r="BM36">
            <v>6120</v>
          </cell>
          <cell r="BN36">
            <v>0</v>
          </cell>
          <cell r="BO36">
            <v>20400</v>
          </cell>
          <cell r="BP36">
            <v>0</v>
          </cell>
          <cell r="BQ36">
            <v>72000</v>
          </cell>
          <cell r="BR36">
            <v>0</v>
          </cell>
          <cell r="BS36">
            <v>105600</v>
          </cell>
          <cell r="BT36">
            <v>0</v>
          </cell>
          <cell r="BU36">
            <v>127200</v>
          </cell>
          <cell r="BV36">
            <v>0</v>
          </cell>
          <cell r="BW36">
            <v>60000</v>
          </cell>
          <cell r="BX36">
            <v>0</v>
          </cell>
          <cell r="BY36">
            <v>63600</v>
          </cell>
          <cell r="BZ36">
            <v>0</v>
          </cell>
        </row>
        <row r="36">
          <cell r="CG36">
            <v>371880</v>
          </cell>
          <cell r="CH36">
            <v>443880</v>
          </cell>
          <cell r="CI36">
            <v>587880</v>
          </cell>
          <cell r="CJ36">
            <v>125760</v>
          </cell>
          <cell r="CK36">
            <v>0</v>
          </cell>
          <cell r="CL36">
            <v>115200</v>
          </cell>
          <cell r="CM36">
            <v>0</v>
          </cell>
        </row>
        <row r="36">
          <cell r="CP36">
            <v>125760</v>
          </cell>
          <cell r="CQ36">
            <v>240960</v>
          </cell>
          <cell r="CR36">
            <v>240960</v>
          </cell>
          <cell r="CS36">
            <v>65400</v>
          </cell>
          <cell r="CT36">
            <v>32700</v>
          </cell>
          <cell r="CU36">
            <v>62400</v>
          </cell>
          <cell r="CV36">
            <v>31200</v>
          </cell>
          <cell r="CW36">
            <v>60000</v>
          </cell>
          <cell r="CX36">
            <v>30000</v>
          </cell>
          <cell r="CY36">
            <v>8400</v>
          </cell>
          <cell r="CZ36">
            <v>4200</v>
          </cell>
          <cell r="DA36">
            <v>27000</v>
          </cell>
          <cell r="DB36">
            <v>13500</v>
          </cell>
          <cell r="DC36">
            <v>15600</v>
          </cell>
          <cell r="DD36">
            <v>7800</v>
          </cell>
          <cell r="DE36">
            <v>42000</v>
          </cell>
          <cell r="DF36">
            <v>21000</v>
          </cell>
        </row>
        <row r="36">
          <cell r="DI36">
            <v>72000</v>
          </cell>
          <cell r="DJ36">
            <v>36000</v>
          </cell>
          <cell r="DK36">
            <v>99000</v>
          </cell>
          <cell r="DL36">
            <v>49500</v>
          </cell>
        </row>
        <row r="36">
          <cell r="DO36">
            <v>240000</v>
          </cell>
          <cell r="DP36">
            <v>120000</v>
          </cell>
          <cell r="DQ36">
            <v>120000</v>
          </cell>
          <cell r="DR36">
            <v>60000</v>
          </cell>
          <cell r="DS36">
            <v>127200</v>
          </cell>
          <cell r="DT36">
            <v>63600</v>
          </cell>
        </row>
        <row r="36">
          <cell r="DW36">
            <v>150000</v>
          </cell>
          <cell r="DX36">
            <v>75000</v>
          </cell>
        </row>
        <row r="36">
          <cell r="EC36">
            <v>514800</v>
          </cell>
          <cell r="ED36">
            <v>1260000</v>
          </cell>
          <cell r="EE36">
            <v>1633500</v>
          </cell>
        </row>
        <row r="36">
          <cell r="EJ36">
            <v>60000</v>
          </cell>
          <cell r="EK36">
            <v>30000</v>
          </cell>
          <cell r="EL36">
            <v>26400</v>
          </cell>
          <cell r="EM36">
            <v>13200</v>
          </cell>
          <cell r="EN36">
            <v>120000</v>
          </cell>
          <cell r="EO36">
            <v>60000</v>
          </cell>
        </row>
        <row r="36">
          <cell r="EX36">
            <v>39600</v>
          </cell>
          <cell r="EY36">
            <v>219600</v>
          </cell>
          <cell r="EZ36">
            <v>309600</v>
          </cell>
        </row>
        <row r="37">
          <cell r="D37">
            <v>37773</v>
          </cell>
          <cell r="E37">
            <v>3.72777898570085</v>
          </cell>
          <cell r="F37">
            <v>1.09640558402966</v>
          </cell>
          <cell r="G37">
            <v>-0.188581760453102</v>
          </cell>
          <cell r="H37">
            <v>0</v>
          </cell>
          <cell r="I37">
            <v>-0.302607941192186</v>
          </cell>
          <cell r="J37">
            <v>1.23235987644934</v>
          </cell>
          <cell r="K37">
            <v>27.688782833815</v>
          </cell>
          <cell r="L37">
            <v>69.0789022531187</v>
          </cell>
          <cell r="M37">
            <v>34.5394511265594</v>
          </cell>
          <cell r="N37">
            <v>1</v>
          </cell>
          <cell r="O37">
            <v>1</v>
          </cell>
          <cell r="P37">
            <v>39.2010414661264</v>
          </cell>
          <cell r="Q37">
            <v>69.0789022531187</v>
          </cell>
          <cell r="R37">
            <v>34.5394511265594</v>
          </cell>
          <cell r="S37">
            <v>1</v>
          </cell>
          <cell r="T37">
            <v>0</v>
          </cell>
          <cell r="U37">
            <v>28.5439791893581</v>
          </cell>
          <cell r="V37">
            <v>29.9583423927564</v>
          </cell>
          <cell r="W37">
            <v>27.688782833815</v>
          </cell>
          <cell r="X37">
            <v>69.0789022531187</v>
          </cell>
          <cell r="Y37">
            <v>34.5394511265594</v>
          </cell>
          <cell r="Z37">
            <v>1</v>
          </cell>
          <cell r="AA37">
            <v>1</v>
          </cell>
          <cell r="AB37">
            <v>1</v>
          </cell>
          <cell r="AC37">
            <v>1</v>
          </cell>
          <cell r="AD37">
            <v>1</v>
          </cell>
          <cell r="AE37">
            <v>1</v>
          </cell>
          <cell r="AF37">
            <v>5880</v>
          </cell>
          <cell r="AG37">
            <v>2940</v>
          </cell>
          <cell r="AH37">
            <v>38400</v>
          </cell>
          <cell r="AI37">
            <v>19200</v>
          </cell>
          <cell r="AJ37">
            <v>26160</v>
          </cell>
          <cell r="AK37">
            <v>13080</v>
          </cell>
          <cell r="AL37">
            <v>26160</v>
          </cell>
          <cell r="AM37">
            <v>13080</v>
          </cell>
          <cell r="AN37">
            <v>48000</v>
          </cell>
          <cell r="AO37">
            <v>24000</v>
          </cell>
          <cell r="AP37">
            <v>54000</v>
          </cell>
          <cell r="AQ37">
            <v>27000</v>
          </cell>
          <cell r="AR37">
            <v>60000</v>
          </cell>
          <cell r="AS37">
            <v>30000</v>
          </cell>
          <cell r="AT37">
            <v>60000</v>
          </cell>
          <cell r="AU37">
            <v>30000</v>
          </cell>
          <cell r="AV37">
            <v>86400</v>
          </cell>
          <cell r="AW37">
            <v>30000</v>
          </cell>
          <cell r="AX37">
            <v>61200</v>
          </cell>
          <cell r="AY37">
            <v>30600</v>
          </cell>
          <cell r="AZ37">
            <v>66000</v>
          </cell>
          <cell r="BA37">
            <v>33000</v>
          </cell>
        </row>
        <row r="37">
          <cell r="BD37">
            <v>351300</v>
          </cell>
          <cell r="BE37">
            <v>695100</v>
          </cell>
          <cell r="BF37">
            <v>785100</v>
          </cell>
          <cell r="BG37">
            <v>62400</v>
          </cell>
          <cell r="BH37">
            <v>0</v>
          </cell>
          <cell r="BI37">
            <v>60000</v>
          </cell>
          <cell r="BJ37">
            <v>0</v>
          </cell>
          <cell r="BK37">
            <v>10560</v>
          </cell>
          <cell r="BL37">
            <v>0</v>
          </cell>
          <cell r="BM37">
            <v>6120</v>
          </cell>
          <cell r="BN37">
            <v>0</v>
          </cell>
          <cell r="BO37">
            <v>20400</v>
          </cell>
          <cell r="BP37">
            <v>0</v>
          </cell>
          <cell r="BQ37">
            <v>72000</v>
          </cell>
          <cell r="BR37">
            <v>0</v>
          </cell>
          <cell r="BS37">
            <v>105600</v>
          </cell>
          <cell r="BT37">
            <v>0</v>
          </cell>
          <cell r="BU37">
            <v>127200</v>
          </cell>
          <cell r="BV37">
            <v>0</v>
          </cell>
          <cell r="BW37">
            <v>60000</v>
          </cell>
          <cell r="BX37">
            <v>0</v>
          </cell>
          <cell r="BY37">
            <v>63600</v>
          </cell>
          <cell r="BZ37">
            <v>0</v>
          </cell>
        </row>
        <row r="37">
          <cell r="CG37">
            <v>371880</v>
          </cell>
          <cell r="CH37">
            <v>443880</v>
          </cell>
          <cell r="CI37">
            <v>587880</v>
          </cell>
          <cell r="CJ37">
            <v>125760</v>
          </cell>
          <cell r="CK37">
            <v>62880</v>
          </cell>
          <cell r="CL37">
            <v>115200</v>
          </cell>
          <cell r="CM37">
            <v>57600</v>
          </cell>
        </row>
        <row r="37">
          <cell r="CP37">
            <v>188640</v>
          </cell>
          <cell r="CQ37">
            <v>361440</v>
          </cell>
          <cell r="CR37">
            <v>361440</v>
          </cell>
          <cell r="CS37">
            <v>65400</v>
          </cell>
          <cell r="CT37">
            <v>32700</v>
          </cell>
          <cell r="CU37">
            <v>62400</v>
          </cell>
          <cell r="CV37">
            <v>31200</v>
          </cell>
          <cell r="CW37">
            <v>60000</v>
          </cell>
          <cell r="CX37">
            <v>30000</v>
          </cell>
          <cell r="CY37">
            <v>8400</v>
          </cell>
          <cell r="CZ37">
            <v>4200</v>
          </cell>
          <cell r="DA37">
            <v>27000</v>
          </cell>
          <cell r="DB37">
            <v>13500</v>
          </cell>
          <cell r="DC37">
            <v>15600</v>
          </cell>
          <cell r="DD37">
            <v>7800</v>
          </cell>
          <cell r="DE37">
            <v>42000</v>
          </cell>
          <cell r="DF37">
            <v>21000</v>
          </cell>
        </row>
        <row r="37">
          <cell r="DI37">
            <v>72000</v>
          </cell>
          <cell r="DJ37">
            <v>36000</v>
          </cell>
          <cell r="DK37">
            <v>99000</v>
          </cell>
          <cell r="DL37">
            <v>49500</v>
          </cell>
        </row>
        <row r="37">
          <cell r="DO37">
            <v>240000</v>
          </cell>
          <cell r="DP37">
            <v>120000</v>
          </cell>
          <cell r="DQ37">
            <v>120000</v>
          </cell>
          <cell r="DR37">
            <v>60000</v>
          </cell>
          <cell r="DS37">
            <v>127200</v>
          </cell>
          <cell r="DT37">
            <v>63600</v>
          </cell>
        </row>
        <row r="37">
          <cell r="DW37">
            <v>150000</v>
          </cell>
          <cell r="DX37">
            <v>75000</v>
          </cell>
        </row>
        <row r="37">
          <cell r="EC37">
            <v>514800</v>
          </cell>
          <cell r="ED37">
            <v>1260000</v>
          </cell>
          <cell r="EE37">
            <v>1633500</v>
          </cell>
        </row>
        <row r="37">
          <cell r="EJ37">
            <v>60000</v>
          </cell>
          <cell r="EK37">
            <v>30000</v>
          </cell>
          <cell r="EL37">
            <v>26400</v>
          </cell>
          <cell r="EM37">
            <v>13200</v>
          </cell>
          <cell r="EN37">
            <v>120000</v>
          </cell>
          <cell r="EO37">
            <v>60000</v>
          </cell>
        </row>
        <row r="37">
          <cell r="ER37">
            <v>60000</v>
          </cell>
          <cell r="ES37">
            <v>30000</v>
          </cell>
        </row>
        <row r="37">
          <cell r="EX37">
            <v>39600</v>
          </cell>
          <cell r="EY37">
            <v>219600</v>
          </cell>
          <cell r="EZ37">
            <v>399600</v>
          </cell>
        </row>
        <row r="38">
          <cell r="D38">
            <v>37803</v>
          </cell>
          <cell r="E38">
            <v>3.72306939045575</v>
          </cell>
          <cell r="F38">
            <v>1.091169223463</v>
          </cell>
          <cell r="G38">
            <v>-0.187681106435636</v>
          </cell>
          <cell r="H38">
            <v>0</v>
          </cell>
          <cell r="I38">
            <v>-0.301162705675788</v>
          </cell>
          <cell r="J38">
            <v>1.22647420717241</v>
          </cell>
          <cell r="K38">
            <v>27.6643001358498</v>
          </cell>
          <cell r="L38">
            <v>99.5253702849845</v>
          </cell>
          <cell r="M38">
            <v>49.7626851424922</v>
          </cell>
          <cell r="N38">
            <v>1</v>
          </cell>
          <cell r="O38">
            <v>1</v>
          </cell>
          <cell r="P38">
            <v>39.1215769822112</v>
          </cell>
          <cell r="Q38">
            <v>99.5253702849845</v>
          </cell>
          <cell r="R38">
            <v>49.7626851424922</v>
          </cell>
          <cell r="S38">
            <v>1</v>
          </cell>
          <cell r="T38">
            <v>1</v>
          </cell>
          <cell r="U38">
            <v>28.5154121301509</v>
          </cell>
          <cell r="V38">
            <v>29.9230204284182</v>
          </cell>
          <cell r="W38">
            <v>27.6643001358498</v>
          </cell>
          <cell r="X38">
            <v>99.5253702849845</v>
          </cell>
          <cell r="Y38">
            <v>49.7626851424922</v>
          </cell>
          <cell r="Z38">
            <v>1</v>
          </cell>
          <cell r="AA38">
            <v>1</v>
          </cell>
          <cell r="AB38">
            <v>1</v>
          </cell>
          <cell r="AC38">
            <v>1</v>
          </cell>
          <cell r="AD38">
            <v>1</v>
          </cell>
          <cell r="AE38">
            <v>1</v>
          </cell>
          <cell r="AF38">
            <v>5880</v>
          </cell>
          <cell r="AG38">
            <v>2940</v>
          </cell>
          <cell r="AH38">
            <v>38400</v>
          </cell>
          <cell r="AI38">
            <v>19200</v>
          </cell>
          <cell r="AJ38">
            <v>26160</v>
          </cell>
          <cell r="AK38">
            <v>13080</v>
          </cell>
          <cell r="AL38">
            <v>26160</v>
          </cell>
          <cell r="AM38">
            <v>13080</v>
          </cell>
          <cell r="AN38">
            <v>48000</v>
          </cell>
          <cell r="AO38">
            <v>24000</v>
          </cell>
          <cell r="AP38">
            <v>54000</v>
          </cell>
          <cell r="AQ38">
            <v>27000</v>
          </cell>
          <cell r="AR38">
            <v>60000</v>
          </cell>
          <cell r="AS38">
            <v>30000</v>
          </cell>
          <cell r="AT38">
            <v>60000</v>
          </cell>
          <cell r="AU38">
            <v>30000</v>
          </cell>
          <cell r="AV38">
            <v>86400</v>
          </cell>
          <cell r="AW38">
            <v>30000</v>
          </cell>
          <cell r="AX38">
            <v>61200</v>
          </cell>
          <cell r="AY38">
            <v>30600</v>
          </cell>
          <cell r="AZ38">
            <v>66000</v>
          </cell>
          <cell r="BA38">
            <v>33000</v>
          </cell>
        </row>
        <row r="38">
          <cell r="BD38">
            <v>351300</v>
          </cell>
          <cell r="BE38">
            <v>695100</v>
          </cell>
          <cell r="BF38">
            <v>785100</v>
          </cell>
          <cell r="BG38">
            <v>62400</v>
          </cell>
          <cell r="BH38">
            <v>31200</v>
          </cell>
          <cell r="BI38">
            <v>60000</v>
          </cell>
          <cell r="BJ38">
            <v>30000</v>
          </cell>
          <cell r="BK38">
            <v>10560</v>
          </cell>
          <cell r="BL38">
            <v>5280</v>
          </cell>
          <cell r="BM38">
            <v>6120</v>
          </cell>
          <cell r="BN38">
            <v>3060</v>
          </cell>
          <cell r="BO38">
            <v>20400</v>
          </cell>
          <cell r="BP38">
            <v>10200</v>
          </cell>
          <cell r="BQ38">
            <v>72000</v>
          </cell>
          <cell r="BR38">
            <v>36000</v>
          </cell>
          <cell r="BS38">
            <v>105600</v>
          </cell>
          <cell r="BT38">
            <v>52800</v>
          </cell>
          <cell r="BU38">
            <v>127200</v>
          </cell>
          <cell r="BV38">
            <v>63600</v>
          </cell>
          <cell r="BW38">
            <v>60000</v>
          </cell>
          <cell r="BX38">
            <v>30000</v>
          </cell>
          <cell r="BY38">
            <v>63600</v>
          </cell>
          <cell r="BZ38">
            <v>31800</v>
          </cell>
        </row>
        <row r="38">
          <cell r="CG38">
            <v>557820</v>
          </cell>
          <cell r="CH38">
            <v>665820</v>
          </cell>
          <cell r="CI38">
            <v>881820</v>
          </cell>
          <cell r="CJ38">
            <v>125760</v>
          </cell>
          <cell r="CK38">
            <v>62880</v>
          </cell>
          <cell r="CL38">
            <v>115200</v>
          </cell>
          <cell r="CM38">
            <v>57600</v>
          </cell>
        </row>
        <row r="38">
          <cell r="CP38">
            <v>188640</v>
          </cell>
          <cell r="CQ38">
            <v>361440</v>
          </cell>
          <cell r="CR38">
            <v>361440</v>
          </cell>
          <cell r="CS38">
            <v>65400</v>
          </cell>
          <cell r="CT38">
            <v>32700</v>
          </cell>
          <cell r="CU38">
            <v>62400</v>
          </cell>
          <cell r="CV38">
            <v>31200</v>
          </cell>
          <cell r="CW38">
            <v>60000</v>
          </cell>
          <cell r="CX38">
            <v>30000</v>
          </cell>
          <cell r="CY38">
            <v>8400</v>
          </cell>
          <cell r="CZ38">
            <v>4200</v>
          </cell>
          <cell r="DA38">
            <v>27000</v>
          </cell>
          <cell r="DB38">
            <v>13500</v>
          </cell>
          <cell r="DC38">
            <v>15600</v>
          </cell>
          <cell r="DD38">
            <v>7800</v>
          </cell>
          <cell r="DE38">
            <v>42000</v>
          </cell>
          <cell r="DF38">
            <v>21000</v>
          </cell>
        </row>
        <row r="38">
          <cell r="DI38">
            <v>72000</v>
          </cell>
          <cell r="DJ38">
            <v>36000</v>
          </cell>
          <cell r="DK38">
            <v>99000</v>
          </cell>
          <cell r="DL38">
            <v>49500</v>
          </cell>
        </row>
        <row r="38">
          <cell r="DO38">
            <v>240000</v>
          </cell>
          <cell r="DP38">
            <v>120000</v>
          </cell>
          <cell r="DQ38">
            <v>120000</v>
          </cell>
          <cell r="DR38">
            <v>60000</v>
          </cell>
          <cell r="DS38">
            <v>127200</v>
          </cell>
          <cell r="DT38">
            <v>63600</v>
          </cell>
        </row>
        <row r="38">
          <cell r="DW38">
            <v>150000</v>
          </cell>
          <cell r="DX38">
            <v>75000</v>
          </cell>
        </row>
        <row r="38">
          <cell r="EC38">
            <v>514800</v>
          </cell>
          <cell r="ED38">
            <v>1260000</v>
          </cell>
          <cell r="EE38">
            <v>1633500</v>
          </cell>
        </row>
        <row r="38">
          <cell r="EJ38">
            <v>60000</v>
          </cell>
          <cell r="EK38">
            <v>30000</v>
          </cell>
          <cell r="EL38">
            <v>26400</v>
          </cell>
          <cell r="EM38">
            <v>13200</v>
          </cell>
          <cell r="EN38">
            <v>120000</v>
          </cell>
          <cell r="EO38">
            <v>60000</v>
          </cell>
        </row>
        <row r="38">
          <cell r="ER38">
            <v>60000</v>
          </cell>
          <cell r="ES38">
            <v>30000</v>
          </cell>
        </row>
        <row r="38">
          <cell r="EX38">
            <v>39600</v>
          </cell>
          <cell r="EY38">
            <v>219600</v>
          </cell>
          <cell r="EZ38">
            <v>399600</v>
          </cell>
        </row>
        <row r="39">
          <cell r="D39">
            <v>37834</v>
          </cell>
          <cell r="E39">
            <v>3.70465894266425</v>
          </cell>
          <cell r="F39">
            <v>1.0857734298547</v>
          </cell>
          <cell r="G39">
            <v>-0.186753029935009</v>
          </cell>
          <cell r="H39">
            <v>0</v>
          </cell>
          <cell r="I39">
            <v>-0.299673466639898</v>
          </cell>
          <cell r="J39">
            <v>1.22040933515669</v>
          </cell>
          <cell r="K39">
            <v>27.5373910701826</v>
          </cell>
          <cell r="L39">
            <v>112.062501971555</v>
          </cell>
          <cell r="M39">
            <v>56.0312509857776</v>
          </cell>
          <cell r="N39">
            <v>1</v>
          </cell>
          <cell r="O39">
            <v>1</v>
          </cell>
          <cell r="P39">
            <v>38.938012083657</v>
          </cell>
          <cell r="Q39">
            <v>112.062501971555</v>
          </cell>
          <cell r="R39">
            <v>56.0312509857776</v>
          </cell>
          <cell r="S39">
            <v>1</v>
          </cell>
          <cell r="T39">
            <v>1</v>
          </cell>
          <cell r="U39">
            <v>28.3842943454693</v>
          </cell>
          <cell r="V39">
            <v>29.7849420699819</v>
          </cell>
          <cell r="W39">
            <v>27.5373910701826</v>
          </cell>
          <cell r="X39">
            <v>112.062501971555</v>
          </cell>
          <cell r="Y39">
            <v>56.0312509857776</v>
          </cell>
          <cell r="Z39">
            <v>1</v>
          </cell>
          <cell r="AA39">
            <v>1</v>
          </cell>
          <cell r="AB39">
            <v>1</v>
          </cell>
          <cell r="AC39">
            <v>1</v>
          </cell>
          <cell r="AD39">
            <v>1</v>
          </cell>
          <cell r="AE39">
            <v>1</v>
          </cell>
          <cell r="AF39">
            <v>5880</v>
          </cell>
          <cell r="AG39">
            <v>2940</v>
          </cell>
          <cell r="AH39">
            <v>38400</v>
          </cell>
          <cell r="AI39">
            <v>19200</v>
          </cell>
          <cell r="AJ39">
            <v>26160</v>
          </cell>
          <cell r="AK39">
            <v>13080</v>
          </cell>
          <cell r="AL39">
            <v>26160</v>
          </cell>
          <cell r="AM39">
            <v>13080</v>
          </cell>
          <cell r="AN39">
            <v>48000</v>
          </cell>
          <cell r="AO39">
            <v>24000</v>
          </cell>
          <cell r="AP39">
            <v>54000</v>
          </cell>
          <cell r="AQ39">
            <v>27000</v>
          </cell>
          <cell r="AR39">
            <v>60000</v>
          </cell>
          <cell r="AS39">
            <v>30000</v>
          </cell>
          <cell r="AT39">
            <v>60000</v>
          </cell>
          <cell r="AU39">
            <v>30000</v>
          </cell>
          <cell r="AV39">
            <v>86400</v>
          </cell>
          <cell r="AW39">
            <v>30000</v>
          </cell>
          <cell r="AX39">
            <v>61200</v>
          </cell>
          <cell r="AY39">
            <v>30600</v>
          </cell>
          <cell r="AZ39">
            <v>66000</v>
          </cell>
          <cell r="BA39">
            <v>33000</v>
          </cell>
        </row>
        <row r="39">
          <cell r="BD39">
            <v>351300</v>
          </cell>
          <cell r="BE39">
            <v>695100</v>
          </cell>
          <cell r="BF39">
            <v>785100</v>
          </cell>
          <cell r="BG39">
            <v>62400</v>
          </cell>
          <cell r="BH39">
            <v>31200</v>
          </cell>
          <cell r="BI39">
            <v>60000</v>
          </cell>
          <cell r="BJ39">
            <v>30000</v>
          </cell>
          <cell r="BK39">
            <v>10560</v>
          </cell>
          <cell r="BL39">
            <v>5280</v>
          </cell>
          <cell r="BM39">
            <v>6120</v>
          </cell>
          <cell r="BN39">
            <v>3060</v>
          </cell>
          <cell r="BO39">
            <v>20400</v>
          </cell>
          <cell r="BP39">
            <v>10200</v>
          </cell>
          <cell r="BQ39">
            <v>72000</v>
          </cell>
          <cell r="BR39">
            <v>36000</v>
          </cell>
          <cell r="BS39">
            <v>105600</v>
          </cell>
          <cell r="BT39">
            <v>52800</v>
          </cell>
          <cell r="BU39">
            <v>127200</v>
          </cell>
          <cell r="BV39">
            <v>63600</v>
          </cell>
          <cell r="BW39">
            <v>60000</v>
          </cell>
          <cell r="BX39">
            <v>30000</v>
          </cell>
          <cell r="BY39">
            <v>63600</v>
          </cell>
          <cell r="BZ39">
            <v>31800</v>
          </cell>
        </row>
        <row r="39">
          <cell r="CG39">
            <v>557820</v>
          </cell>
          <cell r="CH39">
            <v>665820</v>
          </cell>
          <cell r="CI39">
            <v>881820</v>
          </cell>
          <cell r="CJ39">
            <v>125760</v>
          </cell>
          <cell r="CK39">
            <v>62880</v>
          </cell>
          <cell r="CL39">
            <v>115200</v>
          </cell>
          <cell r="CM39">
            <v>57600</v>
          </cell>
        </row>
        <row r="39">
          <cell r="CP39">
            <v>188640</v>
          </cell>
          <cell r="CQ39">
            <v>361440</v>
          </cell>
          <cell r="CR39">
            <v>361440</v>
          </cell>
          <cell r="CS39">
            <v>65400</v>
          </cell>
          <cell r="CT39">
            <v>32700</v>
          </cell>
          <cell r="CU39">
            <v>62400</v>
          </cell>
          <cell r="CV39">
            <v>31200</v>
          </cell>
          <cell r="CW39">
            <v>60000</v>
          </cell>
          <cell r="CX39">
            <v>30000</v>
          </cell>
          <cell r="CY39">
            <v>8400</v>
          </cell>
          <cell r="CZ39">
            <v>4200</v>
          </cell>
          <cell r="DA39">
            <v>27000</v>
          </cell>
          <cell r="DB39">
            <v>13500</v>
          </cell>
          <cell r="DC39">
            <v>15600</v>
          </cell>
          <cell r="DD39">
            <v>7800</v>
          </cell>
          <cell r="DE39">
            <v>42000</v>
          </cell>
          <cell r="DF39">
            <v>21000</v>
          </cell>
          <cell r="DG39">
            <v>63600</v>
          </cell>
          <cell r="DH39">
            <v>31800</v>
          </cell>
          <cell r="DI39">
            <v>72000</v>
          </cell>
          <cell r="DJ39">
            <v>36000</v>
          </cell>
          <cell r="DK39">
            <v>99000</v>
          </cell>
          <cell r="DL39">
            <v>49500</v>
          </cell>
        </row>
        <row r="39">
          <cell r="DO39">
            <v>240000</v>
          </cell>
          <cell r="DP39">
            <v>120000</v>
          </cell>
          <cell r="DQ39">
            <v>120000</v>
          </cell>
          <cell r="DR39">
            <v>60000</v>
          </cell>
          <cell r="DS39">
            <v>127200</v>
          </cell>
          <cell r="DT39">
            <v>63600</v>
          </cell>
        </row>
        <row r="39">
          <cell r="DW39">
            <v>150000</v>
          </cell>
          <cell r="DX39">
            <v>75000</v>
          </cell>
        </row>
        <row r="39">
          <cell r="EC39">
            <v>610200</v>
          </cell>
          <cell r="ED39">
            <v>1355400</v>
          </cell>
          <cell r="EE39">
            <v>1728900</v>
          </cell>
        </row>
        <row r="39">
          <cell r="EJ39">
            <v>60000</v>
          </cell>
          <cell r="EK39">
            <v>30000</v>
          </cell>
          <cell r="EL39">
            <v>26400</v>
          </cell>
          <cell r="EM39">
            <v>13200</v>
          </cell>
          <cell r="EN39">
            <v>120000</v>
          </cell>
          <cell r="EO39">
            <v>60000</v>
          </cell>
        </row>
        <row r="39">
          <cell r="ER39">
            <v>60000</v>
          </cell>
          <cell r="ES39">
            <v>30000</v>
          </cell>
        </row>
        <row r="39">
          <cell r="EX39">
            <v>39600</v>
          </cell>
          <cell r="EY39">
            <v>219600</v>
          </cell>
          <cell r="EZ39">
            <v>399600</v>
          </cell>
        </row>
        <row r="40">
          <cell r="D40">
            <v>37865</v>
          </cell>
          <cell r="E40">
            <v>3.70442705959275</v>
          </cell>
          <cell r="F40">
            <v>1.08038586665678</v>
          </cell>
          <cell r="G40">
            <v>-0.185826369064965</v>
          </cell>
          <cell r="H40">
            <v>0</v>
          </cell>
          <cell r="I40">
            <v>-0.29818649919727</v>
          </cell>
          <cell r="J40">
            <v>1.21435371412222</v>
          </cell>
          <cell r="K40">
            <v>27.5468042029661</v>
          </cell>
          <cell r="L40">
            <v>85.5771916361445</v>
          </cell>
          <cell r="M40">
            <v>42.7885958180722</v>
          </cell>
          <cell r="N40">
            <v>1</v>
          </cell>
          <cell r="O40">
            <v>1</v>
          </cell>
          <cell r="P40">
            <v>38.8908558028622</v>
          </cell>
          <cell r="Q40">
            <v>85.5771916361445</v>
          </cell>
          <cell r="R40">
            <v>42.7885958180722</v>
          </cell>
          <cell r="S40">
            <v>1</v>
          </cell>
          <cell r="T40">
            <v>1</v>
          </cell>
          <cell r="U40">
            <v>28.3895051789584</v>
          </cell>
          <cell r="V40">
            <v>29.7832029469456</v>
          </cell>
          <cell r="W40">
            <v>27.5468042029661</v>
          </cell>
          <cell r="X40">
            <v>85.5771916361445</v>
          </cell>
          <cell r="Y40">
            <v>42.7885958180722</v>
          </cell>
          <cell r="Z40">
            <v>1</v>
          </cell>
          <cell r="AA40">
            <v>1</v>
          </cell>
          <cell r="AB40">
            <v>1</v>
          </cell>
          <cell r="AC40">
            <v>1</v>
          </cell>
          <cell r="AD40">
            <v>1</v>
          </cell>
          <cell r="AE40">
            <v>1</v>
          </cell>
          <cell r="AF40">
            <v>5880</v>
          </cell>
          <cell r="AG40">
            <v>2940</v>
          </cell>
          <cell r="AH40">
            <v>38400</v>
          </cell>
          <cell r="AI40">
            <v>19200</v>
          </cell>
          <cell r="AJ40">
            <v>26160</v>
          </cell>
          <cell r="AK40">
            <v>13080</v>
          </cell>
          <cell r="AL40">
            <v>26160</v>
          </cell>
          <cell r="AM40">
            <v>13080</v>
          </cell>
          <cell r="AN40">
            <v>48000</v>
          </cell>
          <cell r="AO40">
            <v>24000</v>
          </cell>
          <cell r="AP40">
            <v>54000</v>
          </cell>
          <cell r="AQ40">
            <v>27000</v>
          </cell>
          <cell r="AR40">
            <v>60000</v>
          </cell>
          <cell r="AS40">
            <v>30000</v>
          </cell>
          <cell r="AT40">
            <v>60000</v>
          </cell>
          <cell r="AU40">
            <v>30000</v>
          </cell>
          <cell r="AV40">
            <v>86400</v>
          </cell>
          <cell r="AW40">
            <v>30000</v>
          </cell>
          <cell r="AX40">
            <v>61200</v>
          </cell>
          <cell r="AY40">
            <v>30600</v>
          </cell>
          <cell r="AZ40">
            <v>66000</v>
          </cell>
          <cell r="BA40">
            <v>33000</v>
          </cell>
        </row>
        <row r="40">
          <cell r="BD40">
            <v>351300</v>
          </cell>
          <cell r="BE40">
            <v>695100</v>
          </cell>
          <cell r="BF40">
            <v>785100</v>
          </cell>
          <cell r="BG40">
            <v>62400</v>
          </cell>
          <cell r="BH40">
            <v>31200</v>
          </cell>
          <cell r="BI40">
            <v>60000</v>
          </cell>
          <cell r="BJ40">
            <v>30000</v>
          </cell>
          <cell r="BK40">
            <v>10560</v>
          </cell>
          <cell r="BL40">
            <v>5280</v>
          </cell>
          <cell r="BM40">
            <v>6120</v>
          </cell>
          <cell r="BN40">
            <v>3060</v>
          </cell>
          <cell r="BO40">
            <v>20400</v>
          </cell>
          <cell r="BP40">
            <v>10200</v>
          </cell>
          <cell r="BQ40">
            <v>72000</v>
          </cell>
          <cell r="BR40">
            <v>36000</v>
          </cell>
          <cell r="BS40">
            <v>105600</v>
          </cell>
          <cell r="BT40">
            <v>52800</v>
          </cell>
          <cell r="BU40">
            <v>127200</v>
          </cell>
          <cell r="BV40">
            <v>63600</v>
          </cell>
          <cell r="BW40">
            <v>60000</v>
          </cell>
          <cell r="BX40">
            <v>30000</v>
          </cell>
          <cell r="BY40">
            <v>63600</v>
          </cell>
          <cell r="BZ40">
            <v>31800</v>
          </cell>
          <cell r="CA40">
            <v>62400</v>
          </cell>
          <cell r="CB40">
            <v>31200</v>
          </cell>
        </row>
        <row r="40">
          <cell r="CG40">
            <v>557820</v>
          </cell>
          <cell r="CH40">
            <v>665820</v>
          </cell>
          <cell r="CI40">
            <v>975420</v>
          </cell>
          <cell r="CJ40">
            <v>125760</v>
          </cell>
          <cell r="CK40">
            <v>62880</v>
          </cell>
          <cell r="CL40">
            <v>115200</v>
          </cell>
          <cell r="CM40">
            <v>57600</v>
          </cell>
        </row>
        <row r="40">
          <cell r="CP40">
            <v>188640</v>
          </cell>
          <cell r="CQ40">
            <v>361440</v>
          </cell>
          <cell r="CR40">
            <v>361440</v>
          </cell>
          <cell r="CS40">
            <v>65400</v>
          </cell>
          <cell r="CT40">
            <v>32700</v>
          </cell>
          <cell r="CU40">
            <v>62400</v>
          </cell>
          <cell r="CV40">
            <v>31200</v>
          </cell>
          <cell r="CW40">
            <v>60000</v>
          </cell>
          <cell r="CX40">
            <v>30000</v>
          </cell>
          <cell r="CY40">
            <v>8400</v>
          </cell>
          <cell r="CZ40">
            <v>4200</v>
          </cell>
          <cell r="DA40">
            <v>27000</v>
          </cell>
          <cell r="DB40">
            <v>13500</v>
          </cell>
          <cell r="DC40">
            <v>15600</v>
          </cell>
          <cell r="DD40">
            <v>7800</v>
          </cell>
          <cell r="DE40">
            <v>42000</v>
          </cell>
          <cell r="DF40">
            <v>21000</v>
          </cell>
          <cell r="DG40">
            <v>63600</v>
          </cell>
          <cell r="DH40">
            <v>31800</v>
          </cell>
          <cell r="DI40">
            <v>72000</v>
          </cell>
          <cell r="DJ40">
            <v>36000</v>
          </cell>
          <cell r="DK40">
            <v>99000</v>
          </cell>
          <cell r="DL40">
            <v>49500</v>
          </cell>
        </row>
        <row r="40">
          <cell r="DO40">
            <v>240000</v>
          </cell>
          <cell r="DP40">
            <v>120000</v>
          </cell>
          <cell r="DQ40">
            <v>120000</v>
          </cell>
          <cell r="DR40">
            <v>60000</v>
          </cell>
          <cell r="DS40">
            <v>127200</v>
          </cell>
          <cell r="DT40">
            <v>63600</v>
          </cell>
        </row>
        <row r="40">
          <cell r="DW40">
            <v>150000</v>
          </cell>
          <cell r="DX40">
            <v>75000</v>
          </cell>
        </row>
        <row r="40">
          <cell r="EC40">
            <v>610200</v>
          </cell>
          <cell r="ED40">
            <v>1355400</v>
          </cell>
          <cell r="EE40">
            <v>1728900</v>
          </cell>
        </row>
        <row r="40">
          <cell r="EJ40">
            <v>60000</v>
          </cell>
          <cell r="EK40">
            <v>30000</v>
          </cell>
          <cell r="EL40">
            <v>26400</v>
          </cell>
          <cell r="EM40">
            <v>13200</v>
          </cell>
          <cell r="EN40">
            <v>120000</v>
          </cell>
          <cell r="EO40">
            <v>60000</v>
          </cell>
        </row>
        <row r="40">
          <cell r="ER40">
            <v>60000</v>
          </cell>
          <cell r="ES40">
            <v>30000</v>
          </cell>
        </row>
        <row r="40">
          <cell r="EX40">
            <v>39600</v>
          </cell>
          <cell r="EY40">
            <v>219600</v>
          </cell>
          <cell r="EZ40">
            <v>399600</v>
          </cell>
        </row>
        <row r="41">
          <cell r="D41">
            <v>37895</v>
          </cell>
          <cell r="E41">
            <v>3.70809670685494</v>
          </cell>
          <cell r="F41">
            <v>1.07518461692616</v>
          </cell>
          <cell r="G41">
            <v>-0.184931754111299</v>
          </cell>
          <cell r="H41">
            <v>0</v>
          </cell>
          <cell r="I41">
            <v>-0.29675095427162</v>
          </cell>
          <cell r="J41">
            <v>1.208507509425</v>
          </cell>
          <cell r="K41">
            <v>27.5850931443749</v>
          </cell>
          <cell r="L41">
            <v>65.9790050693665</v>
          </cell>
          <cell r="M41">
            <v>32.9895025346833</v>
          </cell>
          <cell r="N41">
            <v>1</v>
          </cell>
          <cell r="O41">
            <v>1</v>
          </cell>
          <cell r="P41">
            <v>38.8745316220996</v>
          </cell>
          <cell r="Q41">
            <v>65.9790050693665</v>
          </cell>
          <cell r="R41">
            <v>32.9895025346833</v>
          </cell>
          <cell r="S41">
            <v>1</v>
          </cell>
          <cell r="T41">
            <v>0</v>
          </cell>
          <cell r="U41">
            <v>28.4237371455773</v>
          </cell>
          <cell r="V41">
            <v>29.810725301412</v>
          </cell>
          <cell r="W41">
            <v>27.5850931443749</v>
          </cell>
          <cell r="X41">
            <v>65.9790050693665</v>
          </cell>
          <cell r="Y41">
            <v>32.9895025346833</v>
          </cell>
          <cell r="Z41">
            <v>1</v>
          </cell>
          <cell r="AA41">
            <v>1</v>
          </cell>
          <cell r="AB41">
            <v>1</v>
          </cell>
          <cell r="AC41">
            <v>1</v>
          </cell>
          <cell r="AD41">
            <v>1</v>
          </cell>
          <cell r="AE41">
            <v>1</v>
          </cell>
          <cell r="AF41">
            <v>5880</v>
          </cell>
          <cell r="AG41">
            <v>2940</v>
          </cell>
          <cell r="AH41">
            <v>38400</v>
          </cell>
          <cell r="AI41">
            <v>19200</v>
          </cell>
          <cell r="AJ41">
            <v>26160</v>
          </cell>
          <cell r="AK41">
            <v>13080</v>
          </cell>
          <cell r="AL41">
            <v>26160</v>
          </cell>
          <cell r="AM41">
            <v>13080</v>
          </cell>
          <cell r="AN41">
            <v>48000</v>
          </cell>
          <cell r="AO41">
            <v>24000</v>
          </cell>
          <cell r="AP41">
            <v>54000</v>
          </cell>
          <cell r="AQ41">
            <v>27000</v>
          </cell>
          <cell r="AR41">
            <v>60000</v>
          </cell>
          <cell r="AS41">
            <v>30000</v>
          </cell>
          <cell r="AT41">
            <v>60000</v>
          </cell>
          <cell r="AU41">
            <v>30000</v>
          </cell>
          <cell r="AV41">
            <v>86400</v>
          </cell>
          <cell r="AW41">
            <v>30000</v>
          </cell>
          <cell r="AX41">
            <v>61200</v>
          </cell>
          <cell r="AY41">
            <v>30600</v>
          </cell>
          <cell r="AZ41">
            <v>66000</v>
          </cell>
          <cell r="BA41">
            <v>33000</v>
          </cell>
        </row>
        <row r="41">
          <cell r="BD41">
            <v>351300</v>
          </cell>
          <cell r="BE41">
            <v>695100</v>
          </cell>
          <cell r="BF41">
            <v>785100</v>
          </cell>
          <cell r="BG41">
            <v>62400</v>
          </cell>
          <cell r="BH41">
            <v>0</v>
          </cell>
          <cell r="BI41">
            <v>60000</v>
          </cell>
          <cell r="BJ41">
            <v>0</v>
          </cell>
          <cell r="BK41">
            <v>10560</v>
          </cell>
          <cell r="BL41">
            <v>0</v>
          </cell>
          <cell r="BM41">
            <v>6120</v>
          </cell>
          <cell r="BN41">
            <v>0</v>
          </cell>
          <cell r="BO41">
            <v>20400</v>
          </cell>
          <cell r="BP41">
            <v>0</v>
          </cell>
          <cell r="BQ41">
            <v>72000</v>
          </cell>
          <cell r="BR41">
            <v>0</v>
          </cell>
          <cell r="BS41">
            <v>105600</v>
          </cell>
          <cell r="BT41">
            <v>0</v>
          </cell>
          <cell r="BU41">
            <v>127200</v>
          </cell>
          <cell r="BV41">
            <v>0</v>
          </cell>
          <cell r="BW41">
            <v>60000</v>
          </cell>
          <cell r="BX41">
            <v>0</v>
          </cell>
          <cell r="BY41">
            <v>63600</v>
          </cell>
          <cell r="BZ41">
            <v>0</v>
          </cell>
          <cell r="CA41">
            <v>62400</v>
          </cell>
          <cell r="CB41">
            <v>0</v>
          </cell>
        </row>
        <row r="41">
          <cell r="CG41">
            <v>371880</v>
          </cell>
          <cell r="CH41">
            <v>443880</v>
          </cell>
          <cell r="CI41">
            <v>650280</v>
          </cell>
          <cell r="CJ41">
            <v>125760</v>
          </cell>
          <cell r="CK41">
            <v>62880</v>
          </cell>
          <cell r="CL41">
            <v>115200</v>
          </cell>
          <cell r="CM41">
            <v>57600</v>
          </cell>
        </row>
        <row r="41">
          <cell r="CP41">
            <v>188640</v>
          </cell>
          <cell r="CQ41">
            <v>361440</v>
          </cell>
          <cell r="CR41">
            <v>361440</v>
          </cell>
          <cell r="CS41">
            <v>65400</v>
          </cell>
          <cell r="CT41">
            <v>32700</v>
          </cell>
          <cell r="CU41">
            <v>62400</v>
          </cell>
          <cell r="CV41">
            <v>31200</v>
          </cell>
          <cell r="CW41">
            <v>60000</v>
          </cell>
          <cell r="CX41">
            <v>30000</v>
          </cell>
          <cell r="CY41">
            <v>8400</v>
          </cell>
          <cell r="CZ41">
            <v>4200</v>
          </cell>
          <cell r="DA41">
            <v>27000</v>
          </cell>
          <cell r="DB41">
            <v>13500</v>
          </cell>
          <cell r="DC41">
            <v>15600</v>
          </cell>
          <cell r="DD41">
            <v>7800</v>
          </cell>
          <cell r="DE41">
            <v>42000</v>
          </cell>
          <cell r="DF41">
            <v>21000</v>
          </cell>
          <cell r="DG41">
            <v>63600</v>
          </cell>
          <cell r="DH41">
            <v>31800</v>
          </cell>
          <cell r="DI41">
            <v>72000</v>
          </cell>
          <cell r="DJ41">
            <v>36000</v>
          </cell>
          <cell r="DK41">
            <v>99000</v>
          </cell>
          <cell r="DL41">
            <v>49500</v>
          </cell>
        </row>
        <row r="41">
          <cell r="DO41">
            <v>240000</v>
          </cell>
          <cell r="DP41">
            <v>120000</v>
          </cell>
          <cell r="DQ41">
            <v>120000</v>
          </cell>
          <cell r="DR41">
            <v>60000</v>
          </cell>
          <cell r="DS41">
            <v>127200</v>
          </cell>
          <cell r="DT41">
            <v>63600</v>
          </cell>
        </row>
        <row r="41">
          <cell r="DW41">
            <v>150000</v>
          </cell>
          <cell r="DX41">
            <v>75000</v>
          </cell>
        </row>
        <row r="41">
          <cell r="EC41">
            <v>610200</v>
          </cell>
          <cell r="ED41">
            <v>1355400</v>
          </cell>
          <cell r="EE41">
            <v>1728900</v>
          </cell>
        </row>
        <row r="41">
          <cell r="EJ41">
            <v>60000</v>
          </cell>
          <cell r="EK41">
            <v>30000</v>
          </cell>
          <cell r="EL41">
            <v>26400</v>
          </cell>
          <cell r="EM41">
            <v>13200</v>
          </cell>
          <cell r="EN41">
            <v>120000</v>
          </cell>
          <cell r="EO41">
            <v>60000</v>
          </cell>
        </row>
        <row r="41">
          <cell r="ER41">
            <v>60000</v>
          </cell>
          <cell r="ES41">
            <v>30000</v>
          </cell>
        </row>
        <row r="41">
          <cell r="EX41">
            <v>39600</v>
          </cell>
          <cell r="EY41">
            <v>219600</v>
          </cell>
          <cell r="EZ41">
            <v>399600</v>
          </cell>
        </row>
        <row r="42">
          <cell r="D42">
            <v>37926</v>
          </cell>
          <cell r="E42">
            <v>3.80515167579036</v>
          </cell>
          <cell r="F42">
            <v>0.710363448246963</v>
          </cell>
          <cell r="G42">
            <v>-0.171171915240232</v>
          </cell>
          <cell r="H42">
            <v>-0.00855859576201161</v>
          </cell>
          <cell r="I42">
            <v>-0.248199277098337</v>
          </cell>
          <cell r="J42">
            <v>0.843021682558143</v>
          </cell>
          <cell r="K42">
            <v>28.6771429901902</v>
          </cell>
          <cell r="L42">
            <v>39.9742908817971</v>
          </cell>
          <cell r="M42">
            <v>19.9871454408986</v>
          </cell>
          <cell r="N42">
            <v>1</v>
          </cell>
          <cell r="O42">
            <v>0</v>
          </cell>
          <cell r="P42">
            <v>36.8613001876138</v>
          </cell>
          <cell r="Q42">
            <v>39.9742908817971</v>
          </cell>
          <cell r="R42">
            <v>19.9871454408986</v>
          </cell>
          <cell r="S42">
            <v>1</v>
          </cell>
          <cell r="T42">
            <v>0</v>
          </cell>
          <cell r="U42">
            <v>29.254848204126</v>
          </cell>
          <cell r="V42">
            <v>30.4744481002126</v>
          </cell>
          <cell r="W42">
            <v>28.6771429901902</v>
          </cell>
          <cell r="X42">
            <v>39.9742908817971</v>
          </cell>
          <cell r="Y42">
            <v>19.9871454408986</v>
          </cell>
          <cell r="Z42">
            <v>1</v>
          </cell>
          <cell r="AA42">
            <v>0</v>
          </cell>
          <cell r="AB42">
            <v>1</v>
          </cell>
          <cell r="AC42">
            <v>1</v>
          </cell>
          <cell r="AD42">
            <v>1</v>
          </cell>
          <cell r="AE42">
            <v>0</v>
          </cell>
          <cell r="AF42">
            <v>5880</v>
          </cell>
          <cell r="AG42">
            <v>0</v>
          </cell>
          <cell r="AH42">
            <v>38400</v>
          </cell>
          <cell r="AI42">
            <v>0</v>
          </cell>
          <cell r="AJ42">
            <v>26160</v>
          </cell>
          <cell r="AK42">
            <v>0</v>
          </cell>
          <cell r="AL42">
            <v>26160</v>
          </cell>
          <cell r="AM42">
            <v>0</v>
          </cell>
          <cell r="AN42">
            <v>48000</v>
          </cell>
          <cell r="AO42">
            <v>0</v>
          </cell>
          <cell r="AP42">
            <v>54000</v>
          </cell>
          <cell r="AQ42">
            <v>0</v>
          </cell>
          <cell r="AR42">
            <v>60000</v>
          </cell>
          <cell r="AS42">
            <v>0</v>
          </cell>
          <cell r="AT42">
            <v>60000</v>
          </cell>
          <cell r="AU42">
            <v>0</v>
          </cell>
          <cell r="AV42">
            <v>86400</v>
          </cell>
          <cell r="AW42">
            <v>0</v>
          </cell>
          <cell r="AX42">
            <v>61200</v>
          </cell>
          <cell r="AY42">
            <v>0</v>
          </cell>
          <cell r="AZ42">
            <v>66000</v>
          </cell>
          <cell r="BA42">
            <v>0</v>
          </cell>
        </row>
        <row r="42">
          <cell r="BD42">
            <v>243000</v>
          </cell>
          <cell r="BE42">
            <v>472200</v>
          </cell>
          <cell r="BF42">
            <v>532200</v>
          </cell>
          <cell r="BG42">
            <v>62400</v>
          </cell>
          <cell r="BH42">
            <v>0</v>
          </cell>
          <cell r="BI42">
            <v>60000</v>
          </cell>
          <cell r="BJ42">
            <v>0</v>
          </cell>
          <cell r="BK42">
            <v>10560</v>
          </cell>
          <cell r="BL42">
            <v>0</v>
          </cell>
          <cell r="BM42">
            <v>6120</v>
          </cell>
          <cell r="BN42">
            <v>0</v>
          </cell>
          <cell r="BO42">
            <v>20400</v>
          </cell>
          <cell r="BP42">
            <v>0</v>
          </cell>
          <cell r="BQ42">
            <v>72000</v>
          </cell>
          <cell r="BR42">
            <v>0</v>
          </cell>
          <cell r="BS42">
            <v>105600</v>
          </cell>
          <cell r="BT42">
            <v>0</v>
          </cell>
          <cell r="BU42">
            <v>127200</v>
          </cell>
          <cell r="BV42">
            <v>0</v>
          </cell>
          <cell r="BW42">
            <v>60000</v>
          </cell>
          <cell r="BX42">
            <v>0</v>
          </cell>
          <cell r="BY42">
            <v>63600</v>
          </cell>
          <cell r="BZ42">
            <v>0</v>
          </cell>
          <cell r="CA42">
            <v>62400</v>
          </cell>
          <cell r="CB42">
            <v>0</v>
          </cell>
        </row>
        <row r="42">
          <cell r="CG42">
            <v>371880</v>
          </cell>
          <cell r="CH42">
            <v>443880</v>
          </cell>
          <cell r="CI42">
            <v>650280</v>
          </cell>
          <cell r="CJ42">
            <v>125760</v>
          </cell>
          <cell r="CK42">
            <v>0</v>
          </cell>
          <cell r="CL42">
            <v>115200</v>
          </cell>
          <cell r="CM42">
            <v>0</v>
          </cell>
        </row>
        <row r="42">
          <cell r="CP42">
            <v>125760</v>
          </cell>
          <cell r="CQ42">
            <v>240960</v>
          </cell>
          <cell r="CR42">
            <v>240960</v>
          </cell>
          <cell r="CS42">
            <v>65400</v>
          </cell>
          <cell r="CT42">
            <v>32700</v>
          </cell>
          <cell r="CU42">
            <v>62400</v>
          </cell>
          <cell r="CV42">
            <v>31200</v>
          </cell>
          <cell r="CW42">
            <v>60000</v>
          </cell>
          <cell r="CX42">
            <v>30000</v>
          </cell>
          <cell r="CY42">
            <v>8400</v>
          </cell>
          <cell r="CZ42">
            <v>4200</v>
          </cell>
          <cell r="DA42">
            <v>27000</v>
          </cell>
          <cell r="DB42">
            <v>13500</v>
          </cell>
          <cell r="DC42">
            <v>15600</v>
          </cell>
          <cell r="DD42">
            <v>7800</v>
          </cell>
          <cell r="DE42">
            <v>42000</v>
          </cell>
          <cell r="DF42">
            <v>21000</v>
          </cell>
          <cell r="DG42">
            <v>63600</v>
          </cell>
          <cell r="DH42">
            <v>31800</v>
          </cell>
          <cell r="DI42">
            <v>72000</v>
          </cell>
          <cell r="DJ42">
            <v>36000</v>
          </cell>
          <cell r="DK42">
            <v>99000</v>
          </cell>
          <cell r="DL42">
            <v>49500</v>
          </cell>
        </row>
        <row r="42">
          <cell r="DO42">
            <v>240000</v>
          </cell>
          <cell r="DP42">
            <v>120000</v>
          </cell>
          <cell r="DQ42">
            <v>120000</v>
          </cell>
          <cell r="DR42">
            <v>60000</v>
          </cell>
          <cell r="DS42">
            <v>127200</v>
          </cell>
          <cell r="DT42">
            <v>63600</v>
          </cell>
          <cell r="DU42">
            <v>63600</v>
          </cell>
          <cell r="DV42">
            <v>31800</v>
          </cell>
          <cell r="DW42">
            <v>150000</v>
          </cell>
          <cell r="DX42">
            <v>75000</v>
          </cell>
        </row>
        <row r="42">
          <cell r="EC42">
            <v>610200</v>
          </cell>
          <cell r="ED42">
            <v>1450800</v>
          </cell>
          <cell r="EE42">
            <v>1824300</v>
          </cell>
        </row>
        <row r="42">
          <cell r="EJ42">
            <v>60000</v>
          </cell>
          <cell r="EK42">
            <v>30000</v>
          </cell>
          <cell r="EL42">
            <v>26400</v>
          </cell>
          <cell r="EM42">
            <v>13200</v>
          </cell>
          <cell r="EN42">
            <v>120000</v>
          </cell>
          <cell r="EO42">
            <v>60000</v>
          </cell>
        </row>
        <row r="42">
          <cell r="ER42">
            <v>60000</v>
          </cell>
          <cell r="ES42">
            <v>30000</v>
          </cell>
        </row>
        <row r="42">
          <cell r="EX42">
            <v>39600</v>
          </cell>
          <cell r="EY42">
            <v>219600</v>
          </cell>
          <cell r="EZ42">
            <v>399600</v>
          </cell>
        </row>
        <row r="43">
          <cell r="D43">
            <v>37956</v>
          </cell>
          <cell r="E43">
            <v>3.89319742750473</v>
          </cell>
          <cell r="F43">
            <v>0.706924932143715</v>
          </cell>
          <cell r="G43">
            <v>-0.170343357143064</v>
          </cell>
          <cell r="H43">
            <v>-0.0085171678571532</v>
          </cell>
          <cell r="I43">
            <v>-0.246997867857443</v>
          </cell>
          <cell r="J43">
            <v>0.83894103392959</v>
          </cell>
          <cell r="K43">
            <v>29.3464966973546</v>
          </cell>
          <cell r="L43">
            <v>27.0050434379614</v>
          </cell>
          <cell r="M43">
            <v>13.5025217189807</v>
          </cell>
          <cell r="N43">
            <v>0</v>
          </cell>
          <cell r="O43">
            <v>0</v>
          </cell>
          <cell r="P43">
            <v>37.4910384607574</v>
          </cell>
          <cell r="Q43">
            <v>27.0050434379614</v>
          </cell>
          <cell r="R43">
            <v>13.5025217189807</v>
          </cell>
          <cell r="S43">
            <v>0</v>
          </cell>
          <cell r="T43">
            <v>0</v>
          </cell>
          <cell r="U43">
            <v>29.9214055277125</v>
          </cell>
          <cell r="V43">
            <v>31.1351019473568</v>
          </cell>
          <cell r="W43">
            <v>29.3464966973546</v>
          </cell>
          <cell r="X43">
            <v>27.0050434379614</v>
          </cell>
          <cell r="Y43">
            <v>13.5025217189807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</row>
        <row r="43"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</row>
        <row r="43"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</row>
        <row r="43"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</row>
        <row r="43">
          <cell r="EC43">
            <v>0</v>
          </cell>
          <cell r="ED43">
            <v>0</v>
          </cell>
          <cell r="EE43">
            <v>0</v>
          </cell>
        </row>
        <row r="43"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</row>
        <row r="43">
          <cell r="ER43">
            <v>0</v>
          </cell>
          <cell r="ES43">
            <v>0</v>
          </cell>
          <cell r="ET43">
            <v>0</v>
          </cell>
          <cell r="EU43">
            <v>0</v>
          </cell>
        </row>
        <row r="43">
          <cell r="EX43">
            <v>0</v>
          </cell>
          <cell r="EY43">
            <v>0</v>
          </cell>
          <cell r="EZ43">
            <v>0</v>
          </cell>
        </row>
        <row r="44">
          <cell r="D44">
            <v>37987</v>
          </cell>
          <cell r="E44">
            <v>3.9066549572838</v>
          </cell>
          <cell r="F44">
            <v>0.703367378426367</v>
          </cell>
          <cell r="G44">
            <v>-0.169486115283462</v>
          </cell>
          <cell r="H44">
            <v>-0.00847430576417309</v>
          </cell>
          <cell r="I44">
            <v>-0.24575486716102</v>
          </cell>
          <cell r="J44">
            <v>0.83471911777105</v>
          </cell>
          <cell r="K44">
            <v>29.4567506759208</v>
          </cell>
          <cell r="L44">
            <v>47.5133138432775</v>
          </cell>
          <cell r="M44">
            <v>23.7566569216388</v>
          </cell>
          <cell r="N44">
            <v>1</v>
          </cell>
          <cell r="O44">
            <v>0</v>
          </cell>
          <cell r="P44">
            <v>37.5603055629113</v>
          </cell>
          <cell r="Q44">
            <v>47.5133138432775</v>
          </cell>
          <cell r="R44">
            <v>23.7566569216388</v>
          </cell>
          <cell r="S44">
            <v>1</v>
          </cell>
          <cell r="T44">
            <v>0</v>
          </cell>
          <cell r="U44">
            <v>30.0287663150025</v>
          </cell>
          <cell r="V44">
            <v>31.2363548863972</v>
          </cell>
          <cell r="W44">
            <v>29.4567506759208</v>
          </cell>
          <cell r="X44">
            <v>47.5133138432775</v>
          </cell>
          <cell r="Y44">
            <v>23.7566569216388</v>
          </cell>
          <cell r="Z44">
            <v>1</v>
          </cell>
          <cell r="AA44">
            <v>0</v>
          </cell>
          <cell r="AB44">
            <v>1</v>
          </cell>
          <cell r="AC44">
            <v>1</v>
          </cell>
          <cell r="AD44">
            <v>1</v>
          </cell>
          <cell r="AE44">
            <v>0</v>
          </cell>
          <cell r="AF44">
            <v>5880</v>
          </cell>
          <cell r="AG44">
            <v>0</v>
          </cell>
          <cell r="AH44">
            <v>38400</v>
          </cell>
          <cell r="AI44">
            <v>0</v>
          </cell>
          <cell r="AJ44">
            <v>26160</v>
          </cell>
          <cell r="AK44">
            <v>0</v>
          </cell>
          <cell r="AL44">
            <v>26160</v>
          </cell>
          <cell r="AM44">
            <v>0</v>
          </cell>
          <cell r="AN44">
            <v>48000</v>
          </cell>
          <cell r="AO44">
            <v>0</v>
          </cell>
          <cell r="AP44">
            <v>54000</v>
          </cell>
          <cell r="AQ44">
            <v>0</v>
          </cell>
          <cell r="AR44">
            <v>60000</v>
          </cell>
          <cell r="AS44">
            <v>0</v>
          </cell>
          <cell r="AT44">
            <v>60000</v>
          </cell>
          <cell r="AU44">
            <v>0</v>
          </cell>
          <cell r="AV44">
            <v>86400</v>
          </cell>
          <cell r="AW44">
            <v>0</v>
          </cell>
          <cell r="AX44">
            <v>61200</v>
          </cell>
          <cell r="AY44">
            <v>0</v>
          </cell>
          <cell r="AZ44">
            <v>66000</v>
          </cell>
          <cell r="BA44">
            <v>0</v>
          </cell>
          <cell r="BB44">
            <v>132000</v>
          </cell>
          <cell r="BC44">
            <v>0</v>
          </cell>
          <cell r="BD44">
            <v>243000</v>
          </cell>
          <cell r="BE44">
            <v>604200</v>
          </cell>
          <cell r="BF44">
            <v>664200</v>
          </cell>
          <cell r="BG44">
            <v>62400</v>
          </cell>
          <cell r="BH44">
            <v>0</v>
          </cell>
          <cell r="BI44">
            <v>60000</v>
          </cell>
          <cell r="BJ44">
            <v>0</v>
          </cell>
          <cell r="BK44">
            <v>10560</v>
          </cell>
          <cell r="BL44">
            <v>0</v>
          </cell>
          <cell r="BM44">
            <v>6120</v>
          </cell>
          <cell r="BN44">
            <v>0</v>
          </cell>
          <cell r="BO44">
            <v>20400</v>
          </cell>
          <cell r="BP44">
            <v>0</v>
          </cell>
          <cell r="BQ44">
            <v>72000</v>
          </cell>
          <cell r="BR44">
            <v>0</v>
          </cell>
          <cell r="BS44">
            <v>105600</v>
          </cell>
          <cell r="BT44">
            <v>0</v>
          </cell>
          <cell r="BU44">
            <v>127200</v>
          </cell>
          <cell r="BV44">
            <v>0</v>
          </cell>
          <cell r="BW44">
            <v>60000</v>
          </cell>
          <cell r="BX44">
            <v>0</v>
          </cell>
          <cell r="BY44">
            <v>63600</v>
          </cell>
          <cell r="BZ44">
            <v>0</v>
          </cell>
          <cell r="CA44">
            <v>62400</v>
          </cell>
          <cell r="CB44">
            <v>0</v>
          </cell>
        </row>
        <row r="44">
          <cell r="CG44">
            <v>371880</v>
          </cell>
          <cell r="CH44">
            <v>443880</v>
          </cell>
          <cell r="CI44">
            <v>650280</v>
          </cell>
          <cell r="CJ44">
            <v>125760</v>
          </cell>
          <cell r="CK44">
            <v>0</v>
          </cell>
          <cell r="CL44">
            <v>115200</v>
          </cell>
          <cell r="CM44">
            <v>0</v>
          </cell>
          <cell r="CN44">
            <v>120000</v>
          </cell>
          <cell r="CO44">
            <v>0</v>
          </cell>
          <cell r="CP44">
            <v>125760</v>
          </cell>
          <cell r="CQ44">
            <v>240960</v>
          </cell>
          <cell r="CR44">
            <v>360960</v>
          </cell>
          <cell r="CS44">
            <v>65400</v>
          </cell>
          <cell r="CT44">
            <v>32700</v>
          </cell>
          <cell r="CU44">
            <v>62400</v>
          </cell>
          <cell r="CV44">
            <v>31200</v>
          </cell>
          <cell r="CW44">
            <v>60000</v>
          </cell>
          <cell r="CX44">
            <v>30000</v>
          </cell>
          <cell r="CY44">
            <v>8400</v>
          </cell>
          <cell r="CZ44">
            <v>4200</v>
          </cell>
          <cell r="DA44">
            <v>27000</v>
          </cell>
          <cell r="DB44">
            <v>13500</v>
          </cell>
          <cell r="DC44">
            <v>15600</v>
          </cell>
          <cell r="DD44">
            <v>7800</v>
          </cell>
          <cell r="DE44">
            <v>42000</v>
          </cell>
          <cell r="DF44">
            <v>21000</v>
          </cell>
          <cell r="DG44">
            <v>63600</v>
          </cell>
          <cell r="DH44">
            <v>31800</v>
          </cell>
          <cell r="DI44">
            <v>72000</v>
          </cell>
          <cell r="DJ44">
            <v>36000</v>
          </cell>
          <cell r="DK44">
            <v>99000</v>
          </cell>
          <cell r="DL44">
            <v>49500</v>
          </cell>
        </row>
        <row r="44">
          <cell r="DO44">
            <v>240000</v>
          </cell>
          <cell r="DP44">
            <v>120000</v>
          </cell>
          <cell r="DQ44">
            <v>120000</v>
          </cell>
          <cell r="DR44">
            <v>60000</v>
          </cell>
          <cell r="DS44">
            <v>127200</v>
          </cell>
          <cell r="DT44">
            <v>63600</v>
          </cell>
          <cell r="DU44">
            <v>63600</v>
          </cell>
          <cell r="DV44">
            <v>31800</v>
          </cell>
          <cell r="DW44">
            <v>150000</v>
          </cell>
          <cell r="DX44">
            <v>75000</v>
          </cell>
          <cell r="DY44">
            <v>66000</v>
          </cell>
          <cell r="DZ44">
            <v>33000</v>
          </cell>
        </row>
        <row r="44">
          <cell r="EC44">
            <v>610200</v>
          </cell>
          <cell r="ED44">
            <v>1450800</v>
          </cell>
          <cell r="EE44">
            <v>1923300</v>
          </cell>
        </row>
        <row r="44">
          <cell r="EJ44">
            <v>60000</v>
          </cell>
          <cell r="EK44">
            <v>30000</v>
          </cell>
          <cell r="EL44">
            <v>26400</v>
          </cell>
          <cell r="EM44">
            <v>13200</v>
          </cell>
          <cell r="EN44">
            <v>120000</v>
          </cell>
          <cell r="EO44">
            <v>60000</v>
          </cell>
          <cell r="EP44">
            <v>168000</v>
          </cell>
          <cell r="EQ44">
            <v>84000</v>
          </cell>
          <cell r="ER44">
            <v>60000</v>
          </cell>
          <cell r="ES44">
            <v>30000</v>
          </cell>
          <cell r="ET44">
            <v>60000</v>
          </cell>
          <cell r="EU44">
            <v>30000</v>
          </cell>
        </row>
        <row r="44">
          <cell r="EX44">
            <v>39600</v>
          </cell>
          <cell r="EY44">
            <v>309600</v>
          </cell>
          <cell r="EZ44">
            <v>741600</v>
          </cell>
        </row>
        <row r="45">
          <cell r="D45">
            <v>38018</v>
          </cell>
          <cell r="E45">
            <v>3.79749134297516</v>
          </cell>
          <cell r="F45">
            <v>0.699804132919491</v>
          </cell>
          <cell r="G45">
            <v>-0.168627501908311</v>
          </cell>
          <cell r="H45">
            <v>-0.00843137509541555</v>
          </cell>
          <cell r="I45">
            <v>-0.244509877767051</v>
          </cell>
          <cell r="J45">
            <v>0.830490446898432</v>
          </cell>
          <cell r="K45">
            <v>28.6473609890608</v>
          </cell>
          <cell r="L45">
            <v>38.8412372208056</v>
          </cell>
          <cell r="M45">
            <v>19.4206186104028</v>
          </cell>
          <cell r="N45">
            <v>1</v>
          </cell>
          <cell r="O45">
            <v>0</v>
          </cell>
          <cell r="P45">
            <v>36.709863424052</v>
          </cell>
          <cell r="Q45">
            <v>38.8412372208056</v>
          </cell>
          <cell r="R45">
            <v>19.4206186104028</v>
          </cell>
          <cell r="S45">
            <v>1</v>
          </cell>
          <cell r="T45">
            <v>0</v>
          </cell>
          <cell r="U45">
            <v>29.2164788080014</v>
          </cell>
          <cell r="V45">
            <v>30.4179497590981</v>
          </cell>
          <cell r="W45">
            <v>28.6473609890608</v>
          </cell>
          <cell r="X45">
            <v>38.8412372208056</v>
          </cell>
          <cell r="Y45">
            <v>19.4206186104028</v>
          </cell>
          <cell r="Z45">
            <v>1</v>
          </cell>
          <cell r="AA45">
            <v>0</v>
          </cell>
          <cell r="AB45">
            <v>1</v>
          </cell>
          <cell r="AC45">
            <v>1</v>
          </cell>
          <cell r="AD45">
            <v>1</v>
          </cell>
          <cell r="AE45">
            <v>0</v>
          </cell>
          <cell r="AF45">
            <v>5880</v>
          </cell>
          <cell r="AG45">
            <v>0</v>
          </cell>
          <cell r="AH45">
            <v>38400</v>
          </cell>
          <cell r="AI45">
            <v>0</v>
          </cell>
          <cell r="AJ45">
            <v>26160</v>
          </cell>
          <cell r="AK45">
            <v>0</v>
          </cell>
          <cell r="AL45">
            <v>26160</v>
          </cell>
          <cell r="AM45">
            <v>0</v>
          </cell>
          <cell r="AN45">
            <v>48000</v>
          </cell>
          <cell r="AO45">
            <v>0</v>
          </cell>
          <cell r="AP45">
            <v>54000</v>
          </cell>
          <cell r="AQ45">
            <v>0</v>
          </cell>
          <cell r="AR45">
            <v>60000</v>
          </cell>
          <cell r="AS45">
            <v>0</v>
          </cell>
          <cell r="AT45">
            <v>60000</v>
          </cell>
          <cell r="AU45">
            <v>0</v>
          </cell>
          <cell r="AV45">
            <v>86400</v>
          </cell>
          <cell r="AW45">
            <v>0</v>
          </cell>
          <cell r="AX45">
            <v>61200</v>
          </cell>
          <cell r="AY45">
            <v>0</v>
          </cell>
          <cell r="AZ45">
            <v>66000</v>
          </cell>
          <cell r="BA45">
            <v>0</v>
          </cell>
          <cell r="BB45">
            <v>132000</v>
          </cell>
          <cell r="BC45">
            <v>0</v>
          </cell>
          <cell r="BD45">
            <v>243000</v>
          </cell>
          <cell r="BE45">
            <v>604200</v>
          </cell>
          <cell r="BF45">
            <v>664200</v>
          </cell>
          <cell r="BG45">
            <v>62400</v>
          </cell>
          <cell r="BH45">
            <v>0</v>
          </cell>
          <cell r="BI45">
            <v>60000</v>
          </cell>
          <cell r="BJ45">
            <v>0</v>
          </cell>
          <cell r="BK45">
            <v>10560</v>
          </cell>
          <cell r="BL45">
            <v>0</v>
          </cell>
          <cell r="BM45">
            <v>6120</v>
          </cell>
          <cell r="BN45">
            <v>0</v>
          </cell>
          <cell r="BO45">
            <v>20400</v>
          </cell>
          <cell r="BP45">
            <v>0</v>
          </cell>
          <cell r="BQ45">
            <v>72000</v>
          </cell>
          <cell r="BR45">
            <v>0</v>
          </cell>
          <cell r="BS45">
            <v>105600</v>
          </cell>
          <cell r="BT45">
            <v>0</v>
          </cell>
          <cell r="BU45">
            <v>127200</v>
          </cell>
          <cell r="BV45">
            <v>0</v>
          </cell>
          <cell r="BW45">
            <v>60000</v>
          </cell>
          <cell r="BX45">
            <v>0</v>
          </cell>
          <cell r="BY45">
            <v>63600</v>
          </cell>
          <cell r="BZ45">
            <v>0</v>
          </cell>
          <cell r="CA45">
            <v>62400</v>
          </cell>
          <cell r="CB45">
            <v>0</v>
          </cell>
        </row>
        <row r="45">
          <cell r="CG45">
            <v>371880</v>
          </cell>
          <cell r="CH45">
            <v>443880</v>
          </cell>
          <cell r="CI45">
            <v>650280</v>
          </cell>
          <cell r="CJ45">
            <v>125760</v>
          </cell>
          <cell r="CK45">
            <v>0</v>
          </cell>
          <cell r="CL45">
            <v>115200</v>
          </cell>
          <cell r="CM45">
            <v>0</v>
          </cell>
          <cell r="CN45">
            <v>120000</v>
          </cell>
          <cell r="CO45">
            <v>0</v>
          </cell>
          <cell r="CP45">
            <v>125760</v>
          </cell>
          <cell r="CQ45">
            <v>240960</v>
          </cell>
          <cell r="CR45">
            <v>360960</v>
          </cell>
          <cell r="CS45">
            <v>65400</v>
          </cell>
          <cell r="CT45">
            <v>32700</v>
          </cell>
          <cell r="CU45">
            <v>62400</v>
          </cell>
          <cell r="CV45">
            <v>31200</v>
          </cell>
          <cell r="CW45">
            <v>60000</v>
          </cell>
          <cell r="CX45">
            <v>30000</v>
          </cell>
          <cell r="CY45">
            <v>8400</v>
          </cell>
          <cell r="CZ45">
            <v>4200</v>
          </cell>
          <cell r="DA45">
            <v>27000</v>
          </cell>
          <cell r="DB45">
            <v>13500</v>
          </cell>
          <cell r="DC45">
            <v>15600</v>
          </cell>
          <cell r="DD45">
            <v>7800</v>
          </cell>
          <cell r="DE45">
            <v>42000</v>
          </cell>
          <cell r="DF45">
            <v>21000</v>
          </cell>
          <cell r="DG45">
            <v>63600</v>
          </cell>
          <cell r="DH45">
            <v>31800</v>
          </cell>
          <cell r="DI45">
            <v>72000</v>
          </cell>
          <cell r="DJ45">
            <v>36000</v>
          </cell>
          <cell r="DK45">
            <v>99000</v>
          </cell>
          <cell r="DL45">
            <v>49500</v>
          </cell>
        </row>
        <row r="45">
          <cell r="DO45">
            <v>240000</v>
          </cell>
          <cell r="DP45">
            <v>120000</v>
          </cell>
          <cell r="DQ45">
            <v>120000</v>
          </cell>
          <cell r="DR45">
            <v>60000</v>
          </cell>
          <cell r="DS45">
            <v>127200</v>
          </cell>
          <cell r="DT45">
            <v>63600</v>
          </cell>
          <cell r="DU45">
            <v>63600</v>
          </cell>
          <cell r="DV45">
            <v>31800</v>
          </cell>
          <cell r="DW45">
            <v>150000</v>
          </cell>
          <cell r="DX45">
            <v>75000</v>
          </cell>
          <cell r="DY45">
            <v>66000</v>
          </cell>
          <cell r="DZ45">
            <v>33000</v>
          </cell>
        </row>
        <row r="45">
          <cell r="EC45">
            <v>610200</v>
          </cell>
          <cell r="ED45">
            <v>1450800</v>
          </cell>
          <cell r="EE45">
            <v>1923300</v>
          </cell>
        </row>
        <row r="45">
          <cell r="EJ45">
            <v>60000</v>
          </cell>
          <cell r="EK45">
            <v>30000</v>
          </cell>
          <cell r="EL45">
            <v>26400</v>
          </cell>
          <cell r="EM45">
            <v>13200</v>
          </cell>
          <cell r="EN45">
            <v>120000</v>
          </cell>
          <cell r="EO45">
            <v>60000</v>
          </cell>
          <cell r="EP45">
            <v>168000</v>
          </cell>
          <cell r="EQ45">
            <v>84000</v>
          </cell>
          <cell r="ER45">
            <v>60000</v>
          </cell>
          <cell r="ES45">
            <v>30000</v>
          </cell>
          <cell r="ET45">
            <v>60000</v>
          </cell>
          <cell r="EU45">
            <v>30000</v>
          </cell>
        </row>
        <row r="45">
          <cell r="EX45">
            <v>39600</v>
          </cell>
          <cell r="EY45">
            <v>309600</v>
          </cell>
          <cell r="EZ45">
            <v>741600</v>
          </cell>
        </row>
        <row r="46">
          <cell r="D46">
            <v>38047</v>
          </cell>
          <cell r="E46">
            <v>3.6535600648441</v>
          </cell>
          <cell r="F46">
            <v>0.696475620996923</v>
          </cell>
          <cell r="G46">
            <v>-0.167825450842632</v>
          </cell>
          <cell r="H46">
            <v>-0.0083912725421316</v>
          </cell>
          <cell r="I46">
            <v>-0.243346903721816</v>
          </cell>
          <cell r="J46">
            <v>0.826540345399963</v>
          </cell>
          <cell r="K46">
            <v>27.5765987084171</v>
          </cell>
          <cell r="L46">
            <v>30.2652222413332</v>
          </cell>
          <cell r="M46">
            <v>15.1326111206666</v>
          </cell>
          <cell r="N46">
            <v>1</v>
          </cell>
          <cell r="O46">
            <v>0</v>
          </cell>
          <cell r="P46">
            <v>35.6007530768305</v>
          </cell>
          <cell r="Q46">
            <v>30.2652222413332</v>
          </cell>
          <cell r="R46">
            <v>15.1326111206666</v>
          </cell>
          <cell r="S46">
            <v>0</v>
          </cell>
          <cell r="T46">
            <v>0</v>
          </cell>
          <cell r="U46">
            <v>28.143009605011</v>
          </cell>
          <cell r="V46">
            <v>29.3387659422648</v>
          </cell>
          <cell r="W46">
            <v>27.5765987084171</v>
          </cell>
          <cell r="X46">
            <v>30.2652222413332</v>
          </cell>
          <cell r="Y46">
            <v>15.1326111206666</v>
          </cell>
          <cell r="Z46">
            <v>1</v>
          </cell>
          <cell r="AA46">
            <v>0</v>
          </cell>
          <cell r="AB46">
            <v>1</v>
          </cell>
          <cell r="AC46">
            <v>1</v>
          </cell>
          <cell r="AD46">
            <v>1</v>
          </cell>
          <cell r="AE46">
            <v>0</v>
          </cell>
          <cell r="AF46">
            <v>5880</v>
          </cell>
          <cell r="AG46">
            <v>0</v>
          </cell>
          <cell r="AH46">
            <v>38400</v>
          </cell>
          <cell r="AI46">
            <v>0</v>
          </cell>
          <cell r="AJ46">
            <v>26160</v>
          </cell>
          <cell r="AK46">
            <v>0</v>
          </cell>
          <cell r="AL46">
            <v>26160</v>
          </cell>
          <cell r="AM46">
            <v>0</v>
          </cell>
          <cell r="AN46">
            <v>48000</v>
          </cell>
          <cell r="AO46">
            <v>0</v>
          </cell>
          <cell r="AP46">
            <v>54000</v>
          </cell>
          <cell r="AQ46">
            <v>0</v>
          </cell>
          <cell r="AR46">
            <v>60000</v>
          </cell>
          <cell r="AS46">
            <v>0</v>
          </cell>
          <cell r="AT46">
            <v>60000</v>
          </cell>
          <cell r="AU46">
            <v>0</v>
          </cell>
          <cell r="AV46">
            <v>86400</v>
          </cell>
          <cell r="AW46">
            <v>0</v>
          </cell>
          <cell r="AX46">
            <v>61200</v>
          </cell>
          <cell r="AY46">
            <v>0</v>
          </cell>
          <cell r="AZ46">
            <v>66000</v>
          </cell>
          <cell r="BA46">
            <v>0</v>
          </cell>
          <cell r="BB46">
            <v>132000</v>
          </cell>
          <cell r="BC46">
            <v>0</v>
          </cell>
          <cell r="BD46">
            <v>243000</v>
          </cell>
          <cell r="BE46">
            <v>604200</v>
          </cell>
          <cell r="BF46">
            <v>664200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</row>
        <row r="46">
          <cell r="CG46">
            <v>0</v>
          </cell>
          <cell r="CH46">
            <v>0</v>
          </cell>
          <cell r="CI46">
            <v>0</v>
          </cell>
          <cell r="CJ46">
            <v>125760</v>
          </cell>
          <cell r="CK46">
            <v>0</v>
          </cell>
          <cell r="CL46">
            <v>115200</v>
          </cell>
          <cell r="CM46">
            <v>0</v>
          </cell>
          <cell r="CN46">
            <v>120000</v>
          </cell>
          <cell r="CO46">
            <v>0</v>
          </cell>
          <cell r="CP46">
            <v>125760</v>
          </cell>
          <cell r="CQ46">
            <v>240960</v>
          </cell>
          <cell r="CR46">
            <v>360960</v>
          </cell>
          <cell r="CS46">
            <v>65400</v>
          </cell>
          <cell r="CT46">
            <v>32700</v>
          </cell>
          <cell r="CU46">
            <v>62400</v>
          </cell>
          <cell r="CV46">
            <v>31200</v>
          </cell>
          <cell r="CW46">
            <v>60000</v>
          </cell>
          <cell r="CX46">
            <v>30000</v>
          </cell>
          <cell r="CY46">
            <v>8400</v>
          </cell>
          <cell r="CZ46">
            <v>4200</v>
          </cell>
          <cell r="DA46">
            <v>27000</v>
          </cell>
          <cell r="DB46">
            <v>13500</v>
          </cell>
          <cell r="DC46">
            <v>15600</v>
          </cell>
          <cell r="DD46">
            <v>7800</v>
          </cell>
          <cell r="DE46">
            <v>42000</v>
          </cell>
          <cell r="DF46">
            <v>21000</v>
          </cell>
          <cell r="DG46">
            <v>63600</v>
          </cell>
          <cell r="DH46">
            <v>31800</v>
          </cell>
          <cell r="DI46">
            <v>72000</v>
          </cell>
          <cell r="DJ46">
            <v>36000</v>
          </cell>
          <cell r="DK46">
            <v>99000</v>
          </cell>
          <cell r="DL46">
            <v>49500</v>
          </cell>
        </row>
        <row r="46">
          <cell r="DO46">
            <v>240000</v>
          </cell>
          <cell r="DP46">
            <v>120000</v>
          </cell>
          <cell r="DQ46">
            <v>120000</v>
          </cell>
          <cell r="DR46">
            <v>60000</v>
          </cell>
          <cell r="DS46">
            <v>127200</v>
          </cell>
          <cell r="DT46">
            <v>63600</v>
          </cell>
          <cell r="DU46">
            <v>63600</v>
          </cell>
          <cell r="DV46">
            <v>31800</v>
          </cell>
          <cell r="DW46">
            <v>150000</v>
          </cell>
          <cell r="DX46">
            <v>75000</v>
          </cell>
          <cell r="DY46">
            <v>66000</v>
          </cell>
          <cell r="DZ46">
            <v>33000</v>
          </cell>
        </row>
        <row r="46">
          <cell r="EC46">
            <v>610200</v>
          </cell>
          <cell r="ED46">
            <v>1450800</v>
          </cell>
          <cell r="EE46">
            <v>1923300</v>
          </cell>
        </row>
        <row r="46">
          <cell r="EJ46">
            <v>60000</v>
          </cell>
          <cell r="EK46">
            <v>30000</v>
          </cell>
          <cell r="EL46">
            <v>26400</v>
          </cell>
          <cell r="EM46">
            <v>13200</v>
          </cell>
          <cell r="EN46">
            <v>120000</v>
          </cell>
          <cell r="EO46">
            <v>60000</v>
          </cell>
          <cell r="EP46">
            <v>168000</v>
          </cell>
          <cell r="EQ46">
            <v>84000</v>
          </cell>
          <cell r="ER46">
            <v>60000</v>
          </cell>
          <cell r="ES46">
            <v>30000</v>
          </cell>
          <cell r="ET46">
            <v>60000</v>
          </cell>
          <cell r="EU46">
            <v>30000</v>
          </cell>
        </row>
        <row r="46">
          <cell r="EX46">
            <v>39600</v>
          </cell>
          <cell r="EY46">
            <v>309600</v>
          </cell>
          <cell r="EZ46">
            <v>741600</v>
          </cell>
        </row>
        <row r="47">
          <cell r="D47">
            <v>38078</v>
          </cell>
          <cell r="E47">
            <v>3.48226476997991</v>
          </cell>
          <cell r="F47">
            <v>0.726341488823428</v>
          </cell>
          <cell r="G47">
            <v>-0.200370065882325</v>
          </cell>
          <cell r="H47">
            <v>0</v>
          </cell>
          <cell r="I47">
            <v>-0.292206346078391</v>
          </cell>
          <cell r="J47">
            <v>0.642853961372459</v>
          </cell>
          <cell r="K47">
            <v>25.9254381792614</v>
          </cell>
          <cell r="L47">
            <v>29.7021071786488</v>
          </cell>
          <cell r="M47">
            <v>14.8510535893244</v>
          </cell>
          <cell r="N47">
            <v>1</v>
          </cell>
          <cell r="O47">
            <v>0</v>
          </cell>
          <cell r="P47">
            <v>32.9383904851428</v>
          </cell>
          <cell r="Q47">
            <v>29.7021071786488</v>
          </cell>
          <cell r="R47">
            <v>14.8510535893244</v>
          </cell>
          <cell r="S47">
            <v>0</v>
          </cell>
          <cell r="T47">
            <v>0</v>
          </cell>
          <cell r="U47">
            <v>26.6142102807319</v>
          </cell>
          <cell r="V47">
            <v>28.1169857748493</v>
          </cell>
          <cell r="W47">
            <v>25.9254381792614</v>
          </cell>
          <cell r="X47">
            <v>29.7021071786488</v>
          </cell>
          <cell r="Y47">
            <v>14.8510535893244</v>
          </cell>
          <cell r="Z47">
            <v>1</v>
          </cell>
          <cell r="AA47">
            <v>0</v>
          </cell>
          <cell r="AB47">
            <v>1</v>
          </cell>
          <cell r="AC47">
            <v>1</v>
          </cell>
          <cell r="AD47">
            <v>1</v>
          </cell>
          <cell r="AE47">
            <v>0</v>
          </cell>
          <cell r="AF47">
            <v>5880</v>
          </cell>
          <cell r="AG47">
            <v>0</v>
          </cell>
          <cell r="AH47">
            <v>38400</v>
          </cell>
          <cell r="AI47">
            <v>0</v>
          </cell>
          <cell r="AJ47">
            <v>26160</v>
          </cell>
          <cell r="AK47">
            <v>0</v>
          </cell>
          <cell r="AL47">
            <v>26160</v>
          </cell>
          <cell r="AM47">
            <v>0</v>
          </cell>
          <cell r="AN47">
            <v>48000</v>
          </cell>
          <cell r="AO47">
            <v>0</v>
          </cell>
          <cell r="AP47">
            <v>54000</v>
          </cell>
          <cell r="AQ47">
            <v>0</v>
          </cell>
          <cell r="AR47">
            <v>60000</v>
          </cell>
          <cell r="AS47">
            <v>0</v>
          </cell>
          <cell r="AT47">
            <v>60000</v>
          </cell>
          <cell r="AU47">
            <v>0</v>
          </cell>
          <cell r="AV47">
            <v>86400</v>
          </cell>
          <cell r="AW47">
            <v>0</v>
          </cell>
          <cell r="AX47">
            <v>61200</v>
          </cell>
          <cell r="AY47">
            <v>0</v>
          </cell>
          <cell r="AZ47">
            <v>66000</v>
          </cell>
          <cell r="BA47">
            <v>0</v>
          </cell>
          <cell r="BB47">
            <v>132000</v>
          </cell>
          <cell r="BC47">
            <v>0</v>
          </cell>
          <cell r="BD47">
            <v>243000</v>
          </cell>
          <cell r="BE47">
            <v>604200</v>
          </cell>
          <cell r="BF47">
            <v>664200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</row>
        <row r="47">
          <cell r="CG47">
            <v>0</v>
          </cell>
          <cell r="CH47">
            <v>0</v>
          </cell>
          <cell r="CI47">
            <v>0</v>
          </cell>
          <cell r="CJ47">
            <v>125760</v>
          </cell>
          <cell r="CK47">
            <v>0</v>
          </cell>
          <cell r="CL47">
            <v>115200</v>
          </cell>
          <cell r="CM47">
            <v>0</v>
          </cell>
          <cell r="CN47">
            <v>120000</v>
          </cell>
          <cell r="CO47">
            <v>0</v>
          </cell>
          <cell r="CP47">
            <v>125760</v>
          </cell>
          <cell r="CQ47">
            <v>240960</v>
          </cell>
          <cell r="CR47">
            <v>360960</v>
          </cell>
          <cell r="CS47">
            <v>65400</v>
          </cell>
          <cell r="CT47">
            <v>32700</v>
          </cell>
          <cell r="CU47">
            <v>62400</v>
          </cell>
          <cell r="CV47">
            <v>31200</v>
          </cell>
          <cell r="CW47">
            <v>60000</v>
          </cell>
          <cell r="CX47">
            <v>30000</v>
          </cell>
          <cell r="CY47">
            <v>8400</v>
          </cell>
          <cell r="CZ47">
            <v>4200</v>
          </cell>
          <cell r="DA47">
            <v>27000</v>
          </cell>
          <cell r="DB47">
            <v>13500</v>
          </cell>
          <cell r="DC47">
            <v>15600</v>
          </cell>
          <cell r="DD47">
            <v>7800</v>
          </cell>
          <cell r="DE47">
            <v>42000</v>
          </cell>
          <cell r="DF47">
            <v>21000</v>
          </cell>
          <cell r="DG47">
            <v>63600</v>
          </cell>
          <cell r="DH47">
            <v>31800</v>
          </cell>
          <cell r="DI47">
            <v>72000</v>
          </cell>
          <cell r="DJ47">
            <v>36000</v>
          </cell>
          <cell r="DK47">
            <v>99000</v>
          </cell>
          <cell r="DL47">
            <v>49500</v>
          </cell>
        </row>
        <row r="47">
          <cell r="DO47">
            <v>240000</v>
          </cell>
          <cell r="DP47">
            <v>120000</v>
          </cell>
          <cell r="DQ47">
            <v>120000</v>
          </cell>
          <cell r="DR47">
            <v>60000</v>
          </cell>
          <cell r="DS47">
            <v>127200</v>
          </cell>
          <cell r="DT47">
            <v>63600</v>
          </cell>
          <cell r="DU47">
            <v>63600</v>
          </cell>
          <cell r="DV47">
            <v>31800</v>
          </cell>
          <cell r="DW47">
            <v>150000</v>
          </cell>
          <cell r="DX47">
            <v>75000</v>
          </cell>
          <cell r="DY47">
            <v>66000</v>
          </cell>
          <cell r="DZ47">
            <v>33000</v>
          </cell>
        </row>
        <row r="47">
          <cell r="EC47">
            <v>610200</v>
          </cell>
          <cell r="ED47">
            <v>1450800</v>
          </cell>
          <cell r="EE47">
            <v>1923300</v>
          </cell>
        </row>
        <row r="47">
          <cell r="EJ47">
            <v>60000</v>
          </cell>
          <cell r="EK47">
            <v>30000</v>
          </cell>
          <cell r="EL47">
            <v>26400</v>
          </cell>
          <cell r="EM47">
            <v>13200</v>
          </cell>
          <cell r="EN47">
            <v>120000</v>
          </cell>
          <cell r="EO47">
            <v>60000</v>
          </cell>
          <cell r="EP47">
            <v>168000</v>
          </cell>
          <cell r="EQ47">
            <v>84000</v>
          </cell>
          <cell r="ER47">
            <v>60000</v>
          </cell>
          <cell r="ES47">
            <v>30000</v>
          </cell>
          <cell r="ET47">
            <v>60000</v>
          </cell>
          <cell r="EU47">
            <v>30000</v>
          </cell>
        </row>
        <row r="47">
          <cell r="EX47">
            <v>39600</v>
          </cell>
          <cell r="EY47">
            <v>309600</v>
          </cell>
          <cell r="EZ47">
            <v>741600</v>
          </cell>
        </row>
        <row r="48">
          <cell r="D48">
            <v>38108</v>
          </cell>
          <cell r="E48">
            <v>3.44448844362654</v>
          </cell>
          <cell r="F48">
            <v>0.72279424649182</v>
          </cell>
          <cell r="G48">
            <v>-0.199391516273606</v>
          </cell>
          <cell r="H48">
            <v>0</v>
          </cell>
          <cell r="I48">
            <v>-0.290779294565675</v>
          </cell>
          <cell r="J48">
            <v>0.639714448044484</v>
          </cell>
          <cell r="K48">
            <v>25.6528186179565</v>
          </cell>
          <cell r="L48">
            <v>33.71104057658</v>
          </cell>
          <cell r="M48">
            <v>16.85552028829</v>
          </cell>
          <cell r="N48">
            <v>1</v>
          </cell>
          <cell r="O48">
            <v>0</v>
          </cell>
          <cell r="P48">
            <v>32.6315216875327</v>
          </cell>
          <cell r="Q48">
            <v>33.71104057658</v>
          </cell>
          <cell r="R48">
            <v>16.85552028829</v>
          </cell>
          <cell r="S48">
            <v>1</v>
          </cell>
          <cell r="T48">
            <v>0</v>
          </cell>
          <cell r="U48">
            <v>26.338226955147</v>
          </cell>
          <cell r="V48">
            <v>27.833663327199</v>
          </cell>
          <cell r="W48">
            <v>25.6528186179565</v>
          </cell>
          <cell r="X48">
            <v>33.71104057658</v>
          </cell>
          <cell r="Y48">
            <v>16.85552028829</v>
          </cell>
          <cell r="Z48">
            <v>1</v>
          </cell>
          <cell r="AA48">
            <v>0</v>
          </cell>
          <cell r="AB48">
            <v>1</v>
          </cell>
          <cell r="AC48">
            <v>1</v>
          </cell>
          <cell r="AD48">
            <v>1</v>
          </cell>
          <cell r="AE48">
            <v>0</v>
          </cell>
          <cell r="AF48">
            <v>5880</v>
          </cell>
          <cell r="AG48">
            <v>0</v>
          </cell>
          <cell r="AH48">
            <v>38400</v>
          </cell>
          <cell r="AI48">
            <v>0</v>
          </cell>
          <cell r="AJ48">
            <v>26160</v>
          </cell>
          <cell r="AK48">
            <v>0</v>
          </cell>
          <cell r="AL48">
            <v>26160</v>
          </cell>
          <cell r="AM48">
            <v>0</v>
          </cell>
          <cell r="AN48">
            <v>48000</v>
          </cell>
          <cell r="AO48">
            <v>0</v>
          </cell>
          <cell r="AP48">
            <v>54000</v>
          </cell>
          <cell r="AQ48">
            <v>0</v>
          </cell>
          <cell r="AR48">
            <v>60000</v>
          </cell>
          <cell r="AS48">
            <v>0</v>
          </cell>
          <cell r="AT48">
            <v>60000</v>
          </cell>
          <cell r="AU48">
            <v>0</v>
          </cell>
          <cell r="AV48">
            <v>86400</v>
          </cell>
          <cell r="AW48">
            <v>0</v>
          </cell>
          <cell r="AX48">
            <v>61200</v>
          </cell>
          <cell r="AY48">
            <v>0</v>
          </cell>
          <cell r="AZ48">
            <v>66000</v>
          </cell>
          <cell r="BA48">
            <v>0</v>
          </cell>
          <cell r="BB48">
            <v>132000</v>
          </cell>
          <cell r="BC48">
            <v>0</v>
          </cell>
          <cell r="BD48">
            <v>243000</v>
          </cell>
          <cell r="BE48">
            <v>604200</v>
          </cell>
          <cell r="BF48">
            <v>664200</v>
          </cell>
          <cell r="BG48">
            <v>62400</v>
          </cell>
          <cell r="BH48">
            <v>0</v>
          </cell>
          <cell r="BI48">
            <v>60000</v>
          </cell>
          <cell r="BJ48">
            <v>0</v>
          </cell>
          <cell r="BK48">
            <v>10560</v>
          </cell>
          <cell r="BL48">
            <v>0</v>
          </cell>
          <cell r="BM48">
            <v>6120</v>
          </cell>
          <cell r="BN48">
            <v>0</v>
          </cell>
          <cell r="BO48">
            <v>20400</v>
          </cell>
          <cell r="BP48">
            <v>0</v>
          </cell>
          <cell r="BQ48">
            <v>72000</v>
          </cell>
          <cell r="BR48">
            <v>0</v>
          </cell>
          <cell r="BS48">
            <v>105600</v>
          </cell>
          <cell r="BT48">
            <v>0</v>
          </cell>
          <cell r="BU48">
            <v>127200</v>
          </cell>
          <cell r="BV48">
            <v>0</v>
          </cell>
          <cell r="BW48">
            <v>60000</v>
          </cell>
          <cell r="BX48">
            <v>0</v>
          </cell>
          <cell r="BY48">
            <v>63600</v>
          </cell>
          <cell r="BZ48">
            <v>0</v>
          </cell>
          <cell r="CA48">
            <v>62400</v>
          </cell>
          <cell r="CB48">
            <v>0</v>
          </cell>
        </row>
        <row r="48">
          <cell r="CG48">
            <v>371880</v>
          </cell>
          <cell r="CH48">
            <v>443880</v>
          </cell>
          <cell r="CI48">
            <v>650280</v>
          </cell>
          <cell r="CJ48">
            <v>125760</v>
          </cell>
          <cell r="CK48">
            <v>0</v>
          </cell>
          <cell r="CL48">
            <v>115200</v>
          </cell>
          <cell r="CM48">
            <v>0</v>
          </cell>
          <cell r="CN48">
            <v>120000</v>
          </cell>
          <cell r="CO48">
            <v>0</v>
          </cell>
          <cell r="CP48">
            <v>125760</v>
          </cell>
          <cell r="CQ48">
            <v>240960</v>
          </cell>
          <cell r="CR48">
            <v>360960</v>
          </cell>
          <cell r="CS48">
            <v>65400</v>
          </cell>
          <cell r="CT48">
            <v>32700</v>
          </cell>
          <cell r="CU48">
            <v>62400</v>
          </cell>
          <cell r="CV48">
            <v>31200</v>
          </cell>
          <cell r="CW48">
            <v>60000</v>
          </cell>
          <cell r="CX48">
            <v>30000</v>
          </cell>
          <cell r="CY48">
            <v>8400</v>
          </cell>
          <cell r="CZ48">
            <v>4200</v>
          </cell>
          <cell r="DA48">
            <v>27000</v>
          </cell>
          <cell r="DB48">
            <v>13500</v>
          </cell>
          <cell r="DC48">
            <v>15600</v>
          </cell>
          <cell r="DD48">
            <v>7800</v>
          </cell>
          <cell r="DE48">
            <v>42000</v>
          </cell>
          <cell r="DF48">
            <v>21000</v>
          </cell>
          <cell r="DG48">
            <v>63600</v>
          </cell>
          <cell r="DH48">
            <v>31800</v>
          </cell>
          <cell r="DI48">
            <v>72000</v>
          </cell>
          <cell r="DJ48">
            <v>36000</v>
          </cell>
          <cell r="DK48">
            <v>99000</v>
          </cell>
          <cell r="DL48">
            <v>49500</v>
          </cell>
        </row>
        <row r="48">
          <cell r="DO48">
            <v>240000</v>
          </cell>
          <cell r="DP48">
            <v>120000</v>
          </cell>
          <cell r="DQ48">
            <v>120000</v>
          </cell>
          <cell r="DR48">
            <v>60000</v>
          </cell>
          <cell r="DS48">
            <v>127200</v>
          </cell>
          <cell r="DT48">
            <v>63600</v>
          </cell>
          <cell r="DU48">
            <v>63600</v>
          </cell>
          <cell r="DV48">
            <v>31800</v>
          </cell>
          <cell r="DW48">
            <v>150000</v>
          </cell>
          <cell r="DX48">
            <v>75000</v>
          </cell>
          <cell r="DY48">
            <v>66000</v>
          </cell>
          <cell r="DZ48">
            <v>33000</v>
          </cell>
        </row>
        <row r="48">
          <cell r="EC48">
            <v>610200</v>
          </cell>
          <cell r="ED48">
            <v>1450800</v>
          </cell>
          <cell r="EE48">
            <v>1923300</v>
          </cell>
        </row>
        <row r="48">
          <cell r="EJ48">
            <v>60000</v>
          </cell>
          <cell r="EK48">
            <v>30000</v>
          </cell>
          <cell r="EL48">
            <v>26400</v>
          </cell>
          <cell r="EM48">
            <v>13200</v>
          </cell>
          <cell r="EN48">
            <v>120000</v>
          </cell>
          <cell r="EO48">
            <v>60000</v>
          </cell>
          <cell r="EP48">
            <v>168000</v>
          </cell>
          <cell r="EQ48">
            <v>84000</v>
          </cell>
          <cell r="ER48">
            <v>60000</v>
          </cell>
          <cell r="ES48">
            <v>30000</v>
          </cell>
          <cell r="ET48">
            <v>60000</v>
          </cell>
          <cell r="EU48">
            <v>30000</v>
          </cell>
        </row>
        <row r="48">
          <cell r="EX48">
            <v>39600</v>
          </cell>
          <cell r="EY48">
            <v>309600</v>
          </cell>
          <cell r="EZ48">
            <v>741600</v>
          </cell>
        </row>
        <row r="49">
          <cell r="D49">
            <v>38139</v>
          </cell>
          <cell r="E49">
            <v>3.45102956312202</v>
          </cell>
          <cell r="F49">
            <v>0.719136699381115</v>
          </cell>
          <cell r="G49">
            <v>-0.198382537760308</v>
          </cell>
          <cell r="H49">
            <v>0</v>
          </cell>
          <cell r="I49">
            <v>-0.289307867567115</v>
          </cell>
          <cell r="J49">
            <v>0.636477308647654</v>
          </cell>
          <cell r="K49">
            <v>25.7129127166618</v>
          </cell>
          <cell r="L49">
            <v>54.2053006831099</v>
          </cell>
          <cell r="M49">
            <v>27.1026503415549</v>
          </cell>
          <cell r="N49">
            <v>1</v>
          </cell>
          <cell r="O49">
            <v>1</v>
          </cell>
          <cell r="P49">
            <v>32.6563015382725</v>
          </cell>
          <cell r="Q49">
            <v>54.2053006831099</v>
          </cell>
          <cell r="R49">
            <v>27.1026503415549</v>
          </cell>
          <cell r="S49">
            <v>1</v>
          </cell>
          <cell r="T49">
            <v>0</v>
          </cell>
          <cell r="U49">
            <v>26.3948526902128</v>
          </cell>
          <cell r="V49">
            <v>27.8827217234151</v>
          </cell>
          <cell r="W49">
            <v>25.7129127166618</v>
          </cell>
          <cell r="X49">
            <v>54.2053006831099</v>
          </cell>
          <cell r="Y49">
            <v>27.1026503415549</v>
          </cell>
          <cell r="Z49">
            <v>1</v>
          </cell>
          <cell r="AA49">
            <v>1</v>
          </cell>
          <cell r="AB49">
            <v>1</v>
          </cell>
          <cell r="AC49">
            <v>1</v>
          </cell>
          <cell r="AD49">
            <v>1</v>
          </cell>
          <cell r="AE49">
            <v>1</v>
          </cell>
          <cell r="AF49">
            <v>5880</v>
          </cell>
          <cell r="AG49">
            <v>2940</v>
          </cell>
          <cell r="AH49">
            <v>38400</v>
          </cell>
          <cell r="AI49">
            <v>19200</v>
          </cell>
          <cell r="AJ49">
            <v>26160</v>
          </cell>
          <cell r="AK49">
            <v>13080</v>
          </cell>
          <cell r="AL49">
            <v>26160</v>
          </cell>
          <cell r="AM49">
            <v>13080</v>
          </cell>
          <cell r="AN49">
            <v>48000</v>
          </cell>
          <cell r="AO49">
            <v>24000</v>
          </cell>
          <cell r="AP49">
            <v>54000</v>
          </cell>
          <cell r="AQ49">
            <v>27000</v>
          </cell>
          <cell r="AR49">
            <v>60000</v>
          </cell>
          <cell r="AS49">
            <v>30000</v>
          </cell>
          <cell r="AT49">
            <v>60000</v>
          </cell>
          <cell r="AU49">
            <v>30000</v>
          </cell>
          <cell r="AV49">
            <v>86400</v>
          </cell>
          <cell r="AW49">
            <v>30000</v>
          </cell>
          <cell r="AX49">
            <v>61200</v>
          </cell>
          <cell r="AY49">
            <v>30600</v>
          </cell>
          <cell r="AZ49">
            <v>66000</v>
          </cell>
          <cell r="BA49">
            <v>33000</v>
          </cell>
          <cell r="BB49">
            <v>132000</v>
          </cell>
          <cell r="BC49">
            <v>66000</v>
          </cell>
          <cell r="BD49">
            <v>351300</v>
          </cell>
          <cell r="BE49">
            <v>893100</v>
          </cell>
          <cell r="BF49">
            <v>983100</v>
          </cell>
          <cell r="BG49">
            <v>62400</v>
          </cell>
          <cell r="BH49">
            <v>0</v>
          </cell>
          <cell r="BI49">
            <v>60000</v>
          </cell>
          <cell r="BJ49">
            <v>0</v>
          </cell>
          <cell r="BK49">
            <v>10560</v>
          </cell>
          <cell r="BL49">
            <v>0</v>
          </cell>
          <cell r="BM49">
            <v>6120</v>
          </cell>
          <cell r="BN49">
            <v>0</v>
          </cell>
          <cell r="BO49">
            <v>20400</v>
          </cell>
          <cell r="BP49">
            <v>0</v>
          </cell>
          <cell r="BQ49">
            <v>72000</v>
          </cell>
          <cell r="BR49">
            <v>0</v>
          </cell>
          <cell r="BS49">
            <v>105600</v>
          </cell>
          <cell r="BT49">
            <v>0</v>
          </cell>
          <cell r="BU49">
            <v>127200</v>
          </cell>
          <cell r="BV49">
            <v>0</v>
          </cell>
          <cell r="BW49">
            <v>60000</v>
          </cell>
          <cell r="BX49">
            <v>0</v>
          </cell>
          <cell r="BY49">
            <v>63600</v>
          </cell>
          <cell r="BZ49">
            <v>0</v>
          </cell>
          <cell r="CA49">
            <v>62400</v>
          </cell>
          <cell r="CB49">
            <v>0</v>
          </cell>
          <cell r="CC49">
            <v>132000</v>
          </cell>
          <cell r="CD49">
            <v>0</v>
          </cell>
        </row>
        <row r="49">
          <cell r="CG49">
            <v>371880</v>
          </cell>
          <cell r="CH49">
            <v>575880</v>
          </cell>
          <cell r="CI49">
            <v>782280</v>
          </cell>
          <cell r="CJ49">
            <v>125760</v>
          </cell>
          <cell r="CK49">
            <v>62880</v>
          </cell>
          <cell r="CL49">
            <v>115200</v>
          </cell>
          <cell r="CM49">
            <v>57600</v>
          </cell>
          <cell r="CN49">
            <v>120000</v>
          </cell>
          <cell r="CO49">
            <v>60000</v>
          </cell>
          <cell r="CP49">
            <v>188640</v>
          </cell>
          <cell r="CQ49">
            <v>361440</v>
          </cell>
          <cell r="CR49">
            <v>541440</v>
          </cell>
          <cell r="CS49">
            <v>65400</v>
          </cell>
          <cell r="CT49">
            <v>32700</v>
          </cell>
          <cell r="CU49">
            <v>62400</v>
          </cell>
          <cell r="CV49">
            <v>31200</v>
          </cell>
          <cell r="CW49">
            <v>60000</v>
          </cell>
          <cell r="CX49">
            <v>30000</v>
          </cell>
          <cell r="CY49">
            <v>8400</v>
          </cell>
          <cell r="CZ49">
            <v>4200</v>
          </cell>
          <cell r="DA49">
            <v>27000</v>
          </cell>
          <cell r="DB49">
            <v>13500</v>
          </cell>
          <cell r="DC49">
            <v>15600</v>
          </cell>
          <cell r="DD49">
            <v>7800</v>
          </cell>
          <cell r="DE49">
            <v>42000</v>
          </cell>
          <cell r="DF49">
            <v>21000</v>
          </cell>
          <cell r="DG49">
            <v>63600</v>
          </cell>
          <cell r="DH49">
            <v>31800</v>
          </cell>
          <cell r="DI49">
            <v>72000</v>
          </cell>
          <cell r="DJ49">
            <v>36000</v>
          </cell>
          <cell r="DK49">
            <v>99000</v>
          </cell>
          <cell r="DL49">
            <v>49500</v>
          </cell>
        </row>
        <row r="49">
          <cell r="DO49">
            <v>240000</v>
          </cell>
          <cell r="DP49">
            <v>120000</v>
          </cell>
          <cell r="DQ49">
            <v>120000</v>
          </cell>
          <cell r="DR49">
            <v>60000</v>
          </cell>
          <cell r="DS49">
            <v>127200</v>
          </cell>
          <cell r="DT49">
            <v>63600</v>
          </cell>
          <cell r="DU49">
            <v>63600</v>
          </cell>
          <cell r="DV49">
            <v>31800</v>
          </cell>
          <cell r="DW49">
            <v>150000</v>
          </cell>
          <cell r="DX49">
            <v>75000</v>
          </cell>
          <cell r="DY49">
            <v>66000</v>
          </cell>
          <cell r="DZ49">
            <v>33000</v>
          </cell>
        </row>
        <row r="49">
          <cell r="EC49">
            <v>610200</v>
          </cell>
          <cell r="ED49">
            <v>1450800</v>
          </cell>
          <cell r="EE49">
            <v>1923300</v>
          </cell>
        </row>
        <row r="49">
          <cell r="EJ49">
            <v>60000</v>
          </cell>
          <cell r="EK49">
            <v>30000</v>
          </cell>
          <cell r="EL49">
            <v>26400</v>
          </cell>
          <cell r="EM49">
            <v>13200</v>
          </cell>
          <cell r="EN49">
            <v>120000</v>
          </cell>
          <cell r="EO49">
            <v>60000</v>
          </cell>
          <cell r="EP49">
            <v>168000</v>
          </cell>
          <cell r="EQ49">
            <v>84000</v>
          </cell>
          <cell r="ER49">
            <v>60000</v>
          </cell>
          <cell r="ES49">
            <v>30000</v>
          </cell>
          <cell r="ET49">
            <v>60000</v>
          </cell>
          <cell r="EU49">
            <v>30000</v>
          </cell>
        </row>
        <row r="49">
          <cell r="EX49">
            <v>39600</v>
          </cell>
          <cell r="EY49">
            <v>309600</v>
          </cell>
          <cell r="EZ49">
            <v>741600</v>
          </cell>
        </row>
        <row r="50">
          <cell r="D50">
            <v>38169</v>
          </cell>
          <cell r="E50">
            <v>3.4587714818126</v>
          </cell>
          <cell r="F50">
            <v>0.715607892788814</v>
          </cell>
          <cell r="G50">
            <v>-0.197409073872776</v>
          </cell>
          <cell r="H50">
            <v>0</v>
          </cell>
          <cell r="I50">
            <v>-0.287888232731132</v>
          </cell>
          <cell r="J50">
            <v>0.633354112008491</v>
          </cell>
          <cell r="K50">
            <v>25.781624368111</v>
          </cell>
          <cell r="L50">
            <v>67.6617955623325</v>
          </cell>
          <cell r="M50">
            <v>33.8308977811663</v>
          </cell>
          <cell r="N50">
            <v>1</v>
          </cell>
          <cell r="O50">
            <v>1</v>
          </cell>
          <cell r="P50">
            <v>32.6909419536582</v>
          </cell>
          <cell r="Q50">
            <v>67.6617955623325</v>
          </cell>
          <cell r="R50">
            <v>33.8308977811663</v>
          </cell>
          <cell r="S50">
            <v>1</v>
          </cell>
          <cell r="T50">
            <v>1</v>
          </cell>
          <cell r="U50">
            <v>26.4602180595487</v>
          </cell>
          <cell r="V50">
            <v>27.9407861135945</v>
          </cell>
          <cell r="W50">
            <v>25.781624368111</v>
          </cell>
          <cell r="X50">
            <v>67.6617955623325</v>
          </cell>
          <cell r="Y50">
            <v>33.8308977811663</v>
          </cell>
          <cell r="Z50">
            <v>1</v>
          </cell>
          <cell r="AA50">
            <v>1</v>
          </cell>
          <cell r="AB50">
            <v>1</v>
          </cell>
          <cell r="AC50">
            <v>1</v>
          </cell>
          <cell r="AD50">
            <v>1</v>
          </cell>
          <cell r="AE50">
            <v>1</v>
          </cell>
          <cell r="AF50">
            <v>5880</v>
          </cell>
          <cell r="AG50">
            <v>2940</v>
          </cell>
          <cell r="AH50">
            <v>38400</v>
          </cell>
          <cell r="AI50">
            <v>19200</v>
          </cell>
          <cell r="AJ50">
            <v>26160</v>
          </cell>
          <cell r="AK50">
            <v>13080</v>
          </cell>
          <cell r="AL50">
            <v>26160</v>
          </cell>
          <cell r="AM50">
            <v>13080</v>
          </cell>
          <cell r="AN50">
            <v>48000</v>
          </cell>
          <cell r="AO50">
            <v>24000</v>
          </cell>
          <cell r="AP50">
            <v>54000</v>
          </cell>
          <cell r="AQ50">
            <v>27000</v>
          </cell>
          <cell r="AR50">
            <v>60000</v>
          </cell>
          <cell r="AS50">
            <v>30000</v>
          </cell>
          <cell r="AT50">
            <v>60000</v>
          </cell>
          <cell r="AU50">
            <v>30000</v>
          </cell>
          <cell r="AV50">
            <v>86400</v>
          </cell>
          <cell r="AW50">
            <v>30000</v>
          </cell>
          <cell r="AX50">
            <v>61200</v>
          </cell>
          <cell r="AY50">
            <v>30600</v>
          </cell>
          <cell r="AZ50">
            <v>66000</v>
          </cell>
          <cell r="BA50">
            <v>33000</v>
          </cell>
          <cell r="BB50">
            <v>132000</v>
          </cell>
          <cell r="BC50">
            <v>66000</v>
          </cell>
          <cell r="BD50">
            <v>351300</v>
          </cell>
          <cell r="BE50">
            <v>893100</v>
          </cell>
          <cell r="BF50">
            <v>983100</v>
          </cell>
          <cell r="BG50">
            <v>62400</v>
          </cell>
          <cell r="BH50">
            <v>31200</v>
          </cell>
          <cell r="BI50">
            <v>60000</v>
          </cell>
          <cell r="BJ50">
            <v>30000</v>
          </cell>
          <cell r="BK50">
            <v>10560</v>
          </cell>
          <cell r="BL50">
            <v>5280</v>
          </cell>
          <cell r="BM50">
            <v>6120</v>
          </cell>
          <cell r="BN50">
            <v>3060</v>
          </cell>
          <cell r="BO50">
            <v>20400</v>
          </cell>
          <cell r="BP50">
            <v>10200</v>
          </cell>
          <cell r="BQ50">
            <v>72000</v>
          </cell>
          <cell r="BR50">
            <v>36000</v>
          </cell>
          <cell r="BS50">
            <v>105600</v>
          </cell>
          <cell r="BT50">
            <v>52800</v>
          </cell>
          <cell r="BU50">
            <v>127200</v>
          </cell>
          <cell r="BV50">
            <v>63600</v>
          </cell>
          <cell r="BW50">
            <v>60000</v>
          </cell>
          <cell r="BX50">
            <v>30000</v>
          </cell>
          <cell r="BY50">
            <v>63600</v>
          </cell>
          <cell r="BZ50">
            <v>31800</v>
          </cell>
          <cell r="CA50">
            <v>62400</v>
          </cell>
          <cell r="CB50">
            <v>31200</v>
          </cell>
          <cell r="CC50">
            <v>132000</v>
          </cell>
          <cell r="CD50">
            <v>66000</v>
          </cell>
        </row>
        <row r="50">
          <cell r="CG50">
            <v>557820</v>
          </cell>
          <cell r="CH50">
            <v>863820</v>
          </cell>
          <cell r="CI50">
            <v>1173420</v>
          </cell>
          <cell r="CJ50">
            <v>125760</v>
          </cell>
          <cell r="CK50">
            <v>62880</v>
          </cell>
          <cell r="CL50">
            <v>115200</v>
          </cell>
          <cell r="CM50">
            <v>57600</v>
          </cell>
          <cell r="CN50">
            <v>120000</v>
          </cell>
          <cell r="CO50">
            <v>60000</v>
          </cell>
          <cell r="CP50">
            <v>188640</v>
          </cell>
          <cell r="CQ50">
            <v>361440</v>
          </cell>
          <cell r="CR50">
            <v>541440</v>
          </cell>
          <cell r="CS50">
            <v>65400</v>
          </cell>
          <cell r="CT50">
            <v>32700</v>
          </cell>
          <cell r="CU50">
            <v>62400</v>
          </cell>
          <cell r="CV50">
            <v>31200</v>
          </cell>
          <cell r="CW50">
            <v>60000</v>
          </cell>
          <cell r="CX50">
            <v>30000</v>
          </cell>
          <cell r="CY50">
            <v>8400</v>
          </cell>
          <cell r="CZ50">
            <v>4200</v>
          </cell>
          <cell r="DA50">
            <v>27000</v>
          </cell>
          <cell r="DB50">
            <v>13500</v>
          </cell>
          <cell r="DC50">
            <v>15600</v>
          </cell>
          <cell r="DD50">
            <v>7800</v>
          </cell>
          <cell r="DE50">
            <v>42000</v>
          </cell>
          <cell r="DF50">
            <v>21000</v>
          </cell>
          <cell r="DG50">
            <v>63600</v>
          </cell>
          <cell r="DH50">
            <v>31800</v>
          </cell>
          <cell r="DI50">
            <v>72000</v>
          </cell>
          <cell r="DJ50">
            <v>36000</v>
          </cell>
          <cell r="DK50">
            <v>99000</v>
          </cell>
          <cell r="DL50">
            <v>49500</v>
          </cell>
        </row>
        <row r="50">
          <cell r="DO50">
            <v>240000</v>
          </cell>
          <cell r="DP50">
            <v>120000</v>
          </cell>
          <cell r="DQ50">
            <v>120000</v>
          </cell>
          <cell r="DR50">
            <v>60000</v>
          </cell>
          <cell r="DS50">
            <v>127200</v>
          </cell>
          <cell r="DT50">
            <v>63600</v>
          </cell>
          <cell r="DU50">
            <v>63600</v>
          </cell>
          <cell r="DV50">
            <v>31800</v>
          </cell>
          <cell r="DW50">
            <v>150000</v>
          </cell>
          <cell r="DX50">
            <v>75000</v>
          </cell>
          <cell r="DY50">
            <v>66000</v>
          </cell>
          <cell r="DZ50">
            <v>33000</v>
          </cell>
        </row>
        <row r="50">
          <cell r="EC50">
            <v>610200</v>
          </cell>
          <cell r="ED50">
            <v>1450800</v>
          </cell>
          <cell r="EE50">
            <v>1923300</v>
          </cell>
        </row>
        <row r="50">
          <cell r="EJ50">
            <v>60000</v>
          </cell>
          <cell r="EK50">
            <v>30000</v>
          </cell>
          <cell r="EL50">
            <v>26400</v>
          </cell>
          <cell r="EM50">
            <v>13200</v>
          </cell>
          <cell r="EN50">
            <v>120000</v>
          </cell>
          <cell r="EO50">
            <v>60000</v>
          </cell>
          <cell r="EP50">
            <v>168000</v>
          </cell>
          <cell r="EQ50">
            <v>84000</v>
          </cell>
          <cell r="ER50">
            <v>60000</v>
          </cell>
          <cell r="ES50">
            <v>30000</v>
          </cell>
          <cell r="ET50">
            <v>60000</v>
          </cell>
          <cell r="EU50">
            <v>30000</v>
          </cell>
        </row>
        <row r="50">
          <cell r="EX50">
            <v>39600</v>
          </cell>
          <cell r="EY50">
            <v>309600</v>
          </cell>
          <cell r="EZ50">
            <v>741600</v>
          </cell>
        </row>
        <row r="51">
          <cell r="D51">
            <v>38200</v>
          </cell>
          <cell r="E51">
            <v>3.4575701067374</v>
          </cell>
          <cell r="F51">
            <v>0.711973016061902</v>
          </cell>
          <cell r="G51">
            <v>-0.196406349258456</v>
          </cell>
          <cell r="H51">
            <v>0</v>
          </cell>
          <cell r="I51">
            <v>-0.286425926001914</v>
          </cell>
          <cell r="J51">
            <v>0.630137037204212</v>
          </cell>
          <cell r="K51">
            <v>25.7835813555161</v>
          </cell>
          <cell r="L51">
            <v>79.5935093650314</v>
          </cell>
          <cell r="M51">
            <v>39.7967546825157</v>
          </cell>
          <cell r="N51">
            <v>1</v>
          </cell>
          <cell r="O51">
            <v>1</v>
          </cell>
          <cell r="P51">
            <v>32.6578035795621</v>
          </cell>
          <cell r="Q51">
            <v>79.5935093650314</v>
          </cell>
          <cell r="R51">
            <v>39.7967546825157</v>
          </cell>
          <cell r="S51">
            <v>1</v>
          </cell>
          <cell r="T51">
            <v>1</v>
          </cell>
          <cell r="U51">
            <v>26.4587281810921</v>
          </cell>
          <cell r="V51">
            <v>27.9317758005305</v>
          </cell>
          <cell r="W51">
            <v>25.7835813555161</v>
          </cell>
          <cell r="X51">
            <v>79.5935093650314</v>
          </cell>
          <cell r="Y51">
            <v>39.7967546825157</v>
          </cell>
          <cell r="Z51">
            <v>1</v>
          </cell>
          <cell r="AA51">
            <v>1</v>
          </cell>
          <cell r="AB51">
            <v>1</v>
          </cell>
          <cell r="AC51">
            <v>1</v>
          </cell>
          <cell r="AD51">
            <v>1</v>
          </cell>
          <cell r="AE51">
            <v>1</v>
          </cell>
          <cell r="AF51">
            <v>5880</v>
          </cell>
          <cell r="AG51">
            <v>2940</v>
          </cell>
          <cell r="AH51">
            <v>38400</v>
          </cell>
          <cell r="AI51">
            <v>19200</v>
          </cell>
          <cell r="AJ51">
            <v>26160</v>
          </cell>
          <cell r="AK51">
            <v>13080</v>
          </cell>
          <cell r="AL51">
            <v>26160</v>
          </cell>
          <cell r="AM51">
            <v>13080</v>
          </cell>
          <cell r="AN51">
            <v>48000</v>
          </cell>
          <cell r="AO51">
            <v>24000</v>
          </cell>
          <cell r="AP51">
            <v>54000</v>
          </cell>
          <cell r="AQ51">
            <v>27000</v>
          </cell>
          <cell r="AR51">
            <v>60000</v>
          </cell>
          <cell r="AS51">
            <v>30000</v>
          </cell>
          <cell r="AT51">
            <v>60000</v>
          </cell>
          <cell r="AU51">
            <v>30000</v>
          </cell>
          <cell r="AV51">
            <v>86400</v>
          </cell>
          <cell r="AW51">
            <v>30000</v>
          </cell>
          <cell r="AX51">
            <v>61200</v>
          </cell>
          <cell r="AY51">
            <v>30600</v>
          </cell>
          <cell r="AZ51">
            <v>66000</v>
          </cell>
          <cell r="BA51">
            <v>33000</v>
          </cell>
          <cell r="BB51">
            <v>132000</v>
          </cell>
          <cell r="BC51">
            <v>66000</v>
          </cell>
          <cell r="BD51">
            <v>351300</v>
          </cell>
          <cell r="BE51">
            <v>893100</v>
          </cell>
          <cell r="BF51">
            <v>983100</v>
          </cell>
          <cell r="BG51">
            <v>62400</v>
          </cell>
          <cell r="BH51">
            <v>31200</v>
          </cell>
          <cell r="BI51">
            <v>60000</v>
          </cell>
          <cell r="BJ51">
            <v>30000</v>
          </cell>
          <cell r="BK51">
            <v>10560</v>
          </cell>
          <cell r="BL51">
            <v>5280</v>
          </cell>
          <cell r="BM51">
            <v>6120</v>
          </cell>
          <cell r="BN51">
            <v>3060</v>
          </cell>
          <cell r="BO51">
            <v>20400</v>
          </cell>
          <cell r="BP51">
            <v>10200</v>
          </cell>
          <cell r="BQ51">
            <v>72000</v>
          </cell>
          <cell r="BR51">
            <v>36000</v>
          </cell>
          <cell r="BS51">
            <v>105600</v>
          </cell>
          <cell r="BT51">
            <v>52800</v>
          </cell>
          <cell r="BU51">
            <v>127200</v>
          </cell>
          <cell r="BV51">
            <v>63600</v>
          </cell>
          <cell r="BW51">
            <v>60000</v>
          </cell>
          <cell r="BX51">
            <v>30000</v>
          </cell>
          <cell r="BY51">
            <v>63600</v>
          </cell>
          <cell r="BZ51">
            <v>31800</v>
          </cell>
          <cell r="CA51">
            <v>62400</v>
          </cell>
          <cell r="CB51">
            <v>31200</v>
          </cell>
          <cell r="CC51">
            <v>132000</v>
          </cell>
          <cell r="CD51">
            <v>66000</v>
          </cell>
        </row>
        <row r="51">
          <cell r="CG51">
            <v>557820</v>
          </cell>
          <cell r="CH51">
            <v>863820</v>
          </cell>
          <cell r="CI51">
            <v>1173420</v>
          </cell>
          <cell r="CJ51">
            <v>125760</v>
          </cell>
          <cell r="CK51">
            <v>62880</v>
          </cell>
          <cell r="CL51">
            <v>115200</v>
          </cell>
          <cell r="CM51">
            <v>57600</v>
          </cell>
          <cell r="CN51">
            <v>120000</v>
          </cell>
          <cell r="CO51">
            <v>60000</v>
          </cell>
          <cell r="CP51">
            <v>188640</v>
          </cell>
          <cell r="CQ51">
            <v>361440</v>
          </cell>
          <cell r="CR51">
            <v>541440</v>
          </cell>
          <cell r="CS51">
            <v>65400</v>
          </cell>
          <cell r="CT51">
            <v>32700</v>
          </cell>
          <cell r="CU51">
            <v>62400</v>
          </cell>
          <cell r="CV51">
            <v>31200</v>
          </cell>
          <cell r="CW51">
            <v>60000</v>
          </cell>
          <cell r="CX51">
            <v>30000</v>
          </cell>
          <cell r="CY51">
            <v>8400</v>
          </cell>
          <cell r="CZ51">
            <v>4200</v>
          </cell>
          <cell r="DA51">
            <v>27000</v>
          </cell>
          <cell r="DB51">
            <v>13500</v>
          </cell>
          <cell r="DC51">
            <v>15600</v>
          </cell>
          <cell r="DD51">
            <v>7800</v>
          </cell>
          <cell r="DE51">
            <v>42000</v>
          </cell>
          <cell r="DF51">
            <v>21000</v>
          </cell>
          <cell r="DG51">
            <v>63600</v>
          </cell>
          <cell r="DH51">
            <v>31800</v>
          </cell>
          <cell r="DI51">
            <v>72000</v>
          </cell>
          <cell r="DJ51">
            <v>36000</v>
          </cell>
          <cell r="DK51">
            <v>99000</v>
          </cell>
          <cell r="DL51">
            <v>49500</v>
          </cell>
        </row>
        <row r="51">
          <cell r="DO51">
            <v>240000</v>
          </cell>
          <cell r="DP51">
            <v>120000</v>
          </cell>
          <cell r="DQ51">
            <v>120000</v>
          </cell>
          <cell r="DR51">
            <v>60000</v>
          </cell>
          <cell r="DS51">
            <v>127200</v>
          </cell>
          <cell r="DT51">
            <v>63600</v>
          </cell>
          <cell r="DU51">
            <v>63600</v>
          </cell>
          <cell r="DV51">
            <v>31800</v>
          </cell>
          <cell r="DW51">
            <v>150000</v>
          </cell>
          <cell r="DX51">
            <v>75000</v>
          </cell>
          <cell r="DY51">
            <v>66000</v>
          </cell>
          <cell r="DZ51">
            <v>33000</v>
          </cell>
        </row>
        <row r="51">
          <cell r="EC51">
            <v>610200</v>
          </cell>
          <cell r="ED51">
            <v>1450800</v>
          </cell>
          <cell r="EE51">
            <v>1923300</v>
          </cell>
        </row>
        <row r="51">
          <cell r="EJ51">
            <v>60000</v>
          </cell>
          <cell r="EK51">
            <v>30000</v>
          </cell>
          <cell r="EL51">
            <v>26400</v>
          </cell>
          <cell r="EM51">
            <v>13200</v>
          </cell>
          <cell r="EN51">
            <v>120000</v>
          </cell>
          <cell r="EO51">
            <v>60000</v>
          </cell>
          <cell r="EP51">
            <v>168000</v>
          </cell>
          <cell r="EQ51">
            <v>84000</v>
          </cell>
          <cell r="ER51">
            <v>60000</v>
          </cell>
          <cell r="ES51">
            <v>30000</v>
          </cell>
          <cell r="ET51">
            <v>60000</v>
          </cell>
          <cell r="EU51">
            <v>30000</v>
          </cell>
        </row>
        <row r="51">
          <cell r="EX51">
            <v>39600</v>
          </cell>
          <cell r="EY51">
            <v>309600</v>
          </cell>
          <cell r="EZ51">
            <v>741600</v>
          </cell>
        </row>
        <row r="52">
          <cell r="D52">
            <v>38231</v>
          </cell>
          <cell r="E52">
            <v>3.45705729256553</v>
          </cell>
          <cell r="F52">
            <v>0.708346642612343</v>
          </cell>
          <cell r="G52">
            <v>-0.195405970375819</v>
          </cell>
          <cell r="H52">
            <v>0</v>
          </cell>
          <cell r="I52">
            <v>-0.284967040131402</v>
          </cell>
          <cell r="J52">
            <v>0.626927488289085</v>
          </cell>
          <cell r="K52">
            <v>25.7906768932559</v>
          </cell>
          <cell r="L52">
            <v>54.7623603595145</v>
          </cell>
          <cell r="M52">
            <v>27.3811801797573</v>
          </cell>
          <cell r="N52">
            <v>1</v>
          </cell>
          <cell r="O52">
            <v>1</v>
          </cell>
          <cell r="P52">
            <v>32.6298858564096</v>
          </cell>
          <cell r="Q52">
            <v>54.7623603595145</v>
          </cell>
          <cell r="R52">
            <v>27.3811801797573</v>
          </cell>
          <cell r="S52">
            <v>1</v>
          </cell>
          <cell r="T52">
            <v>0</v>
          </cell>
          <cell r="U52">
            <v>26.4623849164228</v>
          </cell>
          <cell r="V52">
            <v>27.9279296942414</v>
          </cell>
          <cell r="W52">
            <v>25.7906768932559</v>
          </cell>
          <cell r="X52">
            <v>54.7623603595145</v>
          </cell>
          <cell r="Y52">
            <v>27.3811801797573</v>
          </cell>
          <cell r="Z52">
            <v>1</v>
          </cell>
          <cell r="AA52">
            <v>1</v>
          </cell>
          <cell r="AB52">
            <v>1</v>
          </cell>
          <cell r="AC52">
            <v>1</v>
          </cell>
          <cell r="AD52">
            <v>1</v>
          </cell>
          <cell r="AE52">
            <v>1</v>
          </cell>
          <cell r="AF52">
            <v>5880</v>
          </cell>
          <cell r="AG52">
            <v>2940</v>
          </cell>
          <cell r="AH52">
            <v>38400</v>
          </cell>
          <cell r="AI52">
            <v>19200</v>
          </cell>
          <cell r="AJ52">
            <v>26160</v>
          </cell>
          <cell r="AK52">
            <v>13080</v>
          </cell>
          <cell r="AL52">
            <v>26160</v>
          </cell>
          <cell r="AM52">
            <v>13080</v>
          </cell>
          <cell r="AN52">
            <v>48000</v>
          </cell>
          <cell r="AO52">
            <v>24000</v>
          </cell>
          <cell r="AP52">
            <v>54000</v>
          </cell>
          <cell r="AQ52">
            <v>27000</v>
          </cell>
          <cell r="AR52">
            <v>60000</v>
          </cell>
          <cell r="AS52">
            <v>30000</v>
          </cell>
          <cell r="AT52">
            <v>60000</v>
          </cell>
          <cell r="AU52">
            <v>30000</v>
          </cell>
          <cell r="AV52">
            <v>86400</v>
          </cell>
          <cell r="AW52">
            <v>30000</v>
          </cell>
          <cell r="AX52">
            <v>61200</v>
          </cell>
          <cell r="AY52">
            <v>30600</v>
          </cell>
          <cell r="AZ52">
            <v>66000</v>
          </cell>
          <cell r="BA52">
            <v>33000</v>
          </cell>
          <cell r="BB52">
            <v>132000</v>
          </cell>
          <cell r="BC52">
            <v>66000</v>
          </cell>
          <cell r="BD52">
            <v>351300</v>
          </cell>
          <cell r="BE52">
            <v>893100</v>
          </cell>
          <cell r="BF52">
            <v>983100</v>
          </cell>
          <cell r="BG52">
            <v>62400</v>
          </cell>
          <cell r="BH52">
            <v>0</v>
          </cell>
          <cell r="BI52">
            <v>60000</v>
          </cell>
          <cell r="BJ52">
            <v>0</v>
          </cell>
          <cell r="BK52">
            <v>10560</v>
          </cell>
          <cell r="BL52">
            <v>0</v>
          </cell>
          <cell r="BM52">
            <v>6120</v>
          </cell>
          <cell r="BN52">
            <v>0</v>
          </cell>
          <cell r="BO52">
            <v>20400</v>
          </cell>
          <cell r="BP52">
            <v>0</v>
          </cell>
          <cell r="BQ52">
            <v>72000</v>
          </cell>
          <cell r="BR52">
            <v>0</v>
          </cell>
          <cell r="BS52">
            <v>105600</v>
          </cell>
          <cell r="BT52">
            <v>0</v>
          </cell>
          <cell r="BU52">
            <v>127200</v>
          </cell>
          <cell r="BV52">
            <v>0</v>
          </cell>
          <cell r="BW52">
            <v>60000</v>
          </cell>
          <cell r="BX52">
            <v>0</v>
          </cell>
          <cell r="BY52">
            <v>63600</v>
          </cell>
          <cell r="BZ52">
            <v>0</v>
          </cell>
          <cell r="CA52">
            <v>62400</v>
          </cell>
          <cell r="CB52">
            <v>0</v>
          </cell>
          <cell r="CC52">
            <v>132000</v>
          </cell>
          <cell r="CD52">
            <v>0</v>
          </cell>
        </row>
        <row r="52">
          <cell r="CG52">
            <v>371880</v>
          </cell>
          <cell r="CH52">
            <v>575880</v>
          </cell>
          <cell r="CI52">
            <v>782280</v>
          </cell>
          <cell r="CJ52">
            <v>125760</v>
          </cell>
          <cell r="CK52">
            <v>62880</v>
          </cell>
          <cell r="CL52">
            <v>115200</v>
          </cell>
          <cell r="CM52">
            <v>57600</v>
          </cell>
          <cell r="CN52">
            <v>120000</v>
          </cell>
          <cell r="CO52">
            <v>60000</v>
          </cell>
          <cell r="CP52">
            <v>188640</v>
          </cell>
          <cell r="CQ52">
            <v>361440</v>
          </cell>
          <cell r="CR52">
            <v>541440</v>
          </cell>
          <cell r="CS52">
            <v>65400</v>
          </cell>
          <cell r="CT52">
            <v>32700</v>
          </cell>
          <cell r="CU52">
            <v>62400</v>
          </cell>
          <cell r="CV52">
            <v>31200</v>
          </cell>
          <cell r="CW52">
            <v>60000</v>
          </cell>
          <cell r="CX52">
            <v>30000</v>
          </cell>
          <cell r="CY52">
            <v>8400</v>
          </cell>
          <cell r="CZ52">
            <v>4200</v>
          </cell>
          <cell r="DA52">
            <v>27000</v>
          </cell>
          <cell r="DB52">
            <v>13500</v>
          </cell>
          <cell r="DC52">
            <v>15600</v>
          </cell>
          <cell r="DD52">
            <v>7800</v>
          </cell>
          <cell r="DE52">
            <v>42000</v>
          </cell>
          <cell r="DF52">
            <v>21000</v>
          </cell>
          <cell r="DG52">
            <v>63600</v>
          </cell>
          <cell r="DH52">
            <v>31800</v>
          </cell>
          <cell r="DI52">
            <v>72000</v>
          </cell>
          <cell r="DJ52">
            <v>36000</v>
          </cell>
          <cell r="DK52">
            <v>99000</v>
          </cell>
          <cell r="DL52">
            <v>49500</v>
          </cell>
        </row>
        <row r="52">
          <cell r="DO52">
            <v>240000</v>
          </cell>
          <cell r="DP52">
            <v>120000</v>
          </cell>
          <cell r="DQ52">
            <v>120000</v>
          </cell>
          <cell r="DR52">
            <v>60000</v>
          </cell>
          <cell r="DS52">
            <v>127200</v>
          </cell>
          <cell r="DT52">
            <v>63600</v>
          </cell>
          <cell r="DU52">
            <v>63600</v>
          </cell>
          <cell r="DV52">
            <v>31800</v>
          </cell>
          <cell r="DW52">
            <v>150000</v>
          </cell>
          <cell r="DX52">
            <v>75000</v>
          </cell>
          <cell r="DY52">
            <v>66000</v>
          </cell>
          <cell r="DZ52">
            <v>33000</v>
          </cell>
        </row>
        <row r="52">
          <cell r="EC52">
            <v>610200</v>
          </cell>
          <cell r="ED52">
            <v>1450800</v>
          </cell>
          <cell r="EE52">
            <v>1923300</v>
          </cell>
        </row>
        <row r="52">
          <cell r="EJ52">
            <v>60000</v>
          </cell>
          <cell r="EK52">
            <v>30000</v>
          </cell>
          <cell r="EL52">
            <v>26400</v>
          </cell>
          <cell r="EM52">
            <v>13200</v>
          </cell>
          <cell r="EN52">
            <v>120000</v>
          </cell>
          <cell r="EO52">
            <v>60000</v>
          </cell>
          <cell r="EP52">
            <v>168000</v>
          </cell>
          <cell r="EQ52">
            <v>84000</v>
          </cell>
          <cell r="ER52">
            <v>60000</v>
          </cell>
          <cell r="ES52">
            <v>30000</v>
          </cell>
          <cell r="ET52">
            <v>60000</v>
          </cell>
          <cell r="EU52">
            <v>30000</v>
          </cell>
        </row>
        <row r="52">
          <cell r="EX52">
            <v>39600</v>
          </cell>
          <cell r="EY52">
            <v>309600</v>
          </cell>
          <cell r="EZ52">
            <v>741600</v>
          </cell>
        </row>
        <row r="53">
          <cell r="D53">
            <v>38261</v>
          </cell>
          <cell r="E53">
            <v>3.46428566306784</v>
          </cell>
          <cell r="F53">
            <v>0.704847644263102</v>
          </cell>
          <cell r="G53">
            <v>-0.19444072945189</v>
          </cell>
          <cell r="H53">
            <v>0</v>
          </cell>
          <cell r="I53">
            <v>-0.28355939711734</v>
          </cell>
          <cell r="J53">
            <v>0.623830673658148</v>
          </cell>
          <cell r="K53">
            <v>25.8554469946288</v>
          </cell>
          <cell r="L53">
            <v>54.2027838438326</v>
          </cell>
          <cell r="M53">
            <v>27.1013919219163</v>
          </cell>
          <cell r="N53">
            <v>1</v>
          </cell>
          <cell r="O53">
            <v>1</v>
          </cell>
          <cell r="P53">
            <v>32.6608725254449</v>
          </cell>
          <cell r="Q53">
            <v>54.2027838438326</v>
          </cell>
          <cell r="R53">
            <v>27.1013919219163</v>
          </cell>
          <cell r="S53">
            <v>1</v>
          </cell>
          <cell r="T53">
            <v>0</v>
          </cell>
          <cell r="U53">
            <v>26.5238370021197</v>
          </cell>
          <cell r="V53">
            <v>27.9821424730088</v>
          </cell>
          <cell r="W53">
            <v>25.8554469946288</v>
          </cell>
          <cell r="X53">
            <v>54.2027838438326</v>
          </cell>
          <cell r="Y53">
            <v>27.1013919219163</v>
          </cell>
          <cell r="Z53">
            <v>1</v>
          </cell>
          <cell r="AA53">
            <v>1</v>
          </cell>
          <cell r="AB53">
            <v>1</v>
          </cell>
          <cell r="AC53">
            <v>1</v>
          </cell>
          <cell r="AD53">
            <v>1</v>
          </cell>
          <cell r="AE53">
            <v>1</v>
          </cell>
          <cell r="AF53">
            <v>5880</v>
          </cell>
          <cell r="AG53">
            <v>2940</v>
          </cell>
          <cell r="AH53">
            <v>38400</v>
          </cell>
          <cell r="AI53">
            <v>19200</v>
          </cell>
          <cell r="AJ53">
            <v>26160</v>
          </cell>
          <cell r="AK53">
            <v>13080</v>
          </cell>
          <cell r="AL53">
            <v>26160</v>
          </cell>
          <cell r="AM53">
            <v>13080</v>
          </cell>
          <cell r="AN53">
            <v>48000</v>
          </cell>
          <cell r="AO53">
            <v>24000</v>
          </cell>
          <cell r="AP53">
            <v>54000</v>
          </cell>
          <cell r="AQ53">
            <v>27000</v>
          </cell>
          <cell r="AR53">
            <v>60000</v>
          </cell>
          <cell r="AS53">
            <v>30000</v>
          </cell>
          <cell r="AT53">
            <v>60000</v>
          </cell>
          <cell r="AU53">
            <v>30000</v>
          </cell>
          <cell r="AV53">
            <v>86400</v>
          </cell>
          <cell r="AW53">
            <v>30000</v>
          </cell>
          <cell r="AX53">
            <v>61200</v>
          </cell>
          <cell r="AY53">
            <v>30600</v>
          </cell>
          <cell r="AZ53">
            <v>66000</v>
          </cell>
          <cell r="BA53">
            <v>33000</v>
          </cell>
          <cell r="BB53">
            <v>132000</v>
          </cell>
          <cell r="BC53">
            <v>66000</v>
          </cell>
          <cell r="BD53">
            <v>351300</v>
          </cell>
          <cell r="BE53">
            <v>893100</v>
          </cell>
          <cell r="BF53">
            <v>983100</v>
          </cell>
          <cell r="BG53">
            <v>62400</v>
          </cell>
          <cell r="BH53">
            <v>0</v>
          </cell>
          <cell r="BI53">
            <v>60000</v>
          </cell>
          <cell r="BJ53">
            <v>0</v>
          </cell>
          <cell r="BK53">
            <v>10560</v>
          </cell>
          <cell r="BL53">
            <v>0</v>
          </cell>
          <cell r="BM53">
            <v>6120</v>
          </cell>
          <cell r="BN53">
            <v>0</v>
          </cell>
          <cell r="BO53">
            <v>20400</v>
          </cell>
          <cell r="BP53">
            <v>0</v>
          </cell>
          <cell r="BQ53">
            <v>72000</v>
          </cell>
          <cell r="BR53">
            <v>0</v>
          </cell>
          <cell r="BS53">
            <v>105600</v>
          </cell>
          <cell r="BT53">
            <v>0</v>
          </cell>
          <cell r="BU53">
            <v>127200</v>
          </cell>
          <cell r="BV53">
            <v>0</v>
          </cell>
          <cell r="BW53">
            <v>60000</v>
          </cell>
          <cell r="BX53">
            <v>0</v>
          </cell>
          <cell r="BY53">
            <v>63600</v>
          </cell>
          <cell r="BZ53">
            <v>0</v>
          </cell>
          <cell r="CA53">
            <v>62400</v>
          </cell>
          <cell r="CB53">
            <v>0</v>
          </cell>
          <cell r="CC53">
            <v>132000</v>
          </cell>
          <cell r="CD53">
            <v>0</v>
          </cell>
        </row>
        <row r="53">
          <cell r="CG53">
            <v>371880</v>
          </cell>
          <cell r="CH53">
            <v>575880</v>
          </cell>
          <cell r="CI53">
            <v>782280</v>
          </cell>
          <cell r="CJ53">
            <v>125760</v>
          </cell>
          <cell r="CK53">
            <v>62880</v>
          </cell>
          <cell r="CL53">
            <v>115200</v>
          </cell>
          <cell r="CM53">
            <v>57600</v>
          </cell>
          <cell r="CN53">
            <v>120000</v>
          </cell>
          <cell r="CO53">
            <v>60000</v>
          </cell>
          <cell r="CP53">
            <v>188640</v>
          </cell>
          <cell r="CQ53">
            <v>361440</v>
          </cell>
          <cell r="CR53">
            <v>541440</v>
          </cell>
          <cell r="CS53">
            <v>65400</v>
          </cell>
          <cell r="CT53">
            <v>32700</v>
          </cell>
          <cell r="CU53">
            <v>62400</v>
          </cell>
          <cell r="CV53">
            <v>31200</v>
          </cell>
          <cell r="CW53">
            <v>60000</v>
          </cell>
          <cell r="CX53">
            <v>30000</v>
          </cell>
          <cell r="CY53">
            <v>8400</v>
          </cell>
          <cell r="CZ53">
            <v>4200</v>
          </cell>
          <cell r="DA53">
            <v>27000</v>
          </cell>
          <cell r="DB53">
            <v>13500</v>
          </cell>
          <cell r="DC53">
            <v>15600</v>
          </cell>
          <cell r="DD53">
            <v>7800</v>
          </cell>
          <cell r="DE53">
            <v>42000</v>
          </cell>
          <cell r="DF53">
            <v>21000</v>
          </cell>
          <cell r="DG53">
            <v>63600</v>
          </cell>
          <cell r="DH53">
            <v>31800</v>
          </cell>
          <cell r="DI53">
            <v>72000</v>
          </cell>
          <cell r="DJ53">
            <v>36000</v>
          </cell>
          <cell r="DK53">
            <v>99000</v>
          </cell>
          <cell r="DL53">
            <v>49500</v>
          </cell>
        </row>
        <row r="53">
          <cell r="DO53">
            <v>240000</v>
          </cell>
          <cell r="DP53">
            <v>120000</v>
          </cell>
          <cell r="DQ53">
            <v>120000</v>
          </cell>
          <cell r="DR53">
            <v>60000</v>
          </cell>
          <cell r="DS53">
            <v>127200</v>
          </cell>
          <cell r="DT53">
            <v>63600</v>
          </cell>
          <cell r="DU53">
            <v>63600</v>
          </cell>
          <cell r="DV53">
            <v>31800</v>
          </cell>
          <cell r="DW53">
            <v>150000</v>
          </cell>
          <cell r="DX53">
            <v>75000</v>
          </cell>
          <cell r="DY53">
            <v>66000</v>
          </cell>
          <cell r="DZ53">
            <v>33000</v>
          </cell>
        </row>
        <row r="53">
          <cell r="EC53">
            <v>610200</v>
          </cell>
          <cell r="ED53">
            <v>1450800</v>
          </cell>
          <cell r="EE53">
            <v>1923300</v>
          </cell>
        </row>
        <row r="53">
          <cell r="EJ53">
            <v>60000</v>
          </cell>
          <cell r="EK53">
            <v>30000</v>
          </cell>
          <cell r="EL53">
            <v>26400</v>
          </cell>
          <cell r="EM53">
            <v>13200</v>
          </cell>
          <cell r="EN53">
            <v>120000</v>
          </cell>
          <cell r="EO53">
            <v>60000</v>
          </cell>
          <cell r="EP53">
            <v>168000</v>
          </cell>
          <cell r="EQ53">
            <v>84000</v>
          </cell>
          <cell r="ER53">
            <v>60000</v>
          </cell>
          <cell r="ES53">
            <v>30000</v>
          </cell>
          <cell r="ET53">
            <v>60000</v>
          </cell>
          <cell r="EU53">
            <v>30000</v>
          </cell>
        </row>
        <row r="53">
          <cell r="EX53">
            <v>39600</v>
          </cell>
          <cell r="EY53">
            <v>309600</v>
          </cell>
          <cell r="EZ53">
            <v>741600</v>
          </cell>
        </row>
        <row r="54">
          <cell r="D54">
            <v>38292</v>
          </cell>
          <cell r="E54">
            <v>3.55941157905221</v>
          </cell>
          <cell r="F54">
            <v>0.596459367866539</v>
          </cell>
          <cell r="G54">
            <v>-0.153144972830598</v>
          </cell>
          <cell r="H54">
            <v>0.0080602617279262</v>
          </cell>
          <cell r="I54">
            <v>-0.23374759010986</v>
          </cell>
          <cell r="J54">
            <v>0.515856750587277</v>
          </cell>
          <cell r="K54">
            <v>26.9424799170676</v>
          </cell>
          <cell r="L54">
            <v>29.7447838545661</v>
          </cell>
          <cell r="M54">
            <v>14.872391927283</v>
          </cell>
          <cell r="N54">
            <v>1</v>
          </cell>
          <cell r="O54">
            <v>0</v>
          </cell>
          <cell r="P54">
            <v>32.5645124722962</v>
          </cell>
          <cell r="Q54">
            <v>29.7447838545661</v>
          </cell>
          <cell r="R54">
            <v>14.872391927283</v>
          </cell>
          <cell r="S54">
            <v>0</v>
          </cell>
          <cell r="T54">
            <v>0</v>
          </cell>
          <cell r="U54">
            <v>27.5469995466621</v>
          </cell>
          <cell r="V54">
            <v>28.756038805851</v>
          </cell>
          <cell r="W54">
            <v>26.9424799170676</v>
          </cell>
          <cell r="X54">
            <v>29.7447838545661</v>
          </cell>
          <cell r="Y54">
            <v>14.872391927283</v>
          </cell>
          <cell r="Z54">
            <v>1</v>
          </cell>
          <cell r="AA54">
            <v>0</v>
          </cell>
          <cell r="AB54">
            <v>1</v>
          </cell>
          <cell r="AC54">
            <v>1</v>
          </cell>
          <cell r="AD54">
            <v>1</v>
          </cell>
          <cell r="AE54">
            <v>0</v>
          </cell>
          <cell r="AF54">
            <v>5880</v>
          </cell>
          <cell r="AG54">
            <v>0</v>
          </cell>
          <cell r="AH54">
            <v>38400</v>
          </cell>
          <cell r="AI54">
            <v>0</v>
          </cell>
          <cell r="AJ54">
            <v>26160</v>
          </cell>
          <cell r="AK54">
            <v>0</v>
          </cell>
          <cell r="AL54">
            <v>26160</v>
          </cell>
          <cell r="AM54">
            <v>0</v>
          </cell>
          <cell r="AN54">
            <v>48000</v>
          </cell>
          <cell r="AO54">
            <v>0</v>
          </cell>
          <cell r="AP54">
            <v>54000</v>
          </cell>
          <cell r="AQ54">
            <v>0</v>
          </cell>
          <cell r="AR54">
            <v>60000</v>
          </cell>
          <cell r="AS54">
            <v>0</v>
          </cell>
          <cell r="AT54">
            <v>60000</v>
          </cell>
          <cell r="AU54">
            <v>0</v>
          </cell>
          <cell r="AV54">
            <v>86400</v>
          </cell>
          <cell r="AW54">
            <v>0</v>
          </cell>
          <cell r="AX54">
            <v>61200</v>
          </cell>
          <cell r="AY54">
            <v>0</v>
          </cell>
          <cell r="AZ54">
            <v>66000</v>
          </cell>
          <cell r="BA54">
            <v>0</v>
          </cell>
          <cell r="BB54">
            <v>132000</v>
          </cell>
          <cell r="BC54">
            <v>0</v>
          </cell>
          <cell r="BD54">
            <v>243000</v>
          </cell>
          <cell r="BE54">
            <v>604200</v>
          </cell>
          <cell r="BF54">
            <v>664200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</row>
        <row r="54">
          <cell r="CG54">
            <v>0</v>
          </cell>
          <cell r="CH54">
            <v>0</v>
          </cell>
          <cell r="CI54">
            <v>0</v>
          </cell>
          <cell r="CJ54">
            <v>125760</v>
          </cell>
          <cell r="CK54">
            <v>0</v>
          </cell>
          <cell r="CL54">
            <v>115200</v>
          </cell>
          <cell r="CM54">
            <v>0</v>
          </cell>
          <cell r="CN54">
            <v>120000</v>
          </cell>
          <cell r="CO54">
            <v>0</v>
          </cell>
          <cell r="CP54">
            <v>125760</v>
          </cell>
          <cell r="CQ54">
            <v>240960</v>
          </cell>
          <cell r="CR54">
            <v>360960</v>
          </cell>
          <cell r="CS54">
            <v>65400</v>
          </cell>
          <cell r="CT54">
            <v>32700</v>
          </cell>
          <cell r="CU54">
            <v>62400</v>
          </cell>
          <cell r="CV54">
            <v>31200</v>
          </cell>
          <cell r="CW54">
            <v>60000</v>
          </cell>
          <cell r="CX54">
            <v>30000</v>
          </cell>
          <cell r="CY54">
            <v>8400</v>
          </cell>
          <cell r="CZ54">
            <v>4200</v>
          </cell>
          <cell r="DA54">
            <v>27000</v>
          </cell>
          <cell r="DB54">
            <v>13500</v>
          </cell>
          <cell r="DC54">
            <v>15600</v>
          </cell>
          <cell r="DD54">
            <v>7800</v>
          </cell>
          <cell r="DE54">
            <v>42000</v>
          </cell>
          <cell r="DF54">
            <v>21000</v>
          </cell>
          <cell r="DG54">
            <v>63600</v>
          </cell>
          <cell r="DH54">
            <v>31800</v>
          </cell>
          <cell r="DI54">
            <v>72000</v>
          </cell>
          <cell r="DJ54">
            <v>36000</v>
          </cell>
          <cell r="DK54">
            <v>99000</v>
          </cell>
          <cell r="DL54">
            <v>49500</v>
          </cell>
        </row>
        <row r="54">
          <cell r="DO54">
            <v>240000</v>
          </cell>
          <cell r="DP54">
            <v>120000</v>
          </cell>
          <cell r="DQ54">
            <v>120000</v>
          </cell>
          <cell r="DR54">
            <v>60000</v>
          </cell>
          <cell r="DS54">
            <v>127200</v>
          </cell>
          <cell r="DT54">
            <v>63600</v>
          </cell>
          <cell r="DU54">
            <v>63600</v>
          </cell>
          <cell r="DV54">
            <v>31800</v>
          </cell>
          <cell r="DW54">
            <v>150000</v>
          </cell>
          <cell r="DX54">
            <v>75000</v>
          </cell>
          <cell r="DY54">
            <v>66000</v>
          </cell>
          <cell r="DZ54">
            <v>33000</v>
          </cell>
        </row>
        <row r="54">
          <cell r="EC54">
            <v>610200</v>
          </cell>
          <cell r="ED54">
            <v>1450800</v>
          </cell>
          <cell r="EE54">
            <v>1923300</v>
          </cell>
        </row>
        <row r="54">
          <cell r="EJ54">
            <v>60000</v>
          </cell>
          <cell r="EK54">
            <v>30000</v>
          </cell>
          <cell r="EL54">
            <v>26400</v>
          </cell>
          <cell r="EM54">
            <v>13200</v>
          </cell>
          <cell r="EN54">
            <v>120000</v>
          </cell>
          <cell r="EO54">
            <v>60000</v>
          </cell>
          <cell r="EP54">
            <v>168000</v>
          </cell>
          <cell r="EQ54">
            <v>84000</v>
          </cell>
          <cell r="ER54">
            <v>60000</v>
          </cell>
          <cell r="ES54">
            <v>30000</v>
          </cell>
          <cell r="ET54">
            <v>60000</v>
          </cell>
          <cell r="EU54">
            <v>30000</v>
          </cell>
        </row>
        <row r="54">
          <cell r="EX54">
            <v>39600</v>
          </cell>
          <cell r="EY54">
            <v>309600</v>
          </cell>
          <cell r="EZ54">
            <v>741600</v>
          </cell>
        </row>
        <row r="55">
          <cell r="D55">
            <v>38322</v>
          </cell>
          <cell r="E55">
            <v>3.64199991514089</v>
          </cell>
          <cell r="F55">
            <v>0.593499215416044</v>
          </cell>
          <cell r="G55">
            <v>-0.152384933687903</v>
          </cell>
          <cell r="H55">
            <v>0.00802025966778438</v>
          </cell>
          <cell r="I55">
            <v>-0.232587530365747</v>
          </cell>
          <cell r="J55">
            <v>0.513296618738201</v>
          </cell>
          <cell r="K55">
            <v>27.5705928858136</v>
          </cell>
          <cell r="L55">
            <v>17.5667747503481</v>
          </cell>
          <cell r="M55">
            <v>8.78338737517407</v>
          </cell>
          <cell r="N55">
            <v>0</v>
          </cell>
          <cell r="O55">
            <v>0</v>
          </cell>
          <cell r="P55">
            <v>33.1647240040932</v>
          </cell>
          <cell r="Q55">
            <v>17.5667747503481</v>
          </cell>
          <cell r="R55">
            <v>8.78338737517407</v>
          </cell>
          <cell r="S55">
            <v>0</v>
          </cell>
          <cell r="T55">
            <v>0</v>
          </cell>
          <cell r="U55">
            <v>28.1721123608974</v>
          </cell>
          <cell r="V55">
            <v>29.3751513110651</v>
          </cell>
          <cell r="W55">
            <v>27.5705928858136</v>
          </cell>
          <cell r="X55">
            <v>17.5667747503481</v>
          </cell>
          <cell r="Y55">
            <v>8.78338737517407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</row>
        <row r="55"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</row>
        <row r="55">
          <cell r="EC55">
            <v>0</v>
          </cell>
          <cell r="ED55">
            <v>0</v>
          </cell>
          <cell r="EE55">
            <v>0</v>
          </cell>
        </row>
        <row r="55"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</row>
        <row r="56">
          <cell r="D56">
            <v>38353</v>
          </cell>
          <cell r="E56">
            <v>3.68224481274905</v>
          </cell>
          <cell r="F56">
            <v>0.59043578795976</v>
          </cell>
          <cell r="G56">
            <v>-0.151598377989668</v>
          </cell>
          <cell r="H56">
            <v>0.00797886199945622</v>
          </cell>
          <cell r="I56">
            <v>-0.23138699798423</v>
          </cell>
          <cell r="J56">
            <v>0.510647167965198</v>
          </cell>
          <cell r="K56">
            <v>27.8814336107361</v>
          </cell>
          <cell r="L56">
            <v>41.81753489363</v>
          </cell>
          <cell r="M56">
            <v>20.908767446815</v>
          </cell>
          <cell r="N56">
            <v>1</v>
          </cell>
          <cell r="O56">
            <v>0</v>
          </cell>
          <cell r="P56">
            <v>33.4466898553568</v>
          </cell>
          <cell r="Q56">
            <v>41.81753489363</v>
          </cell>
          <cell r="R56">
            <v>20.908767446815</v>
          </cell>
          <cell r="S56">
            <v>1</v>
          </cell>
          <cell r="T56">
            <v>0</v>
          </cell>
          <cell r="U56">
            <v>28.4798482606953</v>
          </cell>
          <cell r="V56">
            <v>29.6766775606138</v>
          </cell>
          <cell r="W56">
            <v>27.8814336107361</v>
          </cell>
          <cell r="X56">
            <v>41.81753489363</v>
          </cell>
          <cell r="Y56">
            <v>20.908767446815</v>
          </cell>
          <cell r="Z56">
            <v>1</v>
          </cell>
          <cell r="AA56">
            <v>0</v>
          </cell>
          <cell r="AB56">
            <v>1</v>
          </cell>
          <cell r="AC56">
            <v>1</v>
          </cell>
          <cell r="AD56">
            <v>1</v>
          </cell>
          <cell r="AE56">
            <v>0</v>
          </cell>
          <cell r="AF56">
            <v>5880</v>
          </cell>
          <cell r="AG56">
            <v>0</v>
          </cell>
          <cell r="AH56">
            <v>38400</v>
          </cell>
          <cell r="AI56">
            <v>0</v>
          </cell>
          <cell r="AJ56">
            <v>26160</v>
          </cell>
          <cell r="AK56">
            <v>0</v>
          </cell>
          <cell r="AL56">
            <v>26160</v>
          </cell>
          <cell r="AM56">
            <v>0</v>
          </cell>
          <cell r="AN56">
            <v>48000</v>
          </cell>
          <cell r="AO56">
            <v>0</v>
          </cell>
          <cell r="AP56">
            <v>54000</v>
          </cell>
          <cell r="AQ56">
            <v>0</v>
          </cell>
          <cell r="AR56">
            <v>60000</v>
          </cell>
          <cell r="AS56">
            <v>0</v>
          </cell>
          <cell r="AT56">
            <v>60000</v>
          </cell>
          <cell r="AU56">
            <v>0</v>
          </cell>
          <cell r="AV56">
            <v>86400</v>
          </cell>
          <cell r="AW56">
            <v>0</v>
          </cell>
          <cell r="AX56">
            <v>61200</v>
          </cell>
          <cell r="AY56">
            <v>0</v>
          </cell>
          <cell r="AZ56">
            <v>66000</v>
          </cell>
          <cell r="BA56">
            <v>0</v>
          </cell>
          <cell r="BB56">
            <v>132000</v>
          </cell>
          <cell r="BC56">
            <v>0</v>
          </cell>
          <cell r="BD56">
            <v>243000</v>
          </cell>
          <cell r="BE56">
            <v>604200</v>
          </cell>
          <cell r="BF56">
            <v>664200</v>
          </cell>
          <cell r="BG56">
            <v>62400</v>
          </cell>
          <cell r="BH56">
            <v>0</v>
          </cell>
          <cell r="BI56">
            <v>60000</v>
          </cell>
          <cell r="BJ56">
            <v>0</v>
          </cell>
          <cell r="BK56">
            <v>10560</v>
          </cell>
          <cell r="BL56">
            <v>0</v>
          </cell>
          <cell r="BM56">
            <v>6120</v>
          </cell>
          <cell r="BN56">
            <v>0</v>
          </cell>
          <cell r="BO56">
            <v>20400</v>
          </cell>
          <cell r="BP56">
            <v>0</v>
          </cell>
          <cell r="BQ56">
            <v>72000</v>
          </cell>
          <cell r="BR56">
            <v>0</v>
          </cell>
          <cell r="BS56">
            <v>105600</v>
          </cell>
          <cell r="BT56">
            <v>0</v>
          </cell>
          <cell r="BU56">
            <v>127200</v>
          </cell>
          <cell r="BV56">
            <v>0</v>
          </cell>
          <cell r="BW56">
            <v>60000</v>
          </cell>
          <cell r="BX56">
            <v>0</v>
          </cell>
          <cell r="BY56">
            <v>63600</v>
          </cell>
          <cell r="BZ56">
            <v>0</v>
          </cell>
          <cell r="CA56">
            <v>62400</v>
          </cell>
          <cell r="CB56">
            <v>0</v>
          </cell>
          <cell r="CC56">
            <v>132000</v>
          </cell>
          <cell r="CD56">
            <v>0</v>
          </cell>
          <cell r="CE56">
            <v>120000</v>
          </cell>
          <cell r="CF56">
            <v>0</v>
          </cell>
          <cell r="CG56">
            <v>371880</v>
          </cell>
          <cell r="CH56">
            <v>695880</v>
          </cell>
          <cell r="CI56">
            <v>902280</v>
          </cell>
          <cell r="CJ56">
            <v>125760</v>
          </cell>
          <cell r="CK56">
            <v>0</v>
          </cell>
          <cell r="CL56">
            <v>115200</v>
          </cell>
          <cell r="CM56">
            <v>0</v>
          </cell>
          <cell r="CN56">
            <v>120000</v>
          </cell>
          <cell r="CO56">
            <v>0</v>
          </cell>
          <cell r="CP56">
            <v>125760</v>
          </cell>
          <cell r="CQ56">
            <v>240960</v>
          </cell>
          <cell r="CR56">
            <v>360960</v>
          </cell>
          <cell r="CS56">
            <v>65400</v>
          </cell>
          <cell r="CT56">
            <v>32700</v>
          </cell>
          <cell r="CU56">
            <v>62400</v>
          </cell>
          <cell r="CV56">
            <v>31200</v>
          </cell>
          <cell r="CW56">
            <v>60000</v>
          </cell>
          <cell r="CX56">
            <v>30000</v>
          </cell>
          <cell r="CY56">
            <v>8400</v>
          </cell>
          <cell r="CZ56">
            <v>4200</v>
          </cell>
          <cell r="DA56">
            <v>27000</v>
          </cell>
          <cell r="DB56">
            <v>13500</v>
          </cell>
          <cell r="DC56">
            <v>15600</v>
          </cell>
          <cell r="DD56">
            <v>7800</v>
          </cell>
          <cell r="DE56">
            <v>42000</v>
          </cell>
          <cell r="DF56">
            <v>21000</v>
          </cell>
          <cell r="DG56">
            <v>63600</v>
          </cell>
          <cell r="DH56">
            <v>31800</v>
          </cell>
          <cell r="DI56">
            <v>72000</v>
          </cell>
          <cell r="DJ56">
            <v>36000</v>
          </cell>
          <cell r="DK56">
            <v>99000</v>
          </cell>
          <cell r="DL56">
            <v>49500</v>
          </cell>
        </row>
        <row r="56">
          <cell r="DO56">
            <v>240000</v>
          </cell>
          <cell r="DP56">
            <v>120000</v>
          </cell>
          <cell r="DQ56">
            <v>120000</v>
          </cell>
          <cell r="DR56">
            <v>60000</v>
          </cell>
          <cell r="DS56">
            <v>127200</v>
          </cell>
          <cell r="DT56">
            <v>63600</v>
          </cell>
          <cell r="DU56">
            <v>63600</v>
          </cell>
          <cell r="DV56">
            <v>31800</v>
          </cell>
          <cell r="DW56">
            <v>150000</v>
          </cell>
          <cell r="DX56">
            <v>75000</v>
          </cell>
          <cell r="DY56">
            <v>66000</v>
          </cell>
          <cell r="DZ56">
            <v>33000</v>
          </cell>
          <cell r="EA56">
            <v>129600</v>
          </cell>
          <cell r="EB56">
            <v>64800</v>
          </cell>
          <cell r="EC56">
            <v>610200</v>
          </cell>
          <cell r="ED56">
            <v>1450800</v>
          </cell>
          <cell r="EE56">
            <v>2117700</v>
          </cell>
        </row>
        <row r="56">
          <cell r="EJ56">
            <v>60000</v>
          </cell>
          <cell r="EK56">
            <v>30000</v>
          </cell>
          <cell r="EL56">
            <v>26400</v>
          </cell>
          <cell r="EM56">
            <v>13200</v>
          </cell>
          <cell r="EN56">
            <v>120000</v>
          </cell>
          <cell r="EO56">
            <v>60000</v>
          </cell>
          <cell r="EP56">
            <v>168000</v>
          </cell>
          <cell r="EQ56">
            <v>84000</v>
          </cell>
          <cell r="ER56">
            <v>60000</v>
          </cell>
          <cell r="ES56">
            <v>30000</v>
          </cell>
          <cell r="ET56">
            <v>60000</v>
          </cell>
          <cell r="EU56">
            <v>30000</v>
          </cell>
          <cell r="EV56">
            <v>120000</v>
          </cell>
          <cell r="EW56">
            <v>60000</v>
          </cell>
          <cell r="EX56">
            <v>39600</v>
          </cell>
          <cell r="EY56">
            <v>489600</v>
          </cell>
          <cell r="EZ56">
            <v>921600</v>
          </cell>
        </row>
        <row r="57">
          <cell r="D57">
            <v>38384</v>
          </cell>
          <cell r="E57">
            <v>3.57898524279643</v>
          </cell>
          <cell r="F57">
            <v>0.587369500924675</v>
          </cell>
          <cell r="G57">
            <v>-0.150811088075254</v>
          </cell>
          <cell r="H57">
            <v>0.00793742568817128</v>
          </cell>
          <cell r="I57">
            <v>-0.230185344956967</v>
          </cell>
          <cell r="J57">
            <v>0.507995244042962</v>
          </cell>
          <cell r="K57">
            <v>27.115999233796</v>
          </cell>
          <cell r="L57">
            <v>33.6629398405619</v>
          </cell>
          <cell r="M57">
            <v>16.831469920281</v>
          </cell>
          <cell r="N57">
            <v>1</v>
          </cell>
          <cell r="O57">
            <v>0</v>
          </cell>
          <cell r="P57">
            <v>32.6523536512954</v>
          </cell>
          <cell r="Q57">
            <v>33.6629398405619</v>
          </cell>
          <cell r="R57">
            <v>16.831469920281</v>
          </cell>
          <cell r="S57">
            <v>1</v>
          </cell>
          <cell r="T57">
            <v>0</v>
          </cell>
          <cell r="U57">
            <v>27.7113061604088</v>
          </cell>
          <cell r="V57">
            <v>28.9019200136345</v>
          </cell>
          <cell r="W57">
            <v>27.115999233796</v>
          </cell>
          <cell r="X57">
            <v>33.6629398405619</v>
          </cell>
          <cell r="Y57">
            <v>16.831469920281</v>
          </cell>
          <cell r="Z57">
            <v>1</v>
          </cell>
          <cell r="AA57">
            <v>0</v>
          </cell>
          <cell r="AB57">
            <v>1</v>
          </cell>
          <cell r="AC57">
            <v>1</v>
          </cell>
          <cell r="AD57">
            <v>1</v>
          </cell>
          <cell r="AE57">
            <v>0</v>
          </cell>
          <cell r="AF57">
            <v>5880</v>
          </cell>
          <cell r="AG57">
            <v>0</v>
          </cell>
          <cell r="AH57">
            <v>38400</v>
          </cell>
          <cell r="AI57">
            <v>0</v>
          </cell>
          <cell r="AJ57">
            <v>26160</v>
          </cell>
          <cell r="AK57">
            <v>0</v>
          </cell>
          <cell r="AL57">
            <v>26160</v>
          </cell>
          <cell r="AM57">
            <v>0</v>
          </cell>
          <cell r="AN57">
            <v>48000</v>
          </cell>
          <cell r="AO57">
            <v>0</v>
          </cell>
          <cell r="AP57">
            <v>54000</v>
          </cell>
          <cell r="AQ57">
            <v>0</v>
          </cell>
          <cell r="AR57">
            <v>60000</v>
          </cell>
          <cell r="AS57">
            <v>0</v>
          </cell>
          <cell r="AT57">
            <v>60000</v>
          </cell>
          <cell r="AU57">
            <v>0</v>
          </cell>
          <cell r="AV57">
            <v>86400</v>
          </cell>
          <cell r="AW57">
            <v>0</v>
          </cell>
          <cell r="AX57">
            <v>61200</v>
          </cell>
          <cell r="AY57">
            <v>0</v>
          </cell>
          <cell r="AZ57">
            <v>66000</v>
          </cell>
          <cell r="BA57">
            <v>0</v>
          </cell>
          <cell r="BB57">
            <v>132000</v>
          </cell>
          <cell r="BC57">
            <v>0</v>
          </cell>
          <cell r="BD57">
            <v>243000</v>
          </cell>
          <cell r="BE57">
            <v>604200</v>
          </cell>
          <cell r="BF57">
            <v>664200</v>
          </cell>
          <cell r="BG57">
            <v>62400</v>
          </cell>
          <cell r="BH57">
            <v>0</v>
          </cell>
          <cell r="BI57">
            <v>60000</v>
          </cell>
          <cell r="BJ57">
            <v>0</v>
          </cell>
          <cell r="BK57">
            <v>10560</v>
          </cell>
          <cell r="BL57">
            <v>0</v>
          </cell>
          <cell r="BM57">
            <v>6120</v>
          </cell>
          <cell r="BN57">
            <v>0</v>
          </cell>
          <cell r="BO57">
            <v>20400</v>
          </cell>
          <cell r="BP57">
            <v>0</v>
          </cell>
          <cell r="BQ57">
            <v>72000</v>
          </cell>
          <cell r="BR57">
            <v>0</v>
          </cell>
          <cell r="BS57">
            <v>105600</v>
          </cell>
          <cell r="BT57">
            <v>0</v>
          </cell>
          <cell r="BU57">
            <v>127200</v>
          </cell>
          <cell r="BV57">
            <v>0</v>
          </cell>
          <cell r="BW57">
            <v>60000</v>
          </cell>
          <cell r="BX57">
            <v>0</v>
          </cell>
          <cell r="BY57">
            <v>63600</v>
          </cell>
          <cell r="BZ57">
            <v>0</v>
          </cell>
          <cell r="CA57">
            <v>62400</v>
          </cell>
          <cell r="CB57">
            <v>0</v>
          </cell>
          <cell r="CC57">
            <v>132000</v>
          </cell>
          <cell r="CD57">
            <v>0</v>
          </cell>
          <cell r="CE57">
            <v>120000</v>
          </cell>
          <cell r="CF57">
            <v>0</v>
          </cell>
          <cell r="CG57">
            <v>371880</v>
          </cell>
          <cell r="CH57">
            <v>695880</v>
          </cell>
          <cell r="CI57">
            <v>902280</v>
          </cell>
          <cell r="CJ57">
            <v>125760</v>
          </cell>
          <cell r="CK57">
            <v>0</v>
          </cell>
          <cell r="CL57">
            <v>115200</v>
          </cell>
          <cell r="CM57">
            <v>0</v>
          </cell>
          <cell r="CN57">
            <v>120000</v>
          </cell>
          <cell r="CO57">
            <v>0</v>
          </cell>
          <cell r="CP57">
            <v>125760</v>
          </cell>
          <cell r="CQ57">
            <v>240960</v>
          </cell>
          <cell r="CR57">
            <v>360960</v>
          </cell>
          <cell r="CS57">
            <v>65400</v>
          </cell>
          <cell r="CT57">
            <v>32700</v>
          </cell>
          <cell r="CU57">
            <v>62400</v>
          </cell>
          <cell r="CV57">
            <v>31200</v>
          </cell>
          <cell r="CW57">
            <v>60000</v>
          </cell>
          <cell r="CX57">
            <v>30000</v>
          </cell>
          <cell r="CY57">
            <v>8400</v>
          </cell>
          <cell r="CZ57">
            <v>4200</v>
          </cell>
          <cell r="DA57">
            <v>27000</v>
          </cell>
          <cell r="DB57">
            <v>13500</v>
          </cell>
          <cell r="DC57">
            <v>15600</v>
          </cell>
          <cell r="DD57">
            <v>7800</v>
          </cell>
          <cell r="DE57">
            <v>42000</v>
          </cell>
          <cell r="DF57">
            <v>21000</v>
          </cell>
          <cell r="DG57">
            <v>63600</v>
          </cell>
          <cell r="DH57">
            <v>31800</v>
          </cell>
          <cell r="DI57">
            <v>72000</v>
          </cell>
          <cell r="DJ57">
            <v>36000</v>
          </cell>
          <cell r="DK57">
            <v>99000</v>
          </cell>
          <cell r="DL57">
            <v>49500</v>
          </cell>
        </row>
        <row r="57">
          <cell r="DO57">
            <v>240000</v>
          </cell>
          <cell r="DP57">
            <v>120000</v>
          </cell>
          <cell r="DQ57">
            <v>120000</v>
          </cell>
          <cell r="DR57">
            <v>60000</v>
          </cell>
          <cell r="DS57">
            <v>127200</v>
          </cell>
          <cell r="DT57">
            <v>63600</v>
          </cell>
          <cell r="DU57">
            <v>63600</v>
          </cell>
          <cell r="DV57">
            <v>31800</v>
          </cell>
          <cell r="DW57">
            <v>150000</v>
          </cell>
          <cell r="DX57">
            <v>75000</v>
          </cell>
          <cell r="DY57">
            <v>66000</v>
          </cell>
          <cell r="DZ57">
            <v>33000</v>
          </cell>
          <cell r="EA57">
            <v>129600</v>
          </cell>
          <cell r="EB57">
            <v>64800</v>
          </cell>
          <cell r="EC57">
            <v>610200</v>
          </cell>
          <cell r="ED57">
            <v>1450800</v>
          </cell>
          <cell r="EE57">
            <v>2117700</v>
          </cell>
        </row>
        <row r="57">
          <cell r="EJ57">
            <v>60000</v>
          </cell>
          <cell r="EK57">
            <v>30000</v>
          </cell>
          <cell r="EL57">
            <v>26400</v>
          </cell>
          <cell r="EM57">
            <v>13200</v>
          </cell>
          <cell r="EN57">
            <v>120000</v>
          </cell>
          <cell r="EO57">
            <v>60000</v>
          </cell>
          <cell r="EP57">
            <v>168000</v>
          </cell>
          <cell r="EQ57">
            <v>84000</v>
          </cell>
          <cell r="ER57">
            <v>60000</v>
          </cell>
          <cell r="ES57">
            <v>30000</v>
          </cell>
          <cell r="ET57">
            <v>60000</v>
          </cell>
          <cell r="EU57">
            <v>30000</v>
          </cell>
          <cell r="EV57">
            <v>120000</v>
          </cell>
          <cell r="EW57">
            <v>60000</v>
          </cell>
          <cell r="EX57">
            <v>39600</v>
          </cell>
          <cell r="EY57">
            <v>489600</v>
          </cell>
          <cell r="EZ57">
            <v>921600</v>
          </cell>
        </row>
        <row r="58">
          <cell r="D58">
            <v>38412</v>
          </cell>
          <cell r="E58">
            <v>3.44364489892108</v>
          </cell>
          <cell r="F58">
            <v>0.584605924570223</v>
          </cell>
          <cell r="G58">
            <v>-0.150101521173436</v>
          </cell>
          <cell r="H58">
            <v>0.00790008006175977</v>
          </cell>
          <cell r="I58">
            <v>-0.229102321791033</v>
          </cell>
          <cell r="J58">
            <v>0.505605123952625</v>
          </cell>
          <cell r="K58">
            <v>26.1090693284754</v>
          </cell>
          <cell r="L58">
            <v>25.6044754833659</v>
          </cell>
          <cell r="M58">
            <v>12.8022377416829</v>
          </cell>
          <cell r="N58">
            <v>0</v>
          </cell>
          <cell r="O58">
            <v>0</v>
          </cell>
          <cell r="P58">
            <v>31.6193751715528</v>
          </cell>
          <cell r="Q58">
            <v>25.6044754833659</v>
          </cell>
          <cell r="R58">
            <v>12.8022377416829</v>
          </cell>
          <cell r="S58">
            <v>0</v>
          </cell>
          <cell r="T58">
            <v>0</v>
          </cell>
          <cell r="U58">
            <v>26.7015753331074</v>
          </cell>
          <cell r="V58">
            <v>27.8865873423713</v>
          </cell>
          <cell r="W58">
            <v>26.1090693284754</v>
          </cell>
          <cell r="X58">
            <v>25.6044754833659</v>
          </cell>
          <cell r="Y58">
            <v>12.8022377416829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</row>
        <row r="58"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</row>
        <row r="58"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</row>
        <row r="59">
          <cell r="D59">
            <v>38443</v>
          </cell>
          <cell r="E59">
            <v>3.28196882085511</v>
          </cell>
          <cell r="F59">
            <v>0.597293176209264</v>
          </cell>
          <cell r="G59">
            <v>-0.184689337380496</v>
          </cell>
          <cell r="H59">
            <v>0.00785912073959558</v>
          </cell>
          <cell r="I59">
            <v>-0.278998786255643</v>
          </cell>
          <cell r="J59">
            <v>0.518701968813308</v>
          </cell>
          <cell r="K59">
            <v>24.522275259496</v>
          </cell>
          <cell r="L59">
            <v>24.9453993659281</v>
          </cell>
          <cell r="M59">
            <v>12.4726996829641</v>
          </cell>
          <cell r="N59">
            <v>1</v>
          </cell>
          <cell r="O59">
            <v>0</v>
          </cell>
          <cell r="P59">
            <v>30.5050309225132</v>
          </cell>
          <cell r="Q59">
            <v>24.9453993659281</v>
          </cell>
          <cell r="R59">
            <v>12.4726996829641</v>
          </cell>
          <cell r="S59">
            <v>0</v>
          </cell>
          <cell r="T59">
            <v>0</v>
          </cell>
          <cell r="U59">
            <v>25.2295961260596</v>
          </cell>
          <cell r="V59">
            <v>26.6737095619603</v>
          </cell>
          <cell r="W59">
            <v>24.522275259496</v>
          </cell>
          <cell r="X59">
            <v>24.9453993659281</v>
          </cell>
          <cell r="Y59">
            <v>12.4726996829641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1</v>
          </cell>
          <cell r="AE59">
            <v>0</v>
          </cell>
          <cell r="AF59">
            <v>5880</v>
          </cell>
          <cell r="AG59">
            <v>0</v>
          </cell>
          <cell r="AH59">
            <v>38400</v>
          </cell>
          <cell r="AI59">
            <v>0</v>
          </cell>
          <cell r="AJ59">
            <v>26160</v>
          </cell>
          <cell r="AK59">
            <v>0</v>
          </cell>
          <cell r="AL59">
            <v>26160</v>
          </cell>
          <cell r="AM59">
            <v>0</v>
          </cell>
          <cell r="AN59">
            <v>48000</v>
          </cell>
          <cell r="AO59">
            <v>0</v>
          </cell>
          <cell r="AP59">
            <v>54000</v>
          </cell>
          <cell r="AQ59">
            <v>0</v>
          </cell>
          <cell r="AR59">
            <v>60000</v>
          </cell>
          <cell r="AS59">
            <v>0</v>
          </cell>
          <cell r="AT59">
            <v>60000</v>
          </cell>
          <cell r="AU59">
            <v>0</v>
          </cell>
          <cell r="AV59">
            <v>86400</v>
          </cell>
          <cell r="AW59">
            <v>0</v>
          </cell>
          <cell r="AX59">
            <v>61200</v>
          </cell>
          <cell r="AY59">
            <v>0</v>
          </cell>
          <cell r="AZ59">
            <v>66000</v>
          </cell>
          <cell r="BA59">
            <v>0</v>
          </cell>
          <cell r="BB59">
            <v>132000</v>
          </cell>
          <cell r="BC59">
            <v>0</v>
          </cell>
          <cell r="BD59">
            <v>243000</v>
          </cell>
          <cell r="BE59">
            <v>604200</v>
          </cell>
          <cell r="BF59">
            <v>664200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125760</v>
          </cell>
          <cell r="CK59">
            <v>0</v>
          </cell>
          <cell r="CL59">
            <v>115200</v>
          </cell>
          <cell r="CM59">
            <v>0</v>
          </cell>
          <cell r="CN59">
            <v>120000</v>
          </cell>
          <cell r="CO59">
            <v>0</v>
          </cell>
          <cell r="CP59">
            <v>125760</v>
          </cell>
          <cell r="CQ59">
            <v>240960</v>
          </cell>
          <cell r="CR59">
            <v>360960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</row>
        <row r="59"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</row>
        <row r="59"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</row>
        <row r="60">
          <cell r="D60">
            <v>38473</v>
          </cell>
          <cell r="E60">
            <v>3.24600830569257</v>
          </cell>
          <cell r="F60">
            <v>0.594306507426248</v>
          </cell>
          <cell r="G60">
            <v>-0.183765827954169</v>
          </cell>
          <cell r="H60">
            <v>0.00781982246613484</v>
          </cell>
          <cell r="I60">
            <v>-0.277603697547787</v>
          </cell>
          <cell r="J60">
            <v>0.5161082827649</v>
          </cell>
          <cell r="K60">
            <v>24.2630345610859</v>
          </cell>
          <cell r="L60">
            <v>28.730575128152</v>
          </cell>
          <cell r="M60">
            <v>14.365287564076</v>
          </cell>
          <cell r="N60">
            <v>1</v>
          </cell>
          <cell r="O60">
            <v>0</v>
          </cell>
          <cell r="P60">
            <v>30.215874413431</v>
          </cell>
          <cell r="Q60">
            <v>28.730575128152</v>
          </cell>
          <cell r="R60">
            <v>14.365287564076</v>
          </cell>
          <cell r="S60">
            <v>0</v>
          </cell>
          <cell r="T60">
            <v>0</v>
          </cell>
          <cell r="U60">
            <v>24.966818583038</v>
          </cell>
          <cell r="V60">
            <v>26.4037109611903</v>
          </cell>
          <cell r="W60">
            <v>24.2630345610859</v>
          </cell>
          <cell r="X60">
            <v>28.730575128152</v>
          </cell>
          <cell r="Y60">
            <v>14.365287564076</v>
          </cell>
          <cell r="Z60">
            <v>1</v>
          </cell>
          <cell r="AA60">
            <v>0</v>
          </cell>
          <cell r="AB60">
            <v>1</v>
          </cell>
          <cell r="AC60">
            <v>1</v>
          </cell>
          <cell r="AD60">
            <v>1</v>
          </cell>
          <cell r="AE60">
            <v>0</v>
          </cell>
          <cell r="AF60">
            <v>5880</v>
          </cell>
          <cell r="AG60">
            <v>0</v>
          </cell>
          <cell r="AH60">
            <v>38400</v>
          </cell>
          <cell r="AI60">
            <v>0</v>
          </cell>
          <cell r="AJ60">
            <v>26160</v>
          </cell>
          <cell r="AK60">
            <v>0</v>
          </cell>
          <cell r="AL60">
            <v>26160</v>
          </cell>
          <cell r="AM60">
            <v>0</v>
          </cell>
          <cell r="AN60">
            <v>48000</v>
          </cell>
          <cell r="AO60">
            <v>0</v>
          </cell>
          <cell r="AP60">
            <v>54000</v>
          </cell>
          <cell r="AQ60">
            <v>0</v>
          </cell>
          <cell r="AR60">
            <v>60000</v>
          </cell>
          <cell r="AS60">
            <v>0</v>
          </cell>
          <cell r="AT60">
            <v>60000</v>
          </cell>
          <cell r="AU60">
            <v>0</v>
          </cell>
          <cell r="AV60">
            <v>86400</v>
          </cell>
          <cell r="AW60">
            <v>0</v>
          </cell>
          <cell r="AX60">
            <v>61200</v>
          </cell>
          <cell r="AY60">
            <v>0</v>
          </cell>
          <cell r="AZ60">
            <v>66000</v>
          </cell>
          <cell r="BA60">
            <v>0</v>
          </cell>
          <cell r="BB60">
            <v>132000</v>
          </cell>
          <cell r="BC60">
            <v>0</v>
          </cell>
          <cell r="BD60">
            <v>243000</v>
          </cell>
          <cell r="BE60">
            <v>604200</v>
          </cell>
          <cell r="BF60">
            <v>664200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125760</v>
          </cell>
          <cell r="CK60">
            <v>0</v>
          </cell>
          <cell r="CL60">
            <v>115200</v>
          </cell>
          <cell r="CM60">
            <v>0</v>
          </cell>
          <cell r="CN60">
            <v>120000</v>
          </cell>
          <cell r="CO60">
            <v>0</v>
          </cell>
          <cell r="CP60">
            <v>125760</v>
          </cell>
          <cell r="CQ60">
            <v>240960</v>
          </cell>
          <cell r="CR60">
            <v>360960</v>
          </cell>
          <cell r="CS60">
            <v>65400</v>
          </cell>
          <cell r="CT60">
            <v>32700</v>
          </cell>
          <cell r="CU60">
            <v>62400</v>
          </cell>
          <cell r="CV60">
            <v>31200</v>
          </cell>
          <cell r="CW60">
            <v>60000</v>
          </cell>
          <cell r="CX60">
            <v>30000</v>
          </cell>
          <cell r="CY60">
            <v>8400</v>
          </cell>
          <cell r="CZ60">
            <v>4200</v>
          </cell>
          <cell r="DA60">
            <v>27000</v>
          </cell>
          <cell r="DB60">
            <v>13500</v>
          </cell>
          <cell r="DC60">
            <v>15600</v>
          </cell>
          <cell r="DD60">
            <v>7800</v>
          </cell>
          <cell r="DE60">
            <v>42000</v>
          </cell>
          <cell r="DF60">
            <v>21000</v>
          </cell>
          <cell r="DG60">
            <v>63600</v>
          </cell>
          <cell r="DH60">
            <v>31800</v>
          </cell>
          <cell r="DI60">
            <v>72000</v>
          </cell>
          <cell r="DJ60">
            <v>36000</v>
          </cell>
          <cell r="DK60">
            <v>99000</v>
          </cell>
          <cell r="DL60">
            <v>49500</v>
          </cell>
        </row>
        <row r="60">
          <cell r="DO60">
            <v>240000</v>
          </cell>
          <cell r="DP60">
            <v>120000</v>
          </cell>
          <cell r="DQ60">
            <v>120000</v>
          </cell>
          <cell r="DR60">
            <v>60000</v>
          </cell>
          <cell r="DS60">
            <v>127200</v>
          </cell>
          <cell r="DT60">
            <v>63600</v>
          </cell>
          <cell r="DU60">
            <v>63600</v>
          </cell>
          <cell r="DV60">
            <v>31800</v>
          </cell>
          <cell r="DW60">
            <v>150000</v>
          </cell>
          <cell r="DX60">
            <v>75000</v>
          </cell>
          <cell r="DY60">
            <v>66000</v>
          </cell>
          <cell r="DZ60">
            <v>33000</v>
          </cell>
          <cell r="EA60">
            <v>129600</v>
          </cell>
          <cell r="EB60">
            <v>64800</v>
          </cell>
          <cell r="EC60">
            <v>610200</v>
          </cell>
          <cell r="ED60">
            <v>1450800</v>
          </cell>
          <cell r="EE60">
            <v>2117700</v>
          </cell>
        </row>
        <row r="60">
          <cell r="EJ60">
            <v>60000</v>
          </cell>
          <cell r="EK60">
            <v>30000</v>
          </cell>
          <cell r="EL60">
            <v>26400</v>
          </cell>
          <cell r="EM60">
            <v>13200</v>
          </cell>
          <cell r="EN60">
            <v>120000</v>
          </cell>
          <cell r="EO60">
            <v>60000</v>
          </cell>
          <cell r="EP60">
            <v>168000</v>
          </cell>
          <cell r="EQ60">
            <v>84000</v>
          </cell>
          <cell r="ER60">
            <v>60000</v>
          </cell>
          <cell r="ES60">
            <v>30000</v>
          </cell>
          <cell r="ET60">
            <v>60000</v>
          </cell>
          <cell r="EU60">
            <v>30000</v>
          </cell>
          <cell r="EV60">
            <v>120000</v>
          </cell>
          <cell r="EW60">
            <v>60000</v>
          </cell>
          <cell r="EX60">
            <v>39600</v>
          </cell>
          <cell r="EY60">
            <v>489600</v>
          </cell>
          <cell r="EZ60">
            <v>921600</v>
          </cell>
        </row>
        <row r="61">
          <cell r="D61">
            <v>38504</v>
          </cell>
          <cell r="E61">
            <v>3.25175762028827</v>
          </cell>
          <cell r="F61">
            <v>0.59122865823423</v>
          </cell>
          <cell r="G61">
            <v>-0.182814124585584</v>
          </cell>
          <cell r="H61">
            <v>0.0077793244504504</v>
          </cell>
          <cell r="I61">
            <v>-0.276166017990989</v>
          </cell>
          <cell r="J61">
            <v>0.513435413729726</v>
          </cell>
          <cell r="K61">
            <v>24.3169370172296</v>
          </cell>
          <cell r="L61">
            <v>48.0300937097923</v>
          </cell>
          <cell r="M61">
            <v>24.0150468548961</v>
          </cell>
          <cell r="N61">
            <v>1</v>
          </cell>
          <cell r="O61">
            <v>0</v>
          </cell>
          <cell r="P61">
            <v>30.2389477551349</v>
          </cell>
          <cell r="Q61">
            <v>48.0300937097923</v>
          </cell>
          <cell r="R61">
            <v>24.0150468548961</v>
          </cell>
          <cell r="S61">
            <v>1</v>
          </cell>
          <cell r="T61">
            <v>0</v>
          </cell>
          <cell r="U61">
            <v>25.0170762177701</v>
          </cell>
          <cell r="V61">
            <v>26.4465270855404</v>
          </cell>
          <cell r="W61">
            <v>24.3169370172296</v>
          </cell>
          <cell r="X61">
            <v>48.0300937097923</v>
          </cell>
          <cell r="Y61">
            <v>24.0150468548961</v>
          </cell>
          <cell r="Z61">
            <v>1</v>
          </cell>
          <cell r="AA61">
            <v>0</v>
          </cell>
          <cell r="AB61">
            <v>1</v>
          </cell>
          <cell r="AC61">
            <v>1</v>
          </cell>
          <cell r="AD61">
            <v>1</v>
          </cell>
          <cell r="AE61">
            <v>0</v>
          </cell>
          <cell r="AF61">
            <v>5880</v>
          </cell>
          <cell r="AG61">
            <v>0</v>
          </cell>
          <cell r="AH61">
            <v>38400</v>
          </cell>
          <cell r="AI61">
            <v>0</v>
          </cell>
          <cell r="AJ61">
            <v>26160</v>
          </cell>
          <cell r="AK61">
            <v>0</v>
          </cell>
          <cell r="AL61">
            <v>26160</v>
          </cell>
          <cell r="AM61">
            <v>0</v>
          </cell>
          <cell r="AN61">
            <v>48000</v>
          </cell>
          <cell r="AO61">
            <v>0</v>
          </cell>
          <cell r="AP61">
            <v>54000</v>
          </cell>
          <cell r="AQ61">
            <v>0</v>
          </cell>
          <cell r="AR61">
            <v>60000</v>
          </cell>
          <cell r="AS61">
            <v>0</v>
          </cell>
          <cell r="AT61">
            <v>60000</v>
          </cell>
          <cell r="AU61">
            <v>0</v>
          </cell>
          <cell r="AV61">
            <v>86400</v>
          </cell>
          <cell r="AW61">
            <v>0</v>
          </cell>
          <cell r="AX61">
            <v>61200</v>
          </cell>
          <cell r="AY61">
            <v>0</v>
          </cell>
          <cell r="AZ61">
            <v>66000</v>
          </cell>
          <cell r="BA61">
            <v>0</v>
          </cell>
          <cell r="BB61">
            <v>132000</v>
          </cell>
          <cell r="BC61">
            <v>0</v>
          </cell>
          <cell r="BD61">
            <v>243000</v>
          </cell>
          <cell r="BE61">
            <v>604200</v>
          </cell>
          <cell r="BF61">
            <v>664200</v>
          </cell>
          <cell r="BG61">
            <v>62400</v>
          </cell>
          <cell r="BH61">
            <v>0</v>
          </cell>
          <cell r="BI61">
            <v>60000</v>
          </cell>
          <cell r="BJ61">
            <v>0</v>
          </cell>
          <cell r="BK61">
            <v>10560</v>
          </cell>
          <cell r="BL61">
            <v>0</v>
          </cell>
          <cell r="BM61">
            <v>6120</v>
          </cell>
          <cell r="BN61">
            <v>0</v>
          </cell>
          <cell r="BO61">
            <v>20400</v>
          </cell>
          <cell r="BP61">
            <v>0</v>
          </cell>
          <cell r="BQ61">
            <v>72000</v>
          </cell>
          <cell r="BR61">
            <v>0</v>
          </cell>
          <cell r="BS61">
            <v>105600</v>
          </cell>
          <cell r="BT61">
            <v>0</v>
          </cell>
          <cell r="BU61">
            <v>127200</v>
          </cell>
          <cell r="BV61">
            <v>0</v>
          </cell>
          <cell r="BW61">
            <v>60000</v>
          </cell>
          <cell r="BX61">
            <v>0</v>
          </cell>
          <cell r="BY61">
            <v>63600</v>
          </cell>
          <cell r="BZ61">
            <v>0</v>
          </cell>
          <cell r="CA61">
            <v>62400</v>
          </cell>
          <cell r="CB61">
            <v>0</v>
          </cell>
          <cell r="CC61">
            <v>132000</v>
          </cell>
          <cell r="CD61">
            <v>0</v>
          </cell>
          <cell r="CE61">
            <v>120000</v>
          </cell>
          <cell r="CF61">
            <v>0</v>
          </cell>
          <cell r="CG61">
            <v>371880</v>
          </cell>
          <cell r="CH61">
            <v>695880</v>
          </cell>
          <cell r="CI61">
            <v>902280</v>
          </cell>
          <cell r="CJ61">
            <v>125760</v>
          </cell>
          <cell r="CK61">
            <v>0</v>
          </cell>
          <cell r="CL61">
            <v>115200</v>
          </cell>
          <cell r="CM61">
            <v>0</v>
          </cell>
          <cell r="CN61">
            <v>120000</v>
          </cell>
          <cell r="CO61">
            <v>0</v>
          </cell>
          <cell r="CP61">
            <v>125760</v>
          </cell>
          <cell r="CQ61">
            <v>240960</v>
          </cell>
          <cell r="CR61">
            <v>360960</v>
          </cell>
          <cell r="CS61">
            <v>65400</v>
          </cell>
          <cell r="CT61">
            <v>32700</v>
          </cell>
          <cell r="CU61">
            <v>62400</v>
          </cell>
          <cell r="CV61">
            <v>31200</v>
          </cell>
          <cell r="CW61">
            <v>60000</v>
          </cell>
          <cell r="CX61">
            <v>30000</v>
          </cell>
          <cell r="CY61">
            <v>8400</v>
          </cell>
          <cell r="CZ61">
            <v>4200</v>
          </cell>
          <cell r="DA61">
            <v>27000</v>
          </cell>
          <cell r="DB61">
            <v>13500</v>
          </cell>
          <cell r="DC61">
            <v>15600</v>
          </cell>
          <cell r="DD61">
            <v>7800</v>
          </cell>
          <cell r="DE61">
            <v>42000</v>
          </cell>
          <cell r="DF61">
            <v>21000</v>
          </cell>
          <cell r="DG61">
            <v>63600</v>
          </cell>
          <cell r="DH61">
            <v>31800</v>
          </cell>
          <cell r="DI61">
            <v>72000</v>
          </cell>
          <cell r="DJ61">
            <v>36000</v>
          </cell>
          <cell r="DK61">
            <v>99000</v>
          </cell>
          <cell r="DL61">
            <v>49500</v>
          </cell>
        </row>
        <row r="61">
          <cell r="DO61">
            <v>240000</v>
          </cell>
          <cell r="DP61">
            <v>120000</v>
          </cell>
          <cell r="DQ61">
            <v>120000</v>
          </cell>
          <cell r="DR61">
            <v>60000</v>
          </cell>
          <cell r="DS61">
            <v>127200</v>
          </cell>
          <cell r="DT61">
            <v>63600</v>
          </cell>
          <cell r="DU61">
            <v>63600</v>
          </cell>
          <cell r="DV61">
            <v>31800</v>
          </cell>
          <cell r="DW61">
            <v>150000</v>
          </cell>
          <cell r="DX61">
            <v>75000</v>
          </cell>
          <cell r="DY61">
            <v>66000</v>
          </cell>
          <cell r="DZ61">
            <v>33000</v>
          </cell>
          <cell r="EA61">
            <v>129600</v>
          </cell>
          <cell r="EB61">
            <v>64800</v>
          </cell>
          <cell r="EC61">
            <v>610200</v>
          </cell>
          <cell r="ED61">
            <v>1450800</v>
          </cell>
          <cell r="EE61">
            <v>2117700</v>
          </cell>
        </row>
        <row r="61">
          <cell r="EJ61">
            <v>60000</v>
          </cell>
          <cell r="EK61">
            <v>30000</v>
          </cell>
          <cell r="EL61">
            <v>26400</v>
          </cell>
          <cell r="EM61">
            <v>13200</v>
          </cell>
          <cell r="EN61">
            <v>120000</v>
          </cell>
          <cell r="EO61">
            <v>60000</v>
          </cell>
          <cell r="EP61">
            <v>168000</v>
          </cell>
          <cell r="EQ61">
            <v>84000</v>
          </cell>
          <cell r="ER61">
            <v>60000</v>
          </cell>
          <cell r="ES61">
            <v>30000</v>
          </cell>
          <cell r="ET61">
            <v>60000</v>
          </cell>
          <cell r="EU61">
            <v>30000</v>
          </cell>
          <cell r="EV61">
            <v>120000</v>
          </cell>
          <cell r="EW61">
            <v>60000</v>
          </cell>
          <cell r="EX61">
            <v>39600</v>
          </cell>
          <cell r="EY61">
            <v>489600</v>
          </cell>
          <cell r="EZ61">
            <v>921600</v>
          </cell>
        </row>
        <row r="62">
          <cell r="D62">
            <v>38534</v>
          </cell>
          <cell r="E62">
            <v>3.25864098890394</v>
          </cell>
          <cell r="F62">
            <v>0.588258230776008</v>
          </cell>
          <cell r="G62">
            <v>-0.181895637147845</v>
          </cell>
          <cell r="H62">
            <v>0.00774023987863169</v>
          </cell>
          <cell r="I62">
            <v>-0.274778515691425</v>
          </cell>
          <cell r="J62">
            <v>0.510855831989691</v>
          </cell>
          <cell r="K62">
            <v>24.3789685490939</v>
          </cell>
          <cell r="L62">
            <v>54.4189949051007</v>
          </cell>
          <cell r="M62">
            <v>27.2094974525503</v>
          </cell>
          <cell r="N62">
            <v>1</v>
          </cell>
          <cell r="O62">
            <v>1</v>
          </cell>
          <cell r="P62">
            <v>30.2712261567022</v>
          </cell>
          <cell r="Q62">
            <v>54.4189949051007</v>
          </cell>
          <cell r="R62">
            <v>27.2094974525503</v>
          </cell>
          <cell r="S62">
            <v>1</v>
          </cell>
          <cell r="T62">
            <v>0</v>
          </cell>
          <cell r="U62">
            <v>25.0755901381707</v>
          </cell>
          <cell r="V62">
            <v>26.4978592158693</v>
          </cell>
          <cell r="W62">
            <v>24.3789685490939</v>
          </cell>
          <cell r="X62">
            <v>54.4189949051007</v>
          </cell>
          <cell r="Y62">
            <v>27.2094974525503</v>
          </cell>
          <cell r="Z62">
            <v>1</v>
          </cell>
          <cell r="AA62">
            <v>1</v>
          </cell>
          <cell r="AB62">
            <v>1</v>
          </cell>
          <cell r="AC62">
            <v>1</v>
          </cell>
          <cell r="AD62">
            <v>1</v>
          </cell>
          <cell r="AE62">
            <v>1</v>
          </cell>
          <cell r="AF62">
            <v>5880</v>
          </cell>
          <cell r="AG62">
            <v>2940</v>
          </cell>
          <cell r="AH62">
            <v>38400</v>
          </cell>
          <cell r="AI62">
            <v>19200</v>
          </cell>
          <cell r="AJ62">
            <v>26160</v>
          </cell>
          <cell r="AK62">
            <v>13080</v>
          </cell>
          <cell r="AL62">
            <v>26160</v>
          </cell>
          <cell r="AM62">
            <v>13080</v>
          </cell>
          <cell r="AN62">
            <v>48000</v>
          </cell>
          <cell r="AO62">
            <v>24000</v>
          </cell>
          <cell r="AP62">
            <v>54000</v>
          </cell>
          <cell r="AQ62">
            <v>27000</v>
          </cell>
          <cell r="AR62">
            <v>60000</v>
          </cell>
          <cell r="AS62">
            <v>30000</v>
          </cell>
          <cell r="AT62">
            <v>60000</v>
          </cell>
          <cell r="AU62">
            <v>30000</v>
          </cell>
          <cell r="AV62">
            <v>86400</v>
          </cell>
          <cell r="AW62">
            <v>30000</v>
          </cell>
          <cell r="AX62">
            <v>61200</v>
          </cell>
          <cell r="AY62">
            <v>30600</v>
          </cell>
          <cell r="AZ62">
            <v>66000</v>
          </cell>
          <cell r="BA62">
            <v>33000</v>
          </cell>
          <cell r="BB62">
            <v>132000</v>
          </cell>
          <cell r="BC62">
            <v>66000</v>
          </cell>
          <cell r="BD62">
            <v>351300</v>
          </cell>
          <cell r="BE62">
            <v>893100</v>
          </cell>
          <cell r="BF62">
            <v>983100</v>
          </cell>
          <cell r="BG62">
            <v>62400</v>
          </cell>
          <cell r="BH62">
            <v>0</v>
          </cell>
          <cell r="BI62">
            <v>60000</v>
          </cell>
          <cell r="BJ62">
            <v>0</v>
          </cell>
          <cell r="BK62">
            <v>10560</v>
          </cell>
          <cell r="BL62">
            <v>0</v>
          </cell>
          <cell r="BM62">
            <v>6120</v>
          </cell>
          <cell r="BN62">
            <v>0</v>
          </cell>
          <cell r="BO62">
            <v>20400</v>
          </cell>
          <cell r="BP62">
            <v>0</v>
          </cell>
          <cell r="BQ62">
            <v>72000</v>
          </cell>
          <cell r="BR62">
            <v>0</v>
          </cell>
          <cell r="BS62">
            <v>105600</v>
          </cell>
          <cell r="BT62">
            <v>0</v>
          </cell>
          <cell r="BU62">
            <v>127200</v>
          </cell>
          <cell r="BV62">
            <v>0</v>
          </cell>
          <cell r="BW62">
            <v>60000</v>
          </cell>
          <cell r="BX62">
            <v>0</v>
          </cell>
          <cell r="BY62">
            <v>63600</v>
          </cell>
          <cell r="BZ62">
            <v>0</v>
          </cell>
          <cell r="CA62">
            <v>62400</v>
          </cell>
          <cell r="CB62">
            <v>0</v>
          </cell>
          <cell r="CC62">
            <v>132000</v>
          </cell>
          <cell r="CD62">
            <v>0</v>
          </cell>
          <cell r="CE62">
            <v>120000</v>
          </cell>
          <cell r="CF62">
            <v>0</v>
          </cell>
          <cell r="CG62">
            <v>371880</v>
          </cell>
          <cell r="CH62">
            <v>695880</v>
          </cell>
          <cell r="CI62">
            <v>902280</v>
          </cell>
          <cell r="CJ62">
            <v>125760</v>
          </cell>
          <cell r="CK62">
            <v>62880</v>
          </cell>
          <cell r="CL62">
            <v>115200</v>
          </cell>
          <cell r="CM62">
            <v>57600</v>
          </cell>
          <cell r="CN62">
            <v>120000</v>
          </cell>
          <cell r="CO62">
            <v>60000</v>
          </cell>
          <cell r="CP62">
            <v>188640</v>
          </cell>
          <cell r="CQ62">
            <v>361440</v>
          </cell>
          <cell r="CR62">
            <v>541440</v>
          </cell>
          <cell r="CS62">
            <v>65400</v>
          </cell>
          <cell r="CT62">
            <v>32700</v>
          </cell>
          <cell r="CU62">
            <v>62400</v>
          </cell>
          <cell r="CV62">
            <v>31200</v>
          </cell>
          <cell r="CW62">
            <v>60000</v>
          </cell>
          <cell r="CX62">
            <v>30000</v>
          </cell>
          <cell r="CY62">
            <v>8400</v>
          </cell>
          <cell r="CZ62">
            <v>4200</v>
          </cell>
          <cell r="DA62">
            <v>27000</v>
          </cell>
          <cell r="DB62">
            <v>13500</v>
          </cell>
          <cell r="DC62">
            <v>15600</v>
          </cell>
          <cell r="DD62">
            <v>7800</v>
          </cell>
          <cell r="DE62">
            <v>42000</v>
          </cell>
          <cell r="DF62">
            <v>21000</v>
          </cell>
          <cell r="DG62">
            <v>63600</v>
          </cell>
          <cell r="DH62">
            <v>31800</v>
          </cell>
          <cell r="DI62">
            <v>72000</v>
          </cell>
          <cell r="DJ62">
            <v>36000</v>
          </cell>
          <cell r="DK62">
            <v>99000</v>
          </cell>
          <cell r="DL62">
            <v>49500</v>
          </cell>
        </row>
        <row r="62">
          <cell r="DO62">
            <v>240000</v>
          </cell>
          <cell r="DP62">
            <v>120000</v>
          </cell>
          <cell r="DQ62">
            <v>120000</v>
          </cell>
          <cell r="DR62">
            <v>60000</v>
          </cell>
          <cell r="DS62">
            <v>127200</v>
          </cell>
          <cell r="DT62">
            <v>63600</v>
          </cell>
          <cell r="DU62">
            <v>63600</v>
          </cell>
          <cell r="DV62">
            <v>31800</v>
          </cell>
          <cell r="DW62">
            <v>150000</v>
          </cell>
          <cell r="DX62">
            <v>75000</v>
          </cell>
          <cell r="DY62">
            <v>66000</v>
          </cell>
          <cell r="DZ62">
            <v>33000</v>
          </cell>
          <cell r="EA62">
            <v>129600</v>
          </cell>
          <cell r="EB62">
            <v>64800</v>
          </cell>
          <cell r="EC62">
            <v>610200</v>
          </cell>
          <cell r="ED62">
            <v>1450800</v>
          </cell>
          <cell r="EE62">
            <v>2117700</v>
          </cell>
        </row>
        <row r="62">
          <cell r="EJ62">
            <v>60000</v>
          </cell>
          <cell r="EK62">
            <v>30000</v>
          </cell>
          <cell r="EL62">
            <v>26400</v>
          </cell>
          <cell r="EM62">
            <v>13200</v>
          </cell>
          <cell r="EN62">
            <v>120000</v>
          </cell>
          <cell r="EO62">
            <v>60000</v>
          </cell>
          <cell r="EP62">
            <v>168000</v>
          </cell>
          <cell r="EQ62">
            <v>84000</v>
          </cell>
          <cell r="ER62">
            <v>60000</v>
          </cell>
          <cell r="ES62">
            <v>30000</v>
          </cell>
          <cell r="ET62">
            <v>60000</v>
          </cell>
          <cell r="EU62">
            <v>30000</v>
          </cell>
          <cell r="EV62">
            <v>120000</v>
          </cell>
          <cell r="EW62">
            <v>60000</v>
          </cell>
          <cell r="EX62">
            <v>39600</v>
          </cell>
          <cell r="EY62">
            <v>489600</v>
          </cell>
          <cell r="EZ62">
            <v>921600</v>
          </cell>
        </row>
        <row r="63">
          <cell r="D63">
            <v>38565</v>
          </cell>
          <cell r="E63">
            <v>3.25708457550867</v>
          </cell>
          <cell r="F63">
            <v>0.585197228696594</v>
          </cell>
          <cell r="G63">
            <v>-0.180949143083815</v>
          </cell>
          <cell r="H63">
            <v>0.0076999635354815</v>
          </cell>
          <cell r="I63">
            <v>-0.273348705509593</v>
          </cell>
          <cell r="J63">
            <v>0.508197593341779</v>
          </cell>
          <cell r="K63">
            <v>24.3780190249931</v>
          </cell>
          <cell r="L63">
            <v>65.6857709335906</v>
          </cell>
          <cell r="M63">
            <v>32.8428854667953</v>
          </cell>
          <cell r="N63">
            <v>1</v>
          </cell>
          <cell r="O63">
            <v>1</v>
          </cell>
          <cell r="P63">
            <v>30.2396162663784</v>
          </cell>
          <cell r="Q63">
            <v>65.6857709335906</v>
          </cell>
          <cell r="R63">
            <v>32.8428854667953</v>
          </cell>
          <cell r="S63">
            <v>1</v>
          </cell>
          <cell r="T63">
            <v>1</v>
          </cell>
          <cell r="U63">
            <v>25.0710157431864</v>
          </cell>
          <cell r="V63">
            <v>26.4858840428312</v>
          </cell>
          <cell r="W63">
            <v>24.3780190249931</v>
          </cell>
          <cell r="X63">
            <v>65.6857709335906</v>
          </cell>
          <cell r="Y63">
            <v>32.8428854667953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5880</v>
          </cell>
          <cell r="AG63">
            <v>2940</v>
          </cell>
          <cell r="AH63">
            <v>38400</v>
          </cell>
          <cell r="AI63">
            <v>19200</v>
          </cell>
          <cell r="AJ63">
            <v>26160</v>
          </cell>
          <cell r="AK63">
            <v>13080</v>
          </cell>
          <cell r="AL63">
            <v>26160</v>
          </cell>
          <cell r="AM63">
            <v>13080</v>
          </cell>
          <cell r="AN63">
            <v>48000</v>
          </cell>
          <cell r="AO63">
            <v>24000</v>
          </cell>
          <cell r="AP63">
            <v>54000</v>
          </cell>
          <cell r="AQ63">
            <v>27000</v>
          </cell>
          <cell r="AR63">
            <v>60000</v>
          </cell>
          <cell r="AS63">
            <v>30000</v>
          </cell>
          <cell r="AT63">
            <v>60000</v>
          </cell>
          <cell r="AU63">
            <v>30000</v>
          </cell>
          <cell r="AV63">
            <v>86400</v>
          </cell>
          <cell r="AW63">
            <v>30000</v>
          </cell>
          <cell r="AX63">
            <v>61200</v>
          </cell>
          <cell r="AY63">
            <v>30600</v>
          </cell>
          <cell r="AZ63">
            <v>66000</v>
          </cell>
          <cell r="BA63">
            <v>33000</v>
          </cell>
          <cell r="BB63">
            <v>132000</v>
          </cell>
          <cell r="BC63">
            <v>66000</v>
          </cell>
          <cell r="BD63">
            <v>351300</v>
          </cell>
          <cell r="BE63">
            <v>893100</v>
          </cell>
          <cell r="BF63">
            <v>983100</v>
          </cell>
          <cell r="BG63">
            <v>62400</v>
          </cell>
          <cell r="BH63">
            <v>31200</v>
          </cell>
          <cell r="BI63">
            <v>60000</v>
          </cell>
          <cell r="BJ63">
            <v>30000</v>
          </cell>
          <cell r="BK63">
            <v>10560</v>
          </cell>
          <cell r="BL63">
            <v>5280</v>
          </cell>
          <cell r="BM63">
            <v>6120</v>
          </cell>
          <cell r="BN63">
            <v>3060</v>
          </cell>
          <cell r="BO63">
            <v>20400</v>
          </cell>
          <cell r="BP63">
            <v>10200</v>
          </cell>
          <cell r="BQ63">
            <v>72000</v>
          </cell>
          <cell r="BR63">
            <v>36000</v>
          </cell>
          <cell r="BS63">
            <v>105600</v>
          </cell>
          <cell r="BT63">
            <v>52800</v>
          </cell>
          <cell r="BU63">
            <v>127200</v>
          </cell>
          <cell r="BV63">
            <v>63600</v>
          </cell>
          <cell r="BW63">
            <v>60000</v>
          </cell>
          <cell r="BX63">
            <v>30000</v>
          </cell>
          <cell r="BY63">
            <v>63600</v>
          </cell>
          <cell r="BZ63">
            <v>31800</v>
          </cell>
          <cell r="CA63">
            <v>62400</v>
          </cell>
          <cell r="CB63">
            <v>31200</v>
          </cell>
          <cell r="CC63">
            <v>132000</v>
          </cell>
          <cell r="CD63">
            <v>66000</v>
          </cell>
          <cell r="CE63">
            <v>120000</v>
          </cell>
          <cell r="CF63">
            <v>60000</v>
          </cell>
          <cell r="CG63">
            <v>557820</v>
          </cell>
          <cell r="CH63">
            <v>1043820</v>
          </cell>
          <cell r="CI63">
            <v>1353420</v>
          </cell>
          <cell r="CJ63">
            <v>125760</v>
          </cell>
          <cell r="CK63">
            <v>62880</v>
          </cell>
          <cell r="CL63">
            <v>115200</v>
          </cell>
          <cell r="CM63">
            <v>57600</v>
          </cell>
          <cell r="CN63">
            <v>120000</v>
          </cell>
          <cell r="CO63">
            <v>60000</v>
          </cell>
          <cell r="CP63">
            <v>188640</v>
          </cell>
          <cell r="CQ63">
            <v>361440</v>
          </cell>
          <cell r="CR63">
            <v>541440</v>
          </cell>
          <cell r="CS63">
            <v>65400</v>
          </cell>
          <cell r="CT63">
            <v>32700</v>
          </cell>
          <cell r="CU63">
            <v>62400</v>
          </cell>
          <cell r="CV63">
            <v>31200</v>
          </cell>
          <cell r="CW63">
            <v>60000</v>
          </cell>
          <cell r="CX63">
            <v>30000</v>
          </cell>
          <cell r="CY63">
            <v>8400</v>
          </cell>
          <cell r="CZ63">
            <v>4200</v>
          </cell>
          <cell r="DA63">
            <v>27000</v>
          </cell>
          <cell r="DB63">
            <v>13500</v>
          </cell>
          <cell r="DC63">
            <v>15600</v>
          </cell>
          <cell r="DD63">
            <v>7800</v>
          </cell>
          <cell r="DE63">
            <v>42000</v>
          </cell>
          <cell r="DF63">
            <v>21000</v>
          </cell>
          <cell r="DG63">
            <v>63600</v>
          </cell>
          <cell r="DH63">
            <v>31800</v>
          </cell>
          <cell r="DI63">
            <v>72000</v>
          </cell>
          <cell r="DJ63">
            <v>36000</v>
          </cell>
          <cell r="DK63">
            <v>99000</v>
          </cell>
          <cell r="DL63">
            <v>49500</v>
          </cell>
        </row>
        <row r="63">
          <cell r="DO63">
            <v>240000</v>
          </cell>
          <cell r="DP63">
            <v>120000</v>
          </cell>
          <cell r="DQ63">
            <v>120000</v>
          </cell>
          <cell r="DR63">
            <v>60000</v>
          </cell>
          <cell r="DS63">
            <v>127200</v>
          </cell>
          <cell r="DT63">
            <v>63600</v>
          </cell>
          <cell r="DU63">
            <v>63600</v>
          </cell>
          <cell r="DV63">
            <v>31800</v>
          </cell>
          <cell r="DW63">
            <v>150000</v>
          </cell>
          <cell r="DX63">
            <v>75000</v>
          </cell>
          <cell r="DY63">
            <v>66000</v>
          </cell>
          <cell r="DZ63">
            <v>33000</v>
          </cell>
          <cell r="EA63">
            <v>129600</v>
          </cell>
          <cell r="EB63">
            <v>64800</v>
          </cell>
          <cell r="EC63">
            <v>610200</v>
          </cell>
          <cell r="ED63">
            <v>1450800</v>
          </cell>
          <cell r="EE63">
            <v>2117700</v>
          </cell>
        </row>
        <row r="63">
          <cell r="EJ63">
            <v>60000</v>
          </cell>
          <cell r="EK63">
            <v>30000</v>
          </cell>
          <cell r="EL63">
            <v>26400</v>
          </cell>
          <cell r="EM63">
            <v>13200</v>
          </cell>
          <cell r="EN63">
            <v>120000</v>
          </cell>
          <cell r="EO63">
            <v>60000</v>
          </cell>
          <cell r="EP63">
            <v>168000</v>
          </cell>
          <cell r="EQ63">
            <v>84000</v>
          </cell>
          <cell r="ER63">
            <v>60000</v>
          </cell>
          <cell r="ES63">
            <v>30000</v>
          </cell>
          <cell r="ET63">
            <v>60000</v>
          </cell>
          <cell r="EU63">
            <v>30000</v>
          </cell>
          <cell r="EV63">
            <v>120000</v>
          </cell>
          <cell r="EW63">
            <v>60000</v>
          </cell>
          <cell r="EX63">
            <v>39600</v>
          </cell>
          <cell r="EY63">
            <v>489600</v>
          </cell>
          <cell r="EZ63">
            <v>921600</v>
          </cell>
        </row>
        <row r="64">
          <cell r="D64">
            <v>38596</v>
          </cell>
          <cell r="E64">
            <v>3.25618118570887</v>
          </cell>
          <cell r="F64">
            <v>0.582144836776933</v>
          </cell>
          <cell r="G64">
            <v>-0.180005311371815</v>
          </cell>
          <cell r="H64">
            <v>0.00765980048390701</v>
          </cell>
          <cell r="I64">
            <v>-0.271922917178699</v>
          </cell>
          <cell r="J64">
            <v>0.505546831937863</v>
          </cell>
          <cell r="K64">
            <v>24.3819370139763</v>
          </cell>
          <cell r="L64">
            <v>42.3637521443251</v>
          </cell>
          <cell r="M64">
            <v>21.1818760721626</v>
          </cell>
          <cell r="N64">
            <v>1</v>
          </cell>
          <cell r="O64">
            <v>0</v>
          </cell>
          <cell r="P64">
            <v>30.2129601323505</v>
          </cell>
          <cell r="Q64">
            <v>42.3637521443251</v>
          </cell>
          <cell r="R64">
            <v>21.1818760721626</v>
          </cell>
          <cell r="S64">
            <v>1</v>
          </cell>
          <cell r="T64">
            <v>0</v>
          </cell>
          <cell r="U64">
            <v>25.0713190575279</v>
          </cell>
          <cell r="V64">
            <v>26.4788073964458</v>
          </cell>
          <cell r="W64">
            <v>24.3819370139763</v>
          </cell>
          <cell r="X64">
            <v>42.3637521443251</v>
          </cell>
          <cell r="Y64">
            <v>21.1818760721626</v>
          </cell>
          <cell r="Z64">
            <v>1</v>
          </cell>
          <cell r="AA64">
            <v>0</v>
          </cell>
          <cell r="AB64">
            <v>1</v>
          </cell>
          <cell r="AC64">
            <v>1</v>
          </cell>
          <cell r="AD64">
            <v>1</v>
          </cell>
          <cell r="AE64">
            <v>0</v>
          </cell>
          <cell r="AF64">
            <v>5880</v>
          </cell>
          <cell r="AG64">
            <v>0</v>
          </cell>
          <cell r="AH64">
            <v>38400</v>
          </cell>
          <cell r="AI64">
            <v>0</v>
          </cell>
          <cell r="AJ64">
            <v>26160</v>
          </cell>
          <cell r="AK64">
            <v>0</v>
          </cell>
          <cell r="AL64">
            <v>26160</v>
          </cell>
          <cell r="AM64">
            <v>0</v>
          </cell>
          <cell r="AN64">
            <v>48000</v>
          </cell>
          <cell r="AO64">
            <v>0</v>
          </cell>
          <cell r="AP64">
            <v>54000</v>
          </cell>
          <cell r="AQ64">
            <v>0</v>
          </cell>
          <cell r="AR64">
            <v>60000</v>
          </cell>
          <cell r="AS64">
            <v>0</v>
          </cell>
          <cell r="AT64">
            <v>60000</v>
          </cell>
          <cell r="AU64">
            <v>0</v>
          </cell>
          <cell r="AV64">
            <v>86400</v>
          </cell>
          <cell r="AW64">
            <v>0</v>
          </cell>
          <cell r="AX64">
            <v>61200</v>
          </cell>
          <cell r="AY64">
            <v>0</v>
          </cell>
          <cell r="AZ64">
            <v>66000</v>
          </cell>
          <cell r="BA64">
            <v>0</v>
          </cell>
          <cell r="BB64">
            <v>132000</v>
          </cell>
          <cell r="BC64">
            <v>0</v>
          </cell>
          <cell r="BD64">
            <v>243000</v>
          </cell>
          <cell r="BE64">
            <v>604200</v>
          </cell>
          <cell r="BF64">
            <v>664200</v>
          </cell>
          <cell r="BG64">
            <v>62400</v>
          </cell>
          <cell r="BH64">
            <v>0</v>
          </cell>
          <cell r="BI64">
            <v>60000</v>
          </cell>
          <cell r="BJ64">
            <v>0</v>
          </cell>
          <cell r="BK64">
            <v>10560</v>
          </cell>
          <cell r="BL64">
            <v>0</v>
          </cell>
          <cell r="BM64">
            <v>6120</v>
          </cell>
          <cell r="BN64">
            <v>0</v>
          </cell>
          <cell r="BO64">
            <v>20400</v>
          </cell>
          <cell r="BP64">
            <v>0</v>
          </cell>
          <cell r="BQ64">
            <v>72000</v>
          </cell>
          <cell r="BR64">
            <v>0</v>
          </cell>
          <cell r="BS64">
            <v>105600</v>
          </cell>
          <cell r="BT64">
            <v>0</v>
          </cell>
          <cell r="BU64">
            <v>127200</v>
          </cell>
          <cell r="BV64">
            <v>0</v>
          </cell>
          <cell r="BW64">
            <v>60000</v>
          </cell>
          <cell r="BX64">
            <v>0</v>
          </cell>
          <cell r="BY64">
            <v>63600</v>
          </cell>
          <cell r="BZ64">
            <v>0</v>
          </cell>
          <cell r="CA64">
            <v>62400</v>
          </cell>
          <cell r="CB64">
            <v>0</v>
          </cell>
          <cell r="CC64">
            <v>132000</v>
          </cell>
          <cell r="CD64">
            <v>0</v>
          </cell>
          <cell r="CE64">
            <v>120000</v>
          </cell>
          <cell r="CF64">
            <v>0</v>
          </cell>
          <cell r="CG64">
            <v>371880</v>
          </cell>
          <cell r="CH64">
            <v>695880</v>
          </cell>
          <cell r="CI64">
            <v>902280</v>
          </cell>
          <cell r="CJ64">
            <v>125760</v>
          </cell>
          <cell r="CK64">
            <v>0</v>
          </cell>
          <cell r="CL64">
            <v>115200</v>
          </cell>
          <cell r="CM64">
            <v>0</v>
          </cell>
          <cell r="CN64">
            <v>120000</v>
          </cell>
          <cell r="CO64">
            <v>0</v>
          </cell>
          <cell r="CP64">
            <v>125760</v>
          </cell>
          <cell r="CQ64">
            <v>240960</v>
          </cell>
          <cell r="CR64">
            <v>360960</v>
          </cell>
          <cell r="CS64">
            <v>65400</v>
          </cell>
          <cell r="CT64">
            <v>32700</v>
          </cell>
          <cell r="CU64">
            <v>62400</v>
          </cell>
          <cell r="CV64">
            <v>31200</v>
          </cell>
          <cell r="CW64">
            <v>60000</v>
          </cell>
          <cell r="CX64">
            <v>30000</v>
          </cell>
          <cell r="CY64">
            <v>8400</v>
          </cell>
          <cell r="CZ64">
            <v>4200</v>
          </cell>
          <cell r="DA64">
            <v>27000</v>
          </cell>
          <cell r="DB64">
            <v>13500</v>
          </cell>
          <cell r="DC64">
            <v>15600</v>
          </cell>
          <cell r="DD64">
            <v>7800</v>
          </cell>
          <cell r="DE64">
            <v>42000</v>
          </cell>
          <cell r="DF64">
            <v>21000</v>
          </cell>
          <cell r="DG64">
            <v>63600</v>
          </cell>
          <cell r="DH64">
            <v>31800</v>
          </cell>
          <cell r="DI64">
            <v>72000</v>
          </cell>
          <cell r="DJ64">
            <v>36000</v>
          </cell>
          <cell r="DK64">
            <v>99000</v>
          </cell>
          <cell r="DL64">
            <v>49500</v>
          </cell>
        </row>
        <row r="64">
          <cell r="DO64">
            <v>240000</v>
          </cell>
          <cell r="DP64">
            <v>120000</v>
          </cell>
          <cell r="DQ64">
            <v>120000</v>
          </cell>
          <cell r="DR64">
            <v>60000</v>
          </cell>
          <cell r="DS64">
            <v>127200</v>
          </cell>
          <cell r="DT64">
            <v>63600</v>
          </cell>
          <cell r="DU64">
            <v>63600</v>
          </cell>
          <cell r="DV64">
            <v>31800</v>
          </cell>
          <cell r="DW64">
            <v>150000</v>
          </cell>
          <cell r="DX64">
            <v>75000</v>
          </cell>
          <cell r="DY64">
            <v>66000</v>
          </cell>
          <cell r="DZ64">
            <v>33000</v>
          </cell>
          <cell r="EA64">
            <v>129600</v>
          </cell>
          <cell r="EB64">
            <v>64800</v>
          </cell>
          <cell r="EC64">
            <v>610200</v>
          </cell>
          <cell r="ED64">
            <v>1450800</v>
          </cell>
          <cell r="EE64">
            <v>2117700</v>
          </cell>
        </row>
        <row r="64">
          <cell r="EJ64">
            <v>60000</v>
          </cell>
          <cell r="EK64">
            <v>30000</v>
          </cell>
          <cell r="EL64">
            <v>26400</v>
          </cell>
          <cell r="EM64">
            <v>13200</v>
          </cell>
          <cell r="EN64">
            <v>120000</v>
          </cell>
          <cell r="EO64">
            <v>60000</v>
          </cell>
          <cell r="EP64">
            <v>168000</v>
          </cell>
          <cell r="EQ64">
            <v>84000</v>
          </cell>
          <cell r="ER64">
            <v>60000</v>
          </cell>
          <cell r="ES64">
            <v>30000</v>
          </cell>
          <cell r="ET64">
            <v>60000</v>
          </cell>
          <cell r="EU64">
            <v>30000</v>
          </cell>
          <cell r="EV64">
            <v>120000</v>
          </cell>
          <cell r="EW64">
            <v>60000</v>
          </cell>
          <cell r="EX64">
            <v>39600</v>
          </cell>
          <cell r="EY64">
            <v>489600</v>
          </cell>
          <cell r="EZ64">
            <v>921600</v>
          </cell>
        </row>
        <row r="65">
          <cell r="D65">
            <v>38626</v>
          </cell>
          <cell r="E65">
            <v>3.26256777211481</v>
          </cell>
          <cell r="F65">
            <v>0.579199137306063</v>
          </cell>
          <cell r="G65">
            <v>-0.179094470088059</v>
          </cell>
          <cell r="H65">
            <v>0.00762104128034294</v>
          </cell>
          <cell r="I65">
            <v>-0.270546965452174</v>
          </cell>
          <cell r="J65">
            <v>0.502988724502634</v>
          </cell>
          <cell r="K65">
            <v>24.4401560499698</v>
          </cell>
          <cell r="L65">
            <v>49.1491621627109</v>
          </cell>
          <cell r="M65">
            <v>24.5745810813554</v>
          </cell>
          <cell r="N65">
            <v>1</v>
          </cell>
          <cell r="O65">
            <v>1</v>
          </cell>
          <cell r="P65">
            <v>30.2416737246308</v>
          </cell>
          <cell r="Q65">
            <v>49.1491621627109</v>
          </cell>
          <cell r="R65">
            <v>24.5745810813554</v>
          </cell>
          <cell r="S65">
            <v>1</v>
          </cell>
          <cell r="T65">
            <v>0</v>
          </cell>
          <cell r="U65">
            <v>25.1260497652006</v>
          </cell>
          <cell r="V65">
            <v>26.5264161004637</v>
          </cell>
          <cell r="W65">
            <v>24.4401560499698</v>
          </cell>
          <cell r="X65">
            <v>49.1491621627109</v>
          </cell>
          <cell r="Y65">
            <v>24.5745810813554</v>
          </cell>
          <cell r="Z65">
            <v>1</v>
          </cell>
          <cell r="AA65">
            <v>0</v>
          </cell>
          <cell r="AB65">
            <v>1</v>
          </cell>
          <cell r="AC65">
            <v>1</v>
          </cell>
          <cell r="AD65">
            <v>1</v>
          </cell>
          <cell r="AE65">
            <v>1</v>
          </cell>
          <cell r="AF65">
            <v>5880</v>
          </cell>
          <cell r="AG65">
            <v>2940</v>
          </cell>
          <cell r="AH65">
            <v>38400</v>
          </cell>
          <cell r="AI65">
            <v>19200</v>
          </cell>
          <cell r="AJ65">
            <v>26160</v>
          </cell>
          <cell r="AK65">
            <v>13080</v>
          </cell>
          <cell r="AL65">
            <v>26160</v>
          </cell>
          <cell r="AM65">
            <v>13080</v>
          </cell>
          <cell r="AN65">
            <v>48000</v>
          </cell>
          <cell r="AO65">
            <v>24000</v>
          </cell>
          <cell r="AP65">
            <v>54000</v>
          </cell>
          <cell r="AQ65">
            <v>27000</v>
          </cell>
          <cell r="AR65">
            <v>60000</v>
          </cell>
          <cell r="AS65">
            <v>30000</v>
          </cell>
          <cell r="AT65">
            <v>60000</v>
          </cell>
          <cell r="AU65">
            <v>30000</v>
          </cell>
          <cell r="AV65">
            <v>86400</v>
          </cell>
          <cell r="AW65">
            <v>30000</v>
          </cell>
          <cell r="AX65">
            <v>61200</v>
          </cell>
          <cell r="AY65">
            <v>30600</v>
          </cell>
          <cell r="AZ65">
            <v>66000</v>
          </cell>
          <cell r="BA65">
            <v>33000</v>
          </cell>
          <cell r="BB65">
            <v>132000</v>
          </cell>
          <cell r="BC65">
            <v>66000</v>
          </cell>
          <cell r="BD65">
            <v>351300</v>
          </cell>
          <cell r="BE65">
            <v>893100</v>
          </cell>
          <cell r="BF65">
            <v>983100</v>
          </cell>
          <cell r="BG65">
            <v>62400</v>
          </cell>
          <cell r="BH65">
            <v>0</v>
          </cell>
          <cell r="BI65">
            <v>60000</v>
          </cell>
          <cell r="BJ65">
            <v>0</v>
          </cell>
          <cell r="BK65">
            <v>10560</v>
          </cell>
          <cell r="BL65">
            <v>0</v>
          </cell>
          <cell r="BM65">
            <v>6120</v>
          </cell>
          <cell r="BN65">
            <v>0</v>
          </cell>
          <cell r="BO65">
            <v>20400</v>
          </cell>
          <cell r="BP65">
            <v>0</v>
          </cell>
          <cell r="BQ65">
            <v>72000</v>
          </cell>
          <cell r="BR65">
            <v>0</v>
          </cell>
          <cell r="BS65">
            <v>105600</v>
          </cell>
          <cell r="BT65">
            <v>0</v>
          </cell>
          <cell r="BU65">
            <v>127200</v>
          </cell>
          <cell r="BV65">
            <v>0</v>
          </cell>
          <cell r="BW65">
            <v>60000</v>
          </cell>
          <cell r="BX65">
            <v>0</v>
          </cell>
          <cell r="BY65">
            <v>63600</v>
          </cell>
          <cell r="BZ65">
            <v>0</v>
          </cell>
          <cell r="CA65">
            <v>62400</v>
          </cell>
          <cell r="CB65">
            <v>0</v>
          </cell>
          <cell r="CC65">
            <v>132000</v>
          </cell>
          <cell r="CD65">
            <v>0</v>
          </cell>
          <cell r="CE65">
            <v>120000</v>
          </cell>
          <cell r="CF65">
            <v>0</v>
          </cell>
          <cell r="CG65">
            <v>371880</v>
          </cell>
          <cell r="CH65">
            <v>695880</v>
          </cell>
          <cell r="CI65">
            <v>902280</v>
          </cell>
          <cell r="CJ65">
            <v>125760</v>
          </cell>
          <cell r="CK65">
            <v>62880</v>
          </cell>
          <cell r="CL65">
            <v>115200</v>
          </cell>
          <cell r="CM65">
            <v>57600</v>
          </cell>
          <cell r="CN65">
            <v>120000</v>
          </cell>
          <cell r="CO65">
            <v>60000</v>
          </cell>
          <cell r="CP65">
            <v>188640</v>
          </cell>
          <cell r="CQ65">
            <v>361440</v>
          </cell>
          <cell r="CR65">
            <v>541440</v>
          </cell>
          <cell r="CS65">
            <v>65400</v>
          </cell>
          <cell r="CT65">
            <v>32700</v>
          </cell>
          <cell r="CU65">
            <v>62400</v>
          </cell>
          <cell r="CV65">
            <v>31200</v>
          </cell>
          <cell r="CW65">
            <v>60000</v>
          </cell>
          <cell r="CX65">
            <v>30000</v>
          </cell>
          <cell r="CY65">
            <v>8400</v>
          </cell>
          <cell r="CZ65">
            <v>4200</v>
          </cell>
          <cell r="DA65">
            <v>27000</v>
          </cell>
          <cell r="DB65">
            <v>13500</v>
          </cell>
          <cell r="DC65">
            <v>15600</v>
          </cell>
          <cell r="DD65">
            <v>7800</v>
          </cell>
          <cell r="DE65">
            <v>42000</v>
          </cell>
          <cell r="DF65">
            <v>21000</v>
          </cell>
          <cell r="DG65">
            <v>63600</v>
          </cell>
          <cell r="DH65">
            <v>31800</v>
          </cell>
          <cell r="DI65">
            <v>72000</v>
          </cell>
          <cell r="DJ65">
            <v>36000</v>
          </cell>
          <cell r="DK65">
            <v>99000</v>
          </cell>
          <cell r="DL65">
            <v>49500</v>
          </cell>
        </row>
        <row r="65">
          <cell r="DO65">
            <v>240000</v>
          </cell>
          <cell r="DP65">
            <v>120000</v>
          </cell>
          <cell r="DQ65">
            <v>120000</v>
          </cell>
          <cell r="DR65">
            <v>60000</v>
          </cell>
          <cell r="DS65">
            <v>127200</v>
          </cell>
          <cell r="DT65">
            <v>63600</v>
          </cell>
          <cell r="DU65">
            <v>63600</v>
          </cell>
          <cell r="DV65">
            <v>31800</v>
          </cell>
          <cell r="DW65">
            <v>150000</v>
          </cell>
          <cell r="DX65">
            <v>75000</v>
          </cell>
          <cell r="DY65">
            <v>66000</v>
          </cell>
          <cell r="DZ65">
            <v>33000</v>
          </cell>
          <cell r="EA65">
            <v>129600</v>
          </cell>
          <cell r="EB65">
            <v>64800</v>
          </cell>
          <cell r="EC65">
            <v>610200</v>
          </cell>
          <cell r="ED65">
            <v>1450800</v>
          </cell>
          <cell r="EE65">
            <v>2117700</v>
          </cell>
        </row>
        <row r="65">
          <cell r="EJ65">
            <v>60000</v>
          </cell>
          <cell r="EK65">
            <v>30000</v>
          </cell>
          <cell r="EL65">
            <v>26400</v>
          </cell>
          <cell r="EM65">
            <v>13200</v>
          </cell>
          <cell r="EN65">
            <v>120000</v>
          </cell>
          <cell r="EO65">
            <v>60000</v>
          </cell>
          <cell r="EP65">
            <v>168000</v>
          </cell>
          <cell r="EQ65">
            <v>84000</v>
          </cell>
          <cell r="ER65">
            <v>60000</v>
          </cell>
          <cell r="ES65">
            <v>30000</v>
          </cell>
          <cell r="ET65">
            <v>60000</v>
          </cell>
          <cell r="EU65">
            <v>30000</v>
          </cell>
          <cell r="EV65">
            <v>120000</v>
          </cell>
          <cell r="EW65">
            <v>60000</v>
          </cell>
          <cell r="EX65">
            <v>39600</v>
          </cell>
          <cell r="EY65">
            <v>489600</v>
          </cell>
          <cell r="EZ65">
            <v>921600</v>
          </cell>
        </row>
        <row r="66">
          <cell r="D66">
            <v>38657</v>
          </cell>
          <cell r="E66">
            <v>3.3516053630007</v>
          </cell>
          <cell r="F66">
            <v>0.45486614290894</v>
          </cell>
          <cell r="G66">
            <v>-0.144040945254498</v>
          </cell>
          <cell r="H66">
            <v>0.00758110238181566</v>
          </cell>
          <cell r="I66">
            <v>-0.219851969072654</v>
          </cell>
          <cell r="J66">
            <v>0.379055119090783</v>
          </cell>
          <cell r="K66">
            <v>25.4881504544604</v>
          </cell>
          <cell r="L66">
            <v>26.1482834692157</v>
          </cell>
          <cell r="M66">
            <v>13.0741417346078</v>
          </cell>
          <cell r="N66">
            <v>1</v>
          </cell>
          <cell r="O66">
            <v>0</v>
          </cell>
          <cell r="P66">
            <v>29.9799536156862</v>
          </cell>
          <cell r="Q66">
            <v>26.1482834692157</v>
          </cell>
          <cell r="R66">
            <v>13.0741417346078</v>
          </cell>
          <cell r="S66">
            <v>0</v>
          </cell>
          <cell r="T66">
            <v>0</v>
          </cell>
          <cell r="U66">
            <v>26.0567331330966</v>
          </cell>
          <cell r="V66">
            <v>27.1938984903689</v>
          </cell>
          <cell r="W66">
            <v>25.4881504544604</v>
          </cell>
          <cell r="X66">
            <v>26.1482834692157</v>
          </cell>
          <cell r="Y66">
            <v>13.0741417346078</v>
          </cell>
          <cell r="Z66">
            <v>1</v>
          </cell>
          <cell r="AA66">
            <v>0</v>
          </cell>
          <cell r="AB66">
            <v>0</v>
          </cell>
          <cell r="AC66">
            <v>0</v>
          </cell>
          <cell r="AD66">
            <v>1</v>
          </cell>
          <cell r="AE66">
            <v>0</v>
          </cell>
          <cell r="AF66">
            <v>5880</v>
          </cell>
          <cell r="AG66">
            <v>0</v>
          </cell>
          <cell r="AH66">
            <v>38400</v>
          </cell>
          <cell r="AI66">
            <v>0</v>
          </cell>
          <cell r="AJ66">
            <v>26160</v>
          </cell>
          <cell r="AK66">
            <v>0</v>
          </cell>
          <cell r="AL66">
            <v>26160</v>
          </cell>
          <cell r="AM66">
            <v>0</v>
          </cell>
          <cell r="AN66">
            <v>48000</v>
          </cell>
          <cell r="AO66">
            <v>0</v>
          </cell>
          <cell r="AP66">
            <v>54000</v>
          </cell>
          <cell r="AQ66">
            <v>0</v>
          </cell>
          <cell r="AR66">
            <v>60000</v>
          </cell>
          <cell r="AS66">
            <v>0</v>
          </cell>
          <cell r="AT66">
            <v>60000</v>
          </cell>
          <cell r="AU66">
            <v>0</v>
          </cell>
          <cell r="AV66">
            <v>86400</v>
          </cell>
          <cell r="AW66">
            <v>0</v>
          </cell>
          <cell r="AX66">
            <v>61200</v>
          </cell>
          <cell r="AY66">
            <v>0</v>
          </cell>
          <cell r="AZ66">
            <v>66000</v>
          </cell>
          <cell r="BA66">
            <v>0</v>
          </cell>
          <cell r="BB66">
            <v>132000</v>
          </cell>
          <cell r="BC66">
            <v>0</v>
          </cell>
          <cell r="BD66">
            <v>243000</v>
          </cell>
          <cell r="BE66">
            <v>604200</v>
          </cell>
          <cell r="BF66">
            <v>664200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125760</v>
          </cell>
          <cell r="CK66">
            <v>0</v>
          </cell>
          <cell r="CL66">
            <v>115200</v>
          </cell>
          <cell r="CM66">
            <v>0</v>
          </cell>
          <cell r="CN66">
            <v>120000</v>
          </cell>
          <cell r="CO66">
            <v>0</v>
          </cell>
          <cell r="CP66">
            <v>125760</v>
          </cell>
          <cell r="CQ66">
            <v>240960</v>
          </cell>
          <cell r="CR66">
            <v>360960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</row>
        <row r="66"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</row>
        <row r="66"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</row>
        <row r="67">
          <cell r="D67">
            <v>38687</v>
          </cell>
          <cell r="E67">
            <v>3.42884817245903</v>
          </cell>
          <cell r="F67">
            <v>0.452553652326313</v>
          </cell>
          <cell r="G67">
            <v>-0.143308656569999</v>
          </cell>
          <cell r="H67">
            <v>0.00754256087210522</v>
          </cell>
          <cell r="I67">
            <v>-0.218734265291051</v>
          </cell>
          <cell r="J67">
            <v>0.377128043605261</v>
          </cell>
          <cell r="K67">
            <v>26.0758543037599</v>
          </cell>
          <cell r="L67">
            <v>14.7015070982552</v>
          </cell>
          <cell r="M67">
            <v>7.35075354912759</v>
          </cell>
          <cell r="N67">
            <v>0</v>
          </cell>
          <cell r="O67">
            <v>0</v>
          </cell>
          <cell r="P67">
            <v>30.5448216204822</v>
          </cell>
          <cell r="Q67">
            <v>14.7015070982552</v>
          </cell>
          <cell r="R67">
            <v>7.35075354912759</v>
          </cell>
          <cell r="S67">
            <v>0</v>
          </cell>
          <cell r="T67">
            <v>0</v>
          </cell>
          <cell r="U67">
            <v>26.6415463691678</v>
          </cell>
          <cell r="V67">
            <v>27.7729304999836</v>
          </cell>
          <cell r="W67">
            <v>26.0758543037599</v>
          </cell>
          <cell r="X67">
            <v>14.7015070982552</v>
          </cell>
          <cell r="Y67">
            <v>7.35075354912759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</row>
        <row r="67"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</row>
        <row r="67"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</row>
        <row r="68">
          <cell r="D68">
            <v>38718</v>
          </cell>
          <cell r="E68">
            <v>3.48132133680599</v>
          </cell>
          <cell r="F68">
            <v>0.450170862518017</v>
          </cell>
          <cell r="G68">
            <v>-0.142554106464039</v>
          </cell>
          <cell r="H68">
            <v>0.00750284770863361</v>
          </cell>
          <cell r="I68">
            <v>-0.217582583550375</v>
          </cell>
          <cell r="J68">
            <v>0.375142385431681</v>
          </cell>
          <cell r="K68">
            <v>26.4780406494171</v>
          </cell>
          <cell r="L68">
            <v>39.0675531042865</v>
          </cell>
          <cell r="M68">
            <v>19.5337765521432</v>
          </cell>
          <cell r="N68">
            <v>1</v>
          </cell>
          <cell r="O68">
            <v>0</v>
          </cell>
          <cell r="P68">
            <v>30.9234779167826</v>
          </cell>
          <cell r="Q68">
            <v>39.0675531042865</v>
          </cell>
          <cell r="R68">
            <v>19.5337765521432</v>
          </cell>
          <cell r="S68">
            <v>1</v>
          </cell>
          <cell r="T68">
            <v>0</v>
          </cell>
          <cell r="U68">
            <v>27.0407542275647</v>
          </cell>
          <cell r="V68">
            <v>28.1661813838597</v>
          </cell>
          <cell r="W68">
            <v>26.4780406494171</v>
          </cell>
          <cell r="X68">
            <v>39.0675531042865</v>
          </cell>
          <cell r="Y68">
            <v>19.5337765521432</v>
          </cell>
          <cell r="Z68">
            <v>1</v>
          </cell>
          <cell r="AA68">
            <v>0</v>
          </cell>
          <cell r="AB68">
            <v>1</v>
          </cell>
          <cell r="AC68">
            <v>1</v>
          </cell>
          <cell r="AD68">
            <v>1</v>
          </cell>
          <cell r="AE68">
            <v>0</v>
          </cell>
          <cell r="AF68">
            <v>5880</v>
          </cell>
          <cell r="AG68">
            <v>0</v>
          </cell>
          <cell r="AH68">
            <v>38400</v>
          </cell>
          <cell r="AI68">
            <v>0</v>
          </cell>
          <cell r="AJ68">
            <v>26160</v>
          </cell>
          <cell r="AK68">
            <v>0</v>
          </cell>
          <cell r="AL68">
            <v>26160</v>
          </cell>
          <cell r="AM68">
            <v>0</v>
          </cell>
          <cell r="AN68">
            <v>48000</v>
          </cell>
          <cell r="AO68">
            <v>0</v>
          </cell>
          <cell r="AP68">
            <v>54000</v>
          </cell>
          <cell r="AQ68">
            <v>0</v>
          </cell>
          <cell r="AR68">
            <v>60000</v>
          </cell>
          <cell r="AS68">
            <v>0</v>
          </cell>
          <cell r="AT68">
            <v>60000</v>
          </cell>
          <cell r="AU68">
            <v>0</v>
          </cell>
          <cell r="AV68">
            <v>86400</v>
          </cell>
          <cell r="AW68">
            <v>0</v>
          </cell>
          <cell r="AX68">
            <v>61200</v>
          </cell>
          <cell r="AY68">
            <v>0</v>
          </cell>
          <cell r="AZ68">
            <v>66000</v>
          </cell>
          <cell r="BA68">
            <v>0</v>
          </cell>
          <cell r="BB68">
            <v>132000</v>
          </cell>
          <cell r="BC68">
            <v>0</v>
          </cell>
          <cell r="BD68">
            <v>243000</v>
          </cell>
          <cell r="BE68">
            <v>604200</v>
          </cell>
          <cell r="BF68">
            <v>664200</v>
          </cell>
          <cell r="BG68">
            <v>62400</v>
          </cell>
          <cell r="BH68">
            <v>0</v>
          </cell>
          <cell r="BI68">
            <v>60000</v>
          </cell>
          <cell r="BJ68">
            <v>0</v>
          </cell>
          <cell r="BK68">
            <v>10560</v>
          </cell>
          <cell r="BL68">
            <v>0</v>
          </cell>
          <cell r="BM68">
            <v>6120</v>
          </cell>
          <cell r="BN68">
            <v>0</v>
          </cell>
          <cell r="BO68">
            <v>20400</v>
          </cell>
          <cell r="BP68">
            <v>0</v>
          </cell>
          <cell r="BQ68">
            <v>72000</v>
          </cell>
          <cell r="BR68">
            <v>0</v>
          </cell>
          <cell r="BS68">
            <v>105600</v>
          </cell>
          <cell r="BT68">
            <v>0</v>
          </cell>
          <cell r="BU68">
            <v>127200</v>
          </cell>
          <cell r="BV68">
            <v>0</v>
          </cell>
          <cell r="BW68">
            <v>60000</v>
          </cell>
          <cell r="BX68">
            <v>0</v>
          </cell>
          <cell r="BY68">
            <v>63600</v>
          </cell>
          <cell r="BZ68">
            <v>0</v>
          </cell>
          <cell r="CA68">
            <v>62400</v>
          </cell>
          <cell r="CB68">
            <v>0</v>
          </cell>
          <cell r="CC68">
            <v>132000</v>
          </cell>
          <cell r="CD68">
            <v>0</v>
          </cell>
          <cell r="CE68">
            <v>120000</v>
          </cell>
          <cell r="CF68">
            <v>0</v>
          </cell>
          <cell r="CG68">
            <v>371880</v>
          </cell>
          <cell r="CH68">
            <v>695880</v>
          </cell>
          <cell r="CI68">
            <v>902280</v>
          </cell>
          <cell r="CJ68">
            <v>125760</v>
          </cell>
          <cell r="CK68">
            <v>0</v>
          </cell>
          <cell r="CL68">
            <v>115200</v>
          </cell>
          <cell r="CM68">
            <v>0</v>
          </cell>
          <cell r="CN68">
            <v>120000</v>
          </cell>
          <cell r="CO68">
            <v>0</v>
          </cell>
          <cell r="CP68">
            <v>125760</v>
          </cell>
          <cell r="CQ68">
            <v>240960</v>
          </cell>
          <cell r="CR68">
            <v>360960</v>
          </cell>
          <cell r="CS68">
            <v>65400</v>
          </cell>
          <cell r="CT68">
            <v>32700</v>
          </cell>
          <cell r="CU68">
            <v>62400</v>
          </cell>
          <cell r="CV68">
            <v>31200</v>
          </cell>
          <cell r="CW68">
            <v>60000</v>
          </cell>
          <cell r="CX68">
            <v>30000</v>
          </cell>
          <cell r="CY68">
            <v>8400</v>
          </cell>
          <cell r="CZ68">
            <v>4200</v>
          </cell>
          <cell r="DA68">
            <v>27000</v>
          </cell>
          <cell r="DB68">
            <v>13500</v>
          </cell>
          <cell r="DC68">
            <v>15600</v>
          </cell>
          <cell r="DD68">
            <v>7800</v>
          </cell>
          <cell r="DE68">
            <v>42000</v>
          </cell>
          <cell r="DF68">
            <v>21000</v>
          </cell>
          <cell r="DG68">
            <v>63600</v>
          </cell>
          <cell r="DH68">
            <v>31800</v>
          </cell>
          <cell r="DI68">
            <v>72000</v>
          </cell>
          <cell r="DJ68">
            <v>36000</v>
          </cell>
          <cell r="DK68">
            <v>99000</v>
          </cell>
          <cell r="DL68">
            <v>49500</v>
          </cell>
        </row>
        <row r="68">
          <cell r="DO68">
            <v>240000</v>
          </cell>
          <cell r="DP68">
            <v>120000</v>
          </cell>
          <cell r="DQ68">
            <v>120000</v>
          </cell>
          <cell r="DR68">
            <v>60000</v>
          </cell>
          <cell r="DS68">
            <v>127200</v>
          </cell>
          <cell r="DT68">
            <v>63600</v>
          </cell>
          <cell r="DU68">
            <v>63600</v>
          </cell>
          <cell r="DV68">
            <v>31800</v>
          </cell>
          <cell r="DW68">
            <v>150000</v>
          </cell>
          <cell r="DX68">
            <v>75000</v>
          </cell>
          <cell r="DY68">
            <v>66000</v>
          </cell>
          <cell r="DZ68">
            <v>33000</v>
          </cell>
          <cell r="EA68">
            <v>129600</v>
          </cell>
          <cell r="EB68">
            <v>64800</v>
          </cell>
          <cell r="EC68">
            <v>610200</v>
          </cell>
          <cell r="ED68">
            <v>1450800</v>
          </cell>
          <cell r="EE68">
            <v>2117700</v>
          </cell>
        </row>
        <row r="68">
          <cell r="EJ68">
            <v>60000</v>
          </cell>
          <cell r="EK68">
            <v>30000</v>
          </cell>
          <cell r="EL68">
            <v>26400</v>
          </cell>
          <cell r="EM68">
            <v>13200</v>
          </cell>
          <cell r="EN68">
            <v>120000</v>
          </cell>
          <cell r="EO68">
            <v>60000</v>
          </cell>
          <cell r="EP68">
            <v>168000</v>
          </cell>
          <cell r="EQ68">
            <v>84000</v>
          </cell>
          <cell r="ER68">
            <v>60000</v>
          </cell>
          <cell r="ES68">
            <v>30000</v>
          </cell>
          <cell r="ET68">
            <v>60000</v>
          </cell>
          <cell r="EU68">
            <v>30000</v>
          </cell>
          <cell r="EV68">
            <v>120000</v>
          </cell>
          <cell r="EW68">
            <v>60000</v>
          </cell>
          <cell r="EX68">
            <v>39600</v>
          </cell>
          <cell r="EY68">
            <v>489600</v>
          </cell>
          <cell r="EZ68">
            <v>921600</v>
          </cell>
        </row>
        <row r="69">
          <cell r="D69">
            <v>38749</v>
          </cell>
          <cell r="E69">
            <v>3.38392430179171</v>
          </cell>
          <cell r="F69">
            <v>0.447806480166525</v>
          </cell>
          <cell r="G69">
            <v>-0.141805385386066</v>
          </cell>
          <cell r="H69">
            <v>0.00746344133610875</v>
          </cell>
          <cell r="I69">
            <v>-0.216439798747154</v>
          </cell>
          <cell r="J69">
            <v>0.373172066805438</v>
          </cell>
          <cell r="K69">
            <v>25.7561337728342</v>
          </cell>
          <cell r="L69">
            <v>31.3989216042496</v>
          </cell>
          <cell r="M69">
            <v>15.6994608021248</v>
          </cell>
          <cell r="N69">
            <v>1</v>
          </cell>
          <cell r="O69">
            <v>0</v>
          </cell>
          <cell r="P69">
            <v>30.1782227644786</v>
          </cell>
          <cell r="Q69">
            <v>31.3989216042496</v>
          </cell>
          <cell r="R69">
            <v>15.6994608021248</v>
          </cell>
          <cell r="S69">
            <v>1</v>
          </cell>
          <cell r="T69">
            <v>0</v>
          </cell>
          <cell r="U69">
            <v>26.3158918730423</v>
          </cell>
          <cell r="V69">
            <v>27.4354080734586</v>
          </cell>
          <cell r="W69">
            <v>25.7561337728342</v>
          </cell>
          <cell r="X69">
            <v>31.3989216042496</v>
          </cell>
          <cell r="Y69">
            <v>15.6994608021248</v>
          </cell>
          <cell r="Z69">
            <v>1</v>
          </cell>
          <cell r="AA69">
            <v>0</v>
          </cell>
          <cell r="AB69">
            <v>1</v>
          </cell>
          <cell r="AC69">
            <v>1</v>
          </cell>
          <cell r="AD69">
            <v>1</v>
          </cell>
          <cell r="AE69">
            <v>0</v>
          </cell>
          <cell r="AF69">
            <v>5880</v>
          </cell>
          <cell r="AG69">
            <v>0</v>
          </cell>
          <cell r="AH69">
            <v>38400</v>
          </cell>
          <cell r="AI69">
            <v>0</v>
          </cell>
          <cell r="AJ69">
            <v>26160</v>
          </cell>
          <cell r="AK69">
            <v>0</v>
          </cell>
          <cell r="AL69">
            <v>26160</v>
          </cell>
          <cell r="AM69">
            <v>0</v>
          </cell>
          <cell r="AN69">
            <v>48000</v>
          </cell>
          <cell r="AO69">
            <v>0</v>
          </cell>
          <cell r="AP69">
            <v>54000</v>
          </cell>
          <cell r="AQ69">
            <v>0</v>
          </cell>
          <cell r="AR69">
            <v>60000</v>
          </cell>
          <cell r="AS69">
            <v>0</v>
          </cell>
          <cell r="AT69">
            <v>60000</v>
          </cell>
          <cell r="AU69">
            <v>0</v>
          </cell>
          <cell r="AV69">
            <v>86400</v>
          </cell>
          <cell r="AW69">
            <v>0</v>
          </cell>
          <cell r="AX69">
            <v>61200</v>
          </cell>
          <cell r="AY69">
            <v>0</v>
          </cell>
          <cell r="AZ69">
            <v>66000</v>
          </cell>
          <cell r="BA69">
            <v>0</v>
          </cell>
          <cell r="BB69">
            <v>132000</v>
          </cell>
          <cell r="BC69">
            <v>0</v>
          </cell>
          <cell r="BD69">
            <v>243000</v>
          </cell>
          <cell r="BE69">
            <v>604200</v>
          </cell>
          <cell r="BF69">
            <v>664200</v>
          </cell>
          <cell r="BG69">
            <v>62400</v>
          </cell>
          <cell r="BH69">
            <v>0</v>
          </cell>
          <cell r="BI69">
            <v>60000</v>
          </cell>
          <cell r="BJ69">
            <v>0</v>
          </cell>
          <cell r="BK69">
            <v>10560</v>
          </cell>
          <cell r="BL69">
            <v>0</v>
          </cell>
          <cell r="BM69">
            <v>6120</v>
          </cell>
          <cell r="BN69">
            <v>0</v>
          </cell>
          <cell r="BO69">
            <v>20400</v>
          </cell>
          <cell r="BP69">
            <v>0</v>
          </cell>
          <cell r="BQ69">
            <v>72000</v>
          </cell>
          <cell r="BR69">
            <v>0</v>
          </cell>
          <cell r="BS69">
            <v>105600</v>
          </cell>
          <cell r="BT69">
            <v>0</v>
          </cell>
          <cell r="BU69">
            <v>127200</v>
          </cell>
          <cell r="BV69">
            <v>0</v>
          </cell>
          <cell r="BW69">
            <v>60000</v>
          </cell>
          <cell r="BX69">
            <v>0</v>
          </cell>
          <cell r="BY69">
            <v>63600</v>
          </cell>
          <cell r="BZ69">
            <v>0</v>
          </cell>
          <cell r="CA69">
            <v>62400</v>
          </cell>
          <cell r="CB69">
            <v>0</v>
          </cell>
          <cell r="CC69">
            <v>132000</v>
          </cell>
          <cell r="CD69">
            <v>0</v>
          </cell>
          <cell r="CE69">
            <v>120000</v>
          </cell>
          <cell r="CF69">
            <v>0</v>
          </cell>
          <cell r="CG69">
            <v>371880</v>
          </cell>
          <cell r="CH69">
            <v>695880</v>
          </cell>
          <cell r="CI69">
            <v>902280</v>
          </cell>
          <cell r="CJ69">
            <v>125760</v>
          </cell>
          <cell r="CK69">
            <v>0</v>
          </cell>
          <cell r="CL69">
            <v>115200</v>
          </cell>
          <cell r="CM69">
            <v>0</v>
          </cell>
          <cell r="CN69">
            <v>120000</v>
          </cell>
          <cell r="CO69">
            <v>0</v>
          </cell>
          <cell r="CP69">
            <v>125760</v>
          </cell>
          <cell r="CQ69">
            <v>240960</v>
          </cell>
          <cell r="CR69">
            <v>360960</v>
          </cell>
          <cell r="CS69">
            <v>65400</v>
          </cell>
          <cell r="CT69">
            <v>32700</v>
          </cell>
          <cell r="CU69">
            <v>62400</v>
          </cell>
          <cell r="CV69">
            <v>31200</v>
          </cell>
          <cell r="CW69">
            <v>60000</v>
          </cell>
          <cell r="CX69">
            <v>30000</v>
          </cell>
          <cell r="CY69">
            <v>8400</v>
          </cell>
          <cell r="CZ69">
            <v>4200</v>
          </cell>
          <cell r="DA69">
            <v>27000</v>
          </cell>
          <cell r="DB69">
            <v>13500</v>
          </cell>
          <cell r="DC69">
            <v>15600</v>
          </cell>
          <cell r="DD69">
            <v>7800</v>
          </cell>
          <cell r="DE69">
            <v>42000</v>
          </cell>
          <cell r="DF69">
            <v>21000</v>
          </cell>
          <cell r="DG69">
            <v>63600</v>
          </cell>
          <cell r="DH69">
            <v>31800</v>
          </cell>
          <cell r="DI69">
            <v>72000</v>
          </cell>
          <cell r="DJ69">
            <v>36000</v>
          </cell>
          <cell r="DK69">
            <v>99000</v>
          </cell>
          <cell r="DL69">
            <v>49500</v>
          </cell>
        </row>
        <row r="69">
          <cell r="DO69">
            <v>240000</v>
          </cell>
          <cell r="DP69">
            <v>120000</v>
          </cell>
          <cell r="DQ69">
            <v>120000</v>
          </cell>
          <cell r="DR69">
            <v>60000</v>
          </cell>
          <cell r="DS69">
            <v>127200</v>
          </cell>
          <cell r="DT69">
            <v>63600</v>
          </cell>
          <cell r="DU69">
            <v>63600</v>
          </cell>
          <cell r="DV69">
            <v>31800</v>
          </cell>
          <cell r="DW69">
            <v>150000</v>
          </cell>
          <cell r="DX69">
            <v>75000</v>
          </cell>
          <cell r="DY69">
            <v>66000</v>
          </cell>
          <cell r="DZ69">
            <v>33000</v>
          </cell>
          <cell r="EA69">
            <v>129600</v>
          </cell>
          <cell r="EB69">
            <v>64800</v>
          </cell>
          <cell r="EC69">
            <v>610200</v>
          </cell>
          <cell r="ED69">
            <v>1450800</v>
          </cell>
          <cell r="EE69">
            <v>2117700</v>
          </cell>
        </row>
        <row r="69">
          <cell r="EJ69">
            <v>60000</v>
          </cell>
          <cell r="EK69">
            <v>30000</v>
          </cell>
          <cell r="EL69">
            <v>26400</v>
          </cell>
          <cell r="EM69">
            <v>13200</v>
          </cell>
          <cell r="EN69">
            <v>120000</v>
          </cell>
          <cell r="EO69">
            <v>60000</v>
          </cell>
          <cell r="EP69">
            <v>168000</v>
          </cell>
          <cell r="EQ69">
            <v>84000</v>
          </cell>
          <cell r="ER69">
            <v>60000</v>
          </cell>
          <cell r="ES69">
            <v>30000</v>
          </cell>
          <cell r="ET69">
            <v>60000</v>
          </cell>
          <cell r="EU69">
            <v>30000</v>
          </cell>
          <cell r="EV69">
            <v>120000</v>
          </cell>
          <cell r="EW69">
            <v>60000</v>
          </cell>
          <cell r="EX69">
            <v>39600</v>
          </cell>
          <cell r="EY69">
            <v>489600</v>
          </cell>
          <cell r="EZ69">
            <v>921600</v>
          </cell>
        </row>
        <row r="70">
          <cell r="D70">
            <v>38777</v>
          </cell>
          <cell r="E70">
            <v>3.25649573287724</v>
          </cell>
          <cell r="F70">
            <v>0.445688284609111</v>
          </cell>
          <cell r="G70">
            <v>-0.141134623459552</v>
          </cell>
          <cell r="H70">
            <v>0.00742813807681851</v>
          </cell>
          <cell r="I70">
            <v>-0.215416004227737</v>
          </cell>
          <cell r="J70">
            <v>0.371406903840926</v>
          </cell>
          <cell r="K70">
            <v>24.8080979648712</v>
          </cell>
          <cell r="L70">
            <v>23.8222616564993</v>
          </cell>
          <cell r="M70">
            <v>11.9111308282496</v>
          </cell>
          <cell r="N70">
            <v>0</v>
          </cell>
          <cell r="O70">
            <v>0</v>
          </cell>
          <cell r="P70">
            <v>29.2092697753862</v>
          </cell>
          <cell r="Q70">
            <v>23.8222616564993</v>
          </cell>
          <cell r="R70">
            <v>11.9111308282496</v>
          </cell>
          <cell r="S70">
            <v>0</v>
          </cell>
          <cell r="T70">
            <v>0</v>
          </cell>
          <cell r="U70">
            <v>25.3652083206326</v>
          </cell>
          <cell r="V70">
            <v>26.4794290321554</v>
          </cell>
          <cell r="W70">
            <v>24.8080979648712</v>
          </cell>
          <cell r="X70">
            <v>23.8222616564993</v>
          </cell>
          <cell r="Y70">
            <v>11.9111308282496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</row>
        <row r="70"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</row>
        <row r="70"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</row>
        <row r="71">
          <cell r="D71">
            <v>38808</v>
          </cell>
          <cell r="E71">
            <v>3.10419083997222</v>
          </cell>
          <cell r="F71">
            <v>0.561577014610543</v>
          </cell>
          <cell r="G71">
            <v>-0.173645524254576</v>
          </cell>
          <cell r="H71">
            <v>0.00738917124487556</v>
          </cell>
          <cell r="I71">
            <v>-0.262315579193082</v>
          </cell>
          <cell r="J71">
            <v>0.487685302161787</v>
          </cell>
          <cell r="K71">
            <v>23.3140644558436</v>
          </cell>
          <cell r="L71">
            <v>23.0647069071795</v>
          </cell>
          <cell r="M71">
            <v>11.5323534535897</v>
          </cell>
          <cell r="N71">
            <v>0</v>
          </cell>
          <cell r="O71">
            <v>0</v>
          </cell>
          <cell r="P71">
            <v>28.9390710660051</v>
          </cell>
          <cell r="Q71">
            <v>23.0647069071795</v>
          </cell>
          <cell r="R71">
            <v>11.5323534535897</v>
          </cell>
          <cell r="S71">
            <v>0</v>
          </cell>
          <cell r="T71">
            <v>0</v>
          </cell>
          <cell r="U71">
            <v>23.9790898678824</v>
          </cell>
          <cell r="V71">
            <v>25.3368500841282</v>
          </cell>
          <cell r="W71">
            <v>23.3140644558436</v>
          </cell>
          <cell r="X71">
            <v>23.0647069071795</v>
          </cell>
          <cell r="Y71">
            <v>11.5323534535897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</row>
        <row r="71"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</row>
        <row r="71"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</row>
        <row r="72">
          <cell r="D72">
            <v>38838</v>
          </cell>
          <cell r="E72">
            <v>3.07002004262233</v>
          </cell>
          <cell r="F72">
            <v>0.558720122699466</v>
          </cell>
          <cell r="G72">
            <v>-0.172762143203124</v>
          </cell>
          <cell r="H72">
            <v>0.00735158056183508</v>
          </cell>
          <cell r="I72">
            <v>-0.260981109945145</v>
          </cell>
          <cell r="J72">
            <v>0.485204317081116</v>
          </cell>
          <cell r="K72">
            <v>23.0677919950789</v>
          </cell>
          <cell r="L72">
            <v>26.6231608782408</v>
          </cell>
          <cell r="M72">
            <v>13.3115804391204</v>
          </cell>
          <cell r="N72">
            <v>1</v>
          </cell>
          <cell r="O72">
            <v>0</v>
          </cell>
          <cell r="P72">
            <v>28.6641826977759</v>
          </cell>
          <cell r="Q72">
            <v>26.6231608782408</v>
          </cell>
          <cell r="R72">
            <v>13.3115804391204</v>
          </cell>
          <cell r="S72">
            <v>0</v>
          </cell>
          <cell r="T72">
            <v>0</v>
          </cell>
          <cell r="U72">
            <v>23.729434245644</v>
          </cell>
          <cell r="V72">
            <v>25.0802871738812</v>
          </cell>
          <cell r="W72">
            <v>23.0677919950789</v>
          </cell>
          <cell r="X72">
            <v>26.6231608782408</v>
          </cell>
          <cell r="Y72">
            <v>13.3115804391204</v>
          </cell>
          <cell r="Z72">
            <v>1</v>
          </cell>
          <cell r="AA72">
            <v>0</v>
          </cell>
          <cell r="AB72">
            <v>1</v>
          </cell>
          <cell r="AC72">
            <v>1</v>
          </cell>
          <cell r="AD72">
            <v>1</v>
          </cell>
          <cell r="AE72">
            <v>0</v>
          </cell>
          <cell r="AF72">
            <v>5880</v>
          </cell>
          <cell r="AG72">
            <v>0</v>
          </cell>
          <cell r="AH72">
            <v>38400</v>
          </cell>
          <cell r="AI72">
            <v>0</v>
          </cell>
          <cell r="AJ72">
            <v>26160</v>
          </cell>
          <cell r="AK72">
            <v>0</v>
          </cell>
          <cell r="AL72">
            <v>26160</v>
          </cell>
          <cell r="AM72">
            <v>0</v>
          </cell>
          <cell r="AN72">
            <v>48000</v>
          </cell>
          <cell r="AO72">
            <v>0</v>
          </cell>
          <cell r="AP72">
            <v>54000</v>
          </cell>
          <cell r="AQ72">
            <v>0</v>
          </cell>
          <cell r="AR72">
            <v>60000</v>
          </cell>
          <cell r="AS72">
            <v>0</v>
          </cell>
          <cell r="AT72">
            <v>60000</v>
          </cell>
          <cell r="AU72">
            <v>0</v>
          </cell>
          <cell r="AV72">
            <v>86400</v>
          </cell>
          <cell r="AW72">
            <v>0</v>
          </cell>
          <cell r="AX72">
            <v>61200</v>
          </cell>
          <cell r="AY72">
            <v>0</v>
          </cell>
          <cell r="AZ72">
            <v>66000</v>
          </cell>
          <cell r="BA72">
            <v>0</v>
          </cell>
          <cell r="BB72">
            <v>132000</v>
          </cell>
          <cell r="BC72">
            <v>0</v>
          </cell>
          <cell r="BD72">
            <v>243000</v>
          </cell>
          <cell r="BE72">
            <v>604200</v>
          </cell>
          <cell r="BF72">
            <v>664200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125760</v>
          </cell>
          <cell r="CK72">
            <v>0</v>
          </cell>
          <cell r="CL72">
            <v>115200</v>
          </cell>
          <cell r="CM72">
            <v>0</v>
          </cell>
          <cell r="CN72">
            <v>120000</v>
          </cell>
          <cell r="CO72">
            <v>0</v>
          </cell>
          <cell r="CP72">
            <v>125760</v>
          </cell>
          <cell r="CQ72">
            <v>240960</v>
          </cell>
          <cell r="CR72">
            <v>360960</v>
          </cell>
          <cell r="CS72">
            <v>65400</v>
          </cell>
          <cell r="CT72">
            <v>32700</v>
          </cell>
          <cell r="CU72">
            <v>62400</v>
          </cell>
          <cell r="CV72">
            <v>31200</v>
          </cell>
          <cell r="CW72">
            <v>60000</v>
          </cell>
          <cell r="CX72">
            <v>30000</v>
          </cell>
          <cell r="CY72">
            <v>8400</v>
          </cell>
          <cell r="CZ72">
            <v>4200</v>
          </cell>
          <cell r="DA72">
            <v>27000</v>
          </cell>
          <cell r="DB72">
            <v>13500</v>
          </cell>
          <cell r="DC72">
            <v>15600</v>
          </cell>
          <cell r="DD72">
            <v>7800</v>
          </cell>
          <cell r="DE72">
            <v>42000</v>
          </cell>
          <cell r="DF72">
            <v>21000</v>
          </cell>
          <cell r="DG72">
            <v>63600</v>
          </cell>
          <cell r="DH72">
            <v>31800</v>
          </cell>
          <cell r="DI72">
            <v>72000</v>
          </cell>
          <cell r="DJ72">
            <v>36000</v>
          </cell>
          <cell r="DK72">
            <v>99000</v>
          </cell>
          <cell r="DL72">
            <v>49500</v>
          </cell>
        </row>
        <row r="72">
          <cell r="DO72">
            <v>240000</v>
          </cell>
          <cell r="DP72">
            <v>120000</v>
          </cell>
          <cell r="DQ72">
            <v>120000</v>
          </cell>
          <cell r="DR72">
            <v>60000</v>
          </cell>
          <cell r="DS72">
            <v>127200</v>
          </cell>
          <cell r="DT72">
            <v>63600</v>
          </cell>
          <cell r="DU72">
            <v>63600</v>
          </cell>
          <cell r="DV72">
            <v>31800</v>
          </cell>
          <cell r="DW72">
            <v>150000</v>
          </cell>
          <cell r="DX72">
            <v>75000</v>
          </cell>
          <cell r="DY72">
            <v>66000</v>
          </cell>
          <cell r="DZ72">
            <v>33000</v>
          </cell>
          <cell r="EA72">
            <v>129600</v>
          </cell>
          <cell r="EB72">
            <v>64800</v>
          </cell>
          <cell r="EC72">
            <v>610200</v>
          </cell>
          <cell r="ED72">
            <v>1450800</v>
          </cell>
          <cell r="EE72">
            <v>2117700</v>
          </cell>
        </row>
        <row r="72">
          <cell r="EJ72">
            <v>60000</v>
          </cell>
          <cell r="EK72">
            <v>30000</v>
          </cell>
          <cell r="EL72">
            <v>26400</v>
          </cell>
          <cell r="EM72">
            <v>13200</v>
          </cell>
          <cell r="EN72">
            <v>120000</v>
          </cell>
          <cell r="EO72">
            <v>60000</v>
          </cell>
          <cell r="EP72">
            <v>168000</v>
          </cell>
          <cell r="EQ72">
            <v>84000</v>
          </cell>
          <cell r="ER72">
            <v>60000</v>
          </cell>
          <cell r="ES72">
            <v>30000</v>
          </cell>
          <cell r="ET72">
            <v>60000</v>
          </cell>
          <cell r="EU72">
            <v>30000</v>
          </cell>
          <cell r="EV72">
            <v>120000</v>
          </cell>
          <cell r="EW72">
            <v>60000</v>
          </cell>
          <cell r="EX72">
            <v>39600</v>
          </cell>
          <cell r="EY72">
            <v>489600</v>
          </cell>
          <cell r="EZ72">
            <v>921600</v>
          </cell>
        </row>
        <row r="73">
          <cell r="D73">
            <v>38869</v>
          </cell>
          <cell r="E73">
            <v>3.07505769679628</v>
          </cell>
          <cell r="F73">
            <v>0.555777372072573</v>
          </cell>
          <cell r="G73">
            <v>-0.171852213732967</v>
          </cell>
          <cell r="H73">
            <v>0.00731286015884965</v>
          </cell>
          <cell r="I73">
            <v>-0.259606535639162</v>
          </cell>
          <cell r="J73">
            <v>0.482648770484077</v>
          </cell>
          <cell r="K73">
            <v>23.1158837086784</v>
          </cell>
          <cell r="L73">
            <v>44.7650884335854</v>
          </cell>
          <cell r="M73">
            <v>22.3825442167927</v>
          </cell>
          <cell r="N73">
            <v>1</v>
          </cell>
          <cell r="O73">
            <v>0</v>
          </cell>
          <cell r="P73">
            <v>28.6827985046026</v>
          </cell>
          <cell r="Q73">
            <v>44.7650884335854</v>
          </cell>
          <cell r="R73">
            <v>22.3825442167927</v>
          </cell>
          <cell r="S73">
            <v>1</v>
          </cell>
          <cell r="T73">
            <v>0</v>
          </cell>
          <cell r="U73">
            <v>23.7740411229748</v>
          </cell>
          <cell r="V73">
            <v>25.1177791771634</v>
          </cell>
          <cell r="W73">
            <v>23.1158837086784</v>
          </cell>
          <cell r="X73">
            <v>44.7650884335854</v>
          </cell>
          <cell r="Y73">
            <v>22.3825442167927</v>
          </cell>
          <cell r="Z73">
            <v>1</v>
          </cell>
          <cell r="AA73">
            <v>0</v>
          </cell>
          <cell r="AB73">
            <v>1</v>
          </cell>
          <cell r="AC73">
            <v>1</v>
          </cell>
          <cell r="AD73">
            <v>1</v>
          </cell>
          <cell r="AE73">
            <v>0</v>
          </cell>
          <cell r="AF73">
            <v>5880</v>
          </cell>
          <cell r="AG73">
            <v>0</v>
          </cell>
          <cell r="AH73">
            <v>38400</v>
          </cell>
          <cell r="AI73">
            <v>0</v>
          </cell>
          <cell r="AJ73">
            <v>26160</v>
          </cell>
          <cell r="AK73">
            <v>0</v>
          </cell>
          <cell r="AL73">
            <v>26160</v>
          </cell>
          <cell r="AM73">
            <v>0</v>
          </cell>
          <cell r="AN73">
            <v>48000</v>
          </cell>
          <cell r="AO73">
            <v>0</v>
          </cell>
          <cell r="AP73">
            <v>54000</v>
          </cell>
          <cell r="AQ73">
            <v>0</v>
          </cell>
          <cell r="AR73">
            <v>60000</v>
          </cell>
          <cell r="AS73">
            <v>0</v>
          </cell>
          <cell r="AT73">
            <v>60000</v>
          </cell>
          <cell r="AU73">
            <v>0</v>
          </cell>
          <cell r="AV73">
            <v>86400</v>
          </cell>
          <cell r="AW73">
            <v>0</v>
          </cell>
          <cell r="AX73">
            <v>61200</v>
          </cell>
          <cell r="AY73">
            <v>0</v>
          </cell>
          <cell r="AZ73">
            <v>66000</v>
          </cell>
          <cell r="BA73">
            <v>0</v>
          </cell>
          <cell r="BB73">
            <v>132000</v>
          </cell>
          <cell r="BC73">
            <v>0</v>
          </cell>
          <cell r="BD73">
            <v>243000</v>
          </cell>
          <cell r="BE73">
            <v>604200</v>
          </cell>
          <cell r="BF73">
            <v>664200</v>
          </cell>
          <cell r="BG73">
            <v>62400</v>
          </cell>
          <cell r="BH73">
            <v>0</v>
          </cell>
          <cell r="BI73">
            <v>60000</v>
          </cell>
          <cell r="BJ73">
            <v>0</v>
          </cell>
          <cell r="BK73">
            <v>10560</v>
          </cell>
          <cell r="BL73">
            <v>0</v>
          </cell>
          <cell r="BM73">
            <v>6120</v>
          </cell>
          <cell r="BN73">
            <v>0</v>
          </cell>
          <cell r="BO73">
            <v>20400</v>
          </cell>
          <cell r="BP73">
            <v>0</v>
          </cell>
          <cell r="BQ73">
            <v>72000</v>
          </cell>
          <cell r="BR73">
            <v>0</v>
          </cell>
          <cell r="BS73">
            <v>105600</v>
          </cell>
          <cell r="BT73">
            <v>0</v>
          </cell>
          <cell r="BU73">
            <v>127200</v>
          </cell>
          <cell r="BV73">
            <v>0</v>
          </cell>
          <cell r="BW73">
            <v>60000</v>
          </cell>
          <cell r="BX73">
            <v>0</v>
          </cell>
          <cell r="BY73">
            <v>63600</v>
          </cell>
          <cell r="BZ73">
            <v>0</v>
          </cell>
          <cell r="CA73">
            <v>62400</v>
          </cell>
          <cell r="CB73">
            <v>0</v>
          </cell>
          <cell r="CC73">
            <v>132000</v>
          </cell>
          <cell r="CD73">
            <v>0</v>
          </cell>
          <cell r="CE73">
            <v>120000</v>
          </cell>
          <cell r="CF73">
            <v>0</v>
          </cell>
          <cell r="CG73">
            <v>371880</v>
          </cell>
          <cell r="CH73">
            <v>695880</v>
          </cell>
          <cell r="CI73">
            <v>902280</v>
          </cell>
          <cell r="CJ73">
            <v>125760</v>
          </cell>
          <cell r="CK73">
            <v>0</v>
          </cell>
          <cell r="CL73">
            <v>115200</v>
          </cell>
          <cell r="CM73">
            <v>0</v>
          </cell>
          <cell r="CN73">
            <v>120000</v>
          </cell>
          <cell r="CO73">
            <v>0</v>
          </cell>
          <cell r="CP73">
            <v>125760</v>
          </cell>
          <cell r="CQ73">
            <v>240960</v>
          </cell>
          <cell r="CR73">
            <v>360960</v>
          </cell>
          <cell r="CS73">
            <v>65400</v>
          </cell>
          <cell r="CT73">
            <v>32700</v>
          </cell>
          <cell r="CU73">
            <v>62400</v>
          </cell>
          <cell r="CV73">
            <v>31200</v>
          </cell>
          <cell r="CW73">
            <v>60000</v>
          </cell>
          <cell r="CX73">
            <v>30000</v>
          </cell>
          <cell r="CY73">
            <v>8400</v>
          </cell>
          <cell r="CZ73">
            <v>4200</v>
          </cell>
          <cell r="DA73">
            <v>27000</v>
          </cell>
          <cell r="DB73">
            <v>13500</v>
          </cell>
          <cell r="DC73">
            <v>15600</v>
          </cell>
          <cell r="DD73">
            <v>7800</v>
          </cell>
          <cell r="DE73">
            <v>42000</v>
          </cell>
          <cell r="DF73">
            <v>21000</v>
          </cell>
          <cell r="DG73">
            <v>63600</v>
          </cell>
          <cell r="DH73">
            <v>31800</v>
          </cell>
          <cell r="DI73">
            <v>72000</v>
          </cell>
          <cell r="DJ73">
            <v>36000</v>
          </cell>
          <cell r="DK73">
            <v>99000</v>
          </cell>
          <cell r="DL73">
            <v>49500</v>
          </cell>
        </row>
        <row r="73">
          <cell r="DO73">
            <v>240000</v>
          </cell>
          <cell r="DP73">
            <v>120000</v>
          </cell>
          <cell r="DQ73">
            <v>120000</v>
          </cell>
          <cell r="DR73">
            <v>60000</v>
          </cell>
          <cell r="DS73">
            <v>127200</v>
          </cell>
          <cell r="DT73">
            <v>63600</v>
          </cell>
          <cell r="DU73">
            <v>63600</v>
          </cell>
          <cell r="DV73">
            <v>31800</v>
          </cell>
          <cell r="DW73">
            <v>150000</v>
          </cell>
          <cell r="DX73">
            <v>75000</v>
          </cell>
          <cell r="DY73">
            <v>66000</v>
          </cell>
          <cell r="DZ73">
            <v>33000</v>
          </cell>
          <cell r="EA73">
            <v>129600</v>
          </cell>
          <cell r="EB73">
            <v>64800</v>
          </cell>
          <cell r="EC73">
            <v>610200</v>
          </cell>
          <cell r="ED73">
            <v>1450800</v>
          </cell>
          <cell r="EE73">
            <v>2117700</v>
          </cell>
        </row>
        <row r="73">
          <cell r="EJ73">
            <v>60000</v>
          </cell>
          <cell r="EK73">
            <v>30000</v>
          </cell>
          <cell r="EL73">
            <v>26400</v>
          </cell>
          <cell r="EM73">
            <v>13200</v>
          </cell>
          <cell r="EN73">
            <v>120000</v>
          </cell>
          <cell r="EO73">
            <v>60000</v>
          </cell>
          <cell r="EP73">
            <v>168000</v>
          </cell>
          <cell r="EQ73">
            <v>84000</v>
          </cell>
          <cell r="ER73">
            <v>60000</v>
          </cell>
          <cell r="ES73">
            <v>30000</v>
          </cell>
          <cell r="ET73">
            <v>60000</v>
          </cell>
          <cell r="EU73">
            <v>30000</v>
          </cell>
          <cell r="EV73">
            <v>120000</v>
          </cell>
          <cell r="EW73">
            <v>60000</v>
          </cell>
          <cell r="EX73">
            <v>39600</v>
          </cell>
          <cell r="EY73">
            <v>489600</v>
          </cell>
          <cell r="EZ73">
            <v>921600</v>
          </cell>
        </row>
        <row r="74">
          <cell r="D74">
            <v>38899</v>
          </cell>
          <cell r="E74">
            <v>3.0811777612079</v>
          </cell>
          <cell r="F74">
            <v>0.552938630110508</v>
          </cell>
          <cell r="G74">
            <v>-0.170974444836802</v>
          </cell>
          <cell r="H74">
            <v>0.00727550829092774</v>
          </cell>
          <cell r="I74">
            <v>-0.258280544327935</v>
          </cell>
          <cell r="J74">
            <v>0.480183547201231</v>
          </cell>
          <cell r="K74">
            <v>23.1717291265997</v>
          </cell>
          <cell r="L74">
            <v>47.3146675582246</v>
          </cell>
          <cell r="M74">
            <v>23.6573337791123</v>
          </cell>
          <cell r="N74">
            <v>1</v>
          </cell>
          <cell r="O74">
            <v>1</v>
          </cell>
          <cell r="P74">
            <v>28.7102098130685</v>
          </cell>
          <cell r="Q74">
            <v>47.3146675582246</v>
          </cell>
          <cell r="R74">
            <v>23.6573337791123</v>
          </cell>
          <cell r="S74">
            <v>1</v>
          </cell>
          <cell r="T74">
            <v>0</v>
          </cell>
          <cell r="U74">
            <v>23.8265248727832</v>
          </cell>
          <cell r="V74">
            <v>25.1633995212412</v>
          </cell>
          <cell r="W74">
            <v>23.1717291265997</v>
          </cell>
          <cell r="X74">
            <v>47.3146675582246</v>
          </cell>
          <cell r="Y74">
            <v>23.6573337791123</v>
          </cell>
          <cell r="Z74">
            <v>1</v>
          </cell>
          <cell r="AA74">
            <v>0</v>
          </cell>
          <cell r="AB74">
            <v>1</v>
          </cell>
          <cell r="AC74">
            <v>1</v>
          </cell>
          <cell r="AD74">
            <v>1</v>
          </cell>
          <cell r="AE74">
            <v>1</v>
          </cell>
          <cell r="AF74">
            <v>5880</v>
          </cell>
          <cell r="AG74">
            <v>2940</v>
          </cell>
          <cell r="AH74">
            <v>38400</v>
          </cell>
          <cell r="AI74">
            <v>19200</v>
          </cell>
          <cell r="AJ74">
            <v>26160</v>
          </cell>
          <cell r="AK74">
            <v>13080</v>
          </cell>
          <cell r="AL74">
            <v>26160</v>
          </cell>
          <cell r="AM74">
            <v>13080</v>
          </cell>
          <cell r="AN74">
            <v>48000</v>
          </cell>
          <cell r="AO74">
            <v>24000</v>
          </cell>
          <cell r="AP74">
            <v>54000</v>
          </cell>
          <cell r="AQ74">
            <v>27000</v>
          </cell>
          <cell r="AR74">
            <v>60000</v>
          </cell>
          <cell r="AS74">
            <v>30000</v>
          </cell>
          <cell r="AT74">
            <v>60000</v>
          </cell>
          <cell r="AU74">
            <v>30000</v>
          </cell>
          <cell r="AV74">
            <v>86400</v>
          </cell>
          <cell r="AW74">
            <v>30000</v>
          </cell>
          <cell r="AX74">
            <v>61200</v>
          </cell>
          <cell r="AY74">
            <v>30600</v>
          </cell>
          <cell r="AZ74">
            <v>66000</v>
          </cell>
          <cell r="BA74">
            <v>33000</v>
          </cell>
          <cell r="BB74">
            <v>132000</v>
          </cell>
          <cell r="BC74">
            <v>66000</v>
          </cell>
          <cell r="BD74">
            <v>351300</v>
          </cell>
          <cell r="BE74">
            <v>893100</v>
          </cell>
          <cell r="BF74">
            <v>983100</v>
          </cell>
          <cell r="BG74">
            <v>62400</v>
          </cell>
          <cell r="BH74">
            <v>0</v>
          </cell>
          <cell r="BI74">
            <v>60000</v>
          </cell>
          <cell r="BJ74">
            <v>0</v>
          </cell>
          <cell r="BK74">
            <v>10560</v>
          </cell>
          <cell r="BL74">
            <v>0</v>
          </cell>
          <cell r="BM74">
            <v>6120</v>
          </cell>
          <cell r="BN74">
            <v>0</v>
          </cell>
          <cell r="BO74">
            <v>20400</v>
          </cell>
          <cell r="BP74">
            <v>0</v>
          </cell>
          <cell r="BQ74">
            <v>72000</v>
          </cell>
          <cell r="BR74">
            <v>0</v>
          </cell>
          <cell r="BS74">
            <v>105600</v>
          </cell>
          <cell r="BT74">
            <v>0</v>
          </cell>
          <cell r="BU74">
            <v>127200</v>
          </cell>
          <cell r="BV74">
            <v>0</v>
          </cell>
          <cell r="BW74">
            <v>60000</v>
          </cell>
          <cell r="BX74">
            <v>0</v>
          </cell>
          <cell r="BY74">
            <v>63600</v>
          </cell>
          <cell r="BZ74">
            <v>0</v>
          </cell>
          <cell r="CA74">
            <v>62400</v>
          </cell>
          <cell r="CB74">
            <v>0</v>
          </cell>
          <cell r="CC74">
            <v>132000</v>
          </cell>
          <cell r="CD74">
            <v>0</v>
          </cell>
          <cell r="CE74">
            <v>120000</v>
          </cell>
          <cell r="CF74">
            <v>0</v>
          </cell>
          <cell r="CG74">
            <v>371880</v>
          </cell>
          <cell r="CH74">
            <v>695880</v>
          </cell>
          <cell r="CI74">
            <v>902280</v>
          </cell>
          <cell r="CJ74">
            <v>125760</v>
          </cell>
          <cell r="CK74">
            <v>62880</v>
          </cell>
          <cell r="CL74">
            <v>115200</v>
          </cell>
          <cell r="CM74">
            <v>57600</v>
          </cell>
          <cell r="CN74">
            <v>120000</v>
          </cell>
          <cell r="CO74">
            <v>60000</v>
          </cell>
          <cell r="CP74">
            <v>188640</v>
          </cell>
          <cell r="CQ74">
            <v>361440</v>
          </cell>
          <cell r="CR74">
            <v>541440</v>
          </cell>
          <cell r="CS74">
            <v>65400</v>
          </cell>
          <cell r="CT74">
            <v>32700</v>
          </cell>
          <cell r="CU74">
            <v>62400</v>
          </cell>
          <cell r="CV74">
            <v>31200</v>
          </cell>
          <cell r="CW74">
            <v>60000</v>
          </cell>
          <cell r="CX74">
            <v>30000</v>
          </cell>
          <cell r="CY74">
            <v>8400</v>
          </cell>
          <cell r="CZ74">
            <v>4200</v>
          </cell>
          <cell r="DA74">
            <v>27000</v>
          </cell>
          <cell r="DB74">
            <v>13500</v>
          </cell>
          <cell r="DC74">
            <v>15600</v>
          </cell>
          <cell r="DD74">
            <v>7800</v>
          </cell>
          <cell r="DE74">
            <v>42000</v>
          </cell>
          <cell r="DF74">
            <v>21000</v>
          </cell>
          <cell r="DG74">
            <v>63600</v>
          </cell>
          <cell r="DH74">
            <v>31800</v>
          </cell>
          <cell r="DI74">
            <v>72000</v>
          </cell>
          <cell r="DJ74">
            <v>36000</v>
          </cell>
          <cell r="DK74">
            <v>99000</v>
          </cell>
          <cell r="DL74">
            <v>49500</v>
          </cell>
        </row>
        <row r="74">
          <cell r="DO74">
            <v>240000</v>
          </cell>
          <cell r="DP74">
            <v>120000</v>
          </cell>
          <cell r="DQ74">
            <v>120000</v>
          </cell>
          <cell r="DR74">
            <v>60000</v>
          </cell>
          <cell r="DS74">
            <v>127200</v>
          </cell>
          <cell r="DT74">
            <v>63600</v>
          </cell>
          <cell r="DU74">
            <v>63600</v>
          </cell>
          <cell r="DV74">
            <v>31800</v>
          </cell>
          <cell r="DW74">
            <v>150000</v>
          </cell>
          <cell r="DX74">
            <v>75000</v>
          </cell>
          <cell r="DY74">
            <v>66000</v>
          </cell>
          <cell r="DZ74">
            <v>33000</v>
          </cell>
          <cell r="EA74">
            <v>129600</v>
          </cell>
          <cell r="EB74">
            <v>64800</v>
          </cell>
          <cell r="EC74">
            <v>610200</v>
          </cell>
          <cell r="ED74">
            <v>1450800</v>
          </cell>
          <cell r="EE74">
            <v>2117700</v>
          </cell>
        </row>
        <row r="74">
          <cell r="EJ74">
            <v>60000</v>
          </cell>
          <cell r="EK74">
            <v>30000</v>
          </cell>
          <cell r="EL74">
            <v>26400</v>
          </cell>
          <cell r="EM74">
            <v>13200</v>
          </cell>
          <cell r="EN74">
            <v>120000</v>
          </cell>
          <cell r="EO74">
            <v>60000</v>
          </cell>
          <cell r="EP74">
            <v>168000</v>
          </cell>
          <cell r="EQ74">
            <v>84000</v>
          </cell>
          <cell r="ER74">
            <v>60000</v>
          </cell>
          <cell r="ES74">
            <v>30000</v>
          </cell>
          <cell r="ET74">
            <v>60000</v>
          </cell>
          <cell r="EU74">
            <v>30000</v>
          </cell>
          <cell r="EV74">
            <v>120000</v>
          </cell>
          <cell r="EW74">
            <v>60000</v>
          </cell>
          <cell r="EX74">
            <v>39600</v>
          </cell>
          <cell r="EY74">
            <v>489600</v>
          </cell>
          <cell r="EZ74">
            <v>921600</v>
          </cell>
        </row>
        <row r="75">
          <cell r="D75">
            <v>38930</v>
          </cell>
          <cell r="E75">
            <v>3.07935839273796</v>
          </cell>
          <cell r="F75">
            <v>0.550014660042503</v>
          </cell>
          <cell r="G75">
            <v>-0.170070322513142</v>
          </cell>
          <cell r="H75">
            <v>0.00723703500055925</v>
          </cell>
          <cell r="I75">
            <v>-0.256914742519853</v>
          </cell>
          <cell r="J75">
            <v>0.47764431003691</v>
          </cell>
          <cell r="K75">
            <v>23.1683273766358</v>
          </cell>
          <cell r="L75">
            <v>57.9200174792758</v>
          </cell>
          <cell r="M75">
            <v>28.9600087396379</v>
          </cell>
          <cell r="N75">
            <v>1</v>
          </cell>
          <cell r="O75">
            <v>1</v>
          </cell>
          <cell r="P75">
            <v>28.6775202708115</v>
          </cell>
          <cell r="Q75">
            <v>57.9200174792758</v>
          </cell>
          <cell r="R75">
            <v>28.9600087396379</v>
          </cell>
          <cell r="S75">
            <v>1</v>
          </cell>
          <cell r="T75">
            <v>1</v>
          </cell>
          <cell r="U75">
            <v>23.8196605266861</v>
          </cell>
          <cell r="V75">
            <v>25.1494657080389</v>
          </cell>
          <cell r="W75">
            <v>23.1683273766358</v>
          </cell>
          <cell r="X75">
            <v>57.9200174792758</v>
          </cell>
          <cell r="Y75">
            <v>28.9600087396379</v>
          </cell>
          <cell r="Z75">
            <v>1</v>
          </cell>
          <cell r="AA75">
            <v>1</v>
          </cell>
          <cell r="AB75">
            <v>1</v>
          </cell>
          <cell r="AC75">
            <v>1</v>
          </cell>
          <cell r="AD75">
            <v>1</v>
          </cell>
          <cell r="AE75">
            <v>1</v>
          </cell>
          <cell r="AF75">
            <v>5880</v>
          </cell>
          <cell r="AG75">
            <v>2940</v>
          </cell>
          <cell r="AH75">
            <v>38400</v>
          </cell>
          <cell r="AI75">
            <v>19200</v>
          </cell>
          <cell r="AJ75">
            <v>26160</v>
          </cell>
          <cell r="AK75">
            <v>13080</v>
          </cell>
          <cell r="AL75">
            <v>26160</v>
          </cell>
          <cell r="AM75">
            <v>13080</v>
          </cell>
          <cell r="AN75">
            <v>48000</v>
          </cell>
          <cell r="AO75">
            <v>24000</v>
          </cell>
          <cell r="AP75">
            <v>54000</v>
          </cell>
          <cell r="AQ75">
            <v>27000</v>
          </cell>
          <cell r="AR75">
            <v>60000</v>
          </cell>
          <cell r="AS75">
            <v>30000</v>
          </cell>
          <cell r="AT75">
            <v>60000</v>
          </cell>
          <cell r="AU75">
            <v>30000</v>
          </cell>
          <cell r="AV75">
            <v>86400</v>
          </cell>
          <cell r="AW75">
            <v>30000</v>
          </cell>
          <cell r="AX75">
            <v>61200</v>
          </cell>
          <cell r="AY75">
            <v>30600</v>
          </cell>
          <cell r="AZ75">
            <v>66000</v>
          </cell>
          <cell r="BA75">
            <v>33000</v>
          </cell>
          <cell r="BB75">
            <v>132000</v>
          </cell>
          <cell r="BC75">
            <v>66000</v>
          </cell>
          <cell r="BD75">
            <v>351300</v>
          </cell>
          <cell r="BE75">
            <v>893100</v>
          </cell>
          <cell r="BF75">
            <v>983100</v>
          </cell>
          <cell r="BG75">
            <v>62400</v>
          </cell>
          <cell r="BH75">
            <v>31200</v>
          </cell>
          <cell r="BI75">
            <v>60000</v>
          </cell>
          <cell r="BJ75">
            <v>30000</v>
          </cell>
          <cell r="BK75">
            <v>10560</v>
          </cell>
          <cell r="BL75">
            <v>5280</v>
          </cell>
          <cell r="BM75">
            <v>6120</v>
          </cell>
          <cell r="BN75">
            <v>3060</v>
          </cell>
          <cell r="BO75">
            <v>20400</v>
          </cell>
          <cell r="BP75">
            <v>10200</v>
          </cell>
          <cell r="BQ75">
            <v>72000</v>
          </cell>
          <cell r="BR75">
            <v>36000</v>
          </cell>
          <cell r="BS75">
            <v>105600</v>
          </cell>
          <cell r="BT75">
            <v>52800</v>
          </cell>
          <cell r="BU75">
            <v>127200</v>
          </cell>
          <cell r="BV75">
            <v>63600</v>
          </cell>
          <cell r="BW75">
            <v>60000</v>
          </cell>
          <cell r="BX75">
            <v>30000</v>
          </cell>
          <cell r="BY75">
            <v>63600</v>
          </cell>
          <cell r="BZ75">
            <v>31800</v>
          </cell>
          <cell r="CA75">
            <v>62400</v>
          </cell>
          <cell r="CB75">
            <v>31200</v>
          </cell>
          <cell r="CC75">
            <v>132000</v>
          </cell>
          <cell r="CD75">
            <v>66000</v>
          </cell>
          <cell r="CE75">
            <v>120000</v>
          </cell>
          <cell r="CF75">
            <v>60000</v>
          </cell>
          <cell r="CG75">
            <v>557820</v>
          </cell>
          <cell r="CH75">
            <v>1043820</v>
          </cell>
          <cell r="CI75">
            <v>1353420</v>
          </cell>
          <cell r="CJ75">
            <v>125760</v>
          </cell>
          <cell r="CK75">
            <v>62880</v>
          </cell>
          <cell r="CL75">
            <v>115200</v>
          </cell>
          <cell r="CM75">
            <v>57600</v>
          </cell>
          <cell r="CN75">
            <v>120000</v>
          </cell>
          <cell r="CO75">
            <v>60000</v>
          </cell>
          <cell r="CP75">
            <v>188640</v>
          </cell>
          <cell r="CQ75">
            <v>361440</v>
          </cell>
          <cell r="CR75">
            <v>541440</v>
          </cell>
          <cell r="CS75">
            <v>65400</v>
          </cell>
          <cell r="CT75">
            <v>32700</v>
          </cell>
          <cell r="CU75">
            <v>62400</v>
          </cell>
          <cell r="CV75">
            <v>31200</v>
          </cell>
          <cell r="CW75">
            <v>60000</v>
          </cell>
          <cell r="CX75">
            <v>30000</v>
          </cell>
          <cell r="CY75">
            <v>8400</v>
          </cell>
          <cell r="CZ75">
            <v>4200</v>
          </cell>
          <cell r="DA75">
            <v>27000</v>
          </cell>
          <cell r="DB75">
            <v>13500</v>
          </cell>
          <cell r="DC75">
            <v>15600</v>
          </cell>
          <cell r="DD75">
            <v>7800</v>
          </cell>
          <cell r="DE75">
            <v>42000</v>
          </cell>
          <cell r="DF75">
            <v>21000</v>
          </cell>
          <cell r="DG75">
            <v>63600</v>
          </cell>
          <cell r="DH75">
            <v>31800</v>
          </cell>
          <cell r="DI75">
            <v>72000</v>
          </cell>
          <cell r="DJ75">
            <v>36000</v>
          </cell>
          <cell r="DK75">
            <v>99000</v>
          </cell>
          <cell r="DL75">
            <v>49500</v>
          </cell>
        </row>
        <row r="75">
          <cell r="DO75">
            <v>240000</v>
          </cell>
          <cell r="DP75">
            <v>120000</v>
          </cell>
          <cell r="DQ75">
            <v>120000</v>
          </cell>
          <cell r="DR75">
            <v>60000</v>
          </cell>
          <cell r="DS75">
            <v>127200</v>
          </cell>
          <cell r="DT75">
            <v>63600</v>
          </cell>
          <cell r="DU75">
            <v>63600</v>
          </cell>
          <cell r="DV75">
            <v>31800</v>
          </cell>
          <cell r="DW75">
            <v>150000</v>
          </cell>
          <cell r="DX75">
            <v>75000</v>
          </cell>
          <cell r="DY75">
            <v>66000</v>
          </cell>
          <cell r="DZ75">
            <v>33000</v>
          </cell>
          <cell r="EA75">
            <v>129600</v>
          </cell>
          <cell r="EB75">
            <v>64800</v>
          </cell>
          <cell r="EC75">
            <v>610200</v>
          </cell>
          <cell r="ED75">
            <v>1450800</v>
          </cell>
          <cell r="EE75">
            <v>2117700</v>
          </cell>
        </row>
        <row r="75">
          <cell r="EJ75">
            <v>60000</v>
          </cell>
          <cell r="EK75">
            <v>30000</v>
          </cell>
          <cell r="EL75">
            <v>26400</v>
          </cell>
          <cell r="EM75">
            <v>13200</v>
          </cell>
          <cell r="EN75">
            <v>120000</v>
          </cell>
          <cell r="EO75">
            <v>60000</v>
          </cell>
          <cell r="EP75">
            <v>168000</v>
          </cell>
          <cell r="EQ75">
            <v>84000</v>
          </cell>
          <cell r="ER75">
            <v>60000</v>
          </cell>
          <cell r="ES75">
            <v>30000</v>
          </cell>
          <cell r="ET75">
            <v>60000</v>
          </cell>
          <cell r="EU75">
            <v>30000</v>
          </cell>
          <cell r="EV75">
            <v>120000</v>
          </cell>
          <cell r="EW75">
            <v>60000</v>
          </cell>
          <cell r="EX75">
            <v>39600</v>
          </cell>
          <cell r="EY75">
            <v>489600</v>
          </cell>
          <cell r="EZ75">
            <v>921600</v>
          </cell>
        </row>
        <row r="76">
          <cell r="D76">
            <v>38961</v>
          </cell>
          <cell r="E76">
            <v>3.07815879283958</v>
          </cell>
          <cell r="F76">
            <v>0.547100253170739</v>
          </cell>
          <cell r="G76">
            <v>-0.169169157230426</v>
          </cell>
          <cell r="H76">
            <v>0.00719868754172025</v>
          </cell>
          <cell r="I76">
            <v>-0.255553407731069</v>
          </cell>
          <cell r="J76">
            <v>0.475113377753537</v>
          </cell>
          <cell r="K76">
            <v>23.1695403883138</v>
          </cell>
          <cell r="L76">
            <v>36.0170494037381</v>
          </cell>
          <cell r="M76">
            <v>18.0085247018691</v>
          </cell>
          <cell r="N76">
            <v>1</v>
          </cell>
          <cell r="O76">
            <v>0</v>
          </cell>
          <cell r="P76">
            <v>28.6495412794484</v>
          </cell>
          <cell r="Q76">
            <v>36.0170494037381</v>
          </cell>
          <cell r="R76">
            <v>18.0085247018691</v>
          </cell>
          <cell r="S76">
            <v>1</v>
          </cell>
          <cell r="T76">
            <v>0</v>
          </cell>
          <cell r="U76">
            <v>23.8174222670687</v>
          </cell>
          <cell r="V76">
            <v>25.1401811028597</v>
          </cell>
          <cell r="W76">
            <v>23.1695403883138</v>
          </cell>
          <cell r="X76">
            <v>36.0170494037381</v>
          </cell>
          <cell r="Y76">
            <v>18.0085247018691</v>
          </cell>
          <cell r="Z76">
            <v>1</v>
          </cell>
          <cell r="AA76">
            <v>0</v>
          </cell>
          <cell r="AB76">
            <v>1</v>
          </cell>
          <cell r="AC76">
            <v>1</v>
          </cell>
          <cell r="AD76">
            <v>1</v>
          </cell>
          <cell r="AE76">
            <v>0</v>
          </cell>
          <cell r="AF76">
            <v>5880</v>
          </cell>
          <cell r="AG76">
            <v>0</v>
          </cell>
          <cell r="AH76">
            <v>38400</v>
          </cell>
          <cell r="AI76">
            <v>0</v>
          </cell>
          <cell r="AJ76">
            <v>26160</v>
          </cell>
          <cell r="AK76">
            <v>0</v>
          </cell>
          <cell r="AL76">
            <v>26160</v>
          </cell>
          <cell r="AM76">
            <v>0</v>
          </cell>
          <cell r="AN76">
            <v>48000</v>
          </cell>
          <cell r="AO76">
            <v>0</v>
          </cell>
          <cell r="AP76">
            <v>54000</v>
          </cell>
          <cell r="AQ76">
            <v>0</v>
          </cell>
          <cell r="AR76">
            <v>60000</v>
          </cell>
          <cell r="AS76">
            <v>0</v>
          </cell>
          <cell r="AT76">
            <v>60000</v>
          </cell>
          <cell r="AU76">
            <v>0</v>
          </cell>
          <cell r="AV76">
            <v>86400</v>
          </cell>
          <cell r="AW76">
            <v>0</v>
          </cell>
          <cell r="AX76">
            <v>61200</v>
          </cell>
          <cell r="AY76">
            <v>0</v>
          </cell>
          <cell r="AZ76">
            <v>66000</v>
          </cell>
          <cell r="BA76">
            <v>0</v>
          </cell>
          <cell r="BB76">
            <v>132000</v>
          </cell>
          <cell r="BC76">
            <v>0</v>
          </cell>
          <cell r="BD76">
            <v>243000</v>
          </cell>
          <cell r="BE76">
            <v>604200</v>
          </cell>
          <cell r="BF76">
            <v>664200</v>
          </cell>
          <cell r="BG76">
            <v>62400</v>
          </cell>
          <cell r="BH76">
            <v>0</v>
          </cell>
          <cell r="BI76">
            <v>60000</v>
          </cell>
          <cell r="BJ76">
            <v>0</v>
          </cell>
          <cell r="BK76">
            <v>10560</v>
          </cell>
          <cell r="BL76">
            <v>0</v>
          </cell>
          <cell r="BM76">
            <v>6120</v>
          </cell>
          <cell r="BN76">
            <v>0</v>
          </cell>
          <cell r="BO76">
            <v>20400</v>
          </cell>
          <cell r="BP76">
            <v>0</v>
          </cell>
          <cell r="BQ76">
            <v>72000</v>
          </cell>
          <cell r="BR76">
            <v>0</v>
          </cell>
          <cell r="BS76">
            <v>105600</v>
          </cell>
          <cell r="BT76">
            <v>0</v>
          </cell>
          <cell r="BU76">
            <v>127200</v>
          </cell>
          <cell r="BV76">
            <v>0</v>
          </cell>
          <cell r="BW76">
            <v>60000</v>
          </cell>
          <cell r="BX76">
            <v>0</v>
          </cell>
          <cell r="BY76">
            <v>63600</v>
          </cell>
          <cell r="BZ76">
            <v>0</v>
          </cell>
          <cell r="CA76">
            <v>62400</v>
          </cell>
          <cell r="CB76">
            <v>0</v>
          </cell>
          <cell r="CC76">
            <v>132000</v>
          </cell>
          <cell r="CD76">
            <v>0</v>
          </cell>
          <cell r="CE76">
            <v>120000</v>
          </cell>
          <cell r="CF76">
            <v>0</v>
          </cell>
          <cell r="CG76">
            <v>371880</v>
          </cell>
          <cell r="CH76">
            <v>695880</v>
          </cell>
          <cell r="CI76">
            <v>902280</v>
          </cell>
          <cell r="CJ76">
            <v>125760</v>
          </cell>
          <cell r="CK76">
            <v>0</v>
          </cell>
          <cell r="CL76">
            <v>115200</v>
          </cell>
          <cell r="CM76">
            <v>0</v>
          </cell>
          <cell r="CN76">
            <v>120000</v>
          </cell>
          <cell r="CO76">
            <v>0</v>
          </cell>
          <cell r="CP76">
            <v>125760</v>
          </cell>
          <cell r="CQ76">
            <v>240960</v>
          </cell>
          <cell r="CR76">
            <v>360960</v>
          </cell>
          <cell r="CS76">
            <v>65400</v>
          </cell>
          <cell r="CT76">
            <v>32700</v>
          </cell>
          <cell r="CU76">
            <v>62400</v>
          </cell>
          <cell r="CV76">
            <v>31200</v>
          </cell>
          <cell r="CW76">
            <v>60000</v>
          </cell>
          <cell r="CX76">
            <v>30000</v>
          </cell>
          <cell r="CY76">
            <v>8400</v>
          </cell>
          <cell r="CZ76">
            <v>4200</v>
          </cell>
          <cell r="DA76">
            <v>27000</v>
          </cell>
          <cell r="DB76">
            <v>13500</v>
          </cell>
          <cell r="DC76">
            <v>15600</v>
          </cell>
          <cell r="DD76">
            <v>7800</v>
          </cell>
          <cell r="DE76">
            <v>42000</v>
          </cell>
          <cell r="DF76">
            <v>21000</v>
          </cell>
          <cell r="DG76">
            <v>63600</v>
          </cell>
          <cell r="DH76">
            <v>31800</v>
          </cell>
          <cell r="DI76">
            <v>72000</v>
          </cell>
          <cell r="DJ76">
            <v>36000</v>
          </cell>
          <cell r="DK76">
            <v>99000</v>
          </cell>
          <cell r="DL76">
            <v>49500</v>
          </cell>
        </row>
        <row r="76">
          <cell r="DO76">
            <v>240000</v>
          </cell>
          <cell r="DP76">
            <v>120000</v>
          </cell>
          <cell r="DQ76">
            <v>120000</v>
          </cell>
          <cell r="DR76">
            <v>60000</v>
          </cell>
          <cell r="DS76">
            <v>127200</v>
          </cell>
          <cell r="DT76">
            <v>63600</v>
          </cell>
          <cell r="DU76">
            <v>63600</v>
          </cell>
          <cell r="DV76">
            <v>31800</v>
          </cell>
          <cell r="DW76">
            <v>150000</v>
          </cell>
          <cell r="DX76">
            <v>75000</v>
          </cell>
          <cell r="DY76">
            <v>66000</v>
          </cell>
          <cell r="DZ76">
            <v>33000</v>
          </cell>
          <cell r="EA76">
            <v>129600</v>
          </cell>
          <cell r="EB76">
            <v>64800</v>
          </cell>
          <cell r="EC76">
            <v>610200</v>
          </cell>
          <cell r="ED76">
            <v>1450800</v>
          </cell>
          <cell r="EE76">
            <v>2117700</v>
          </cell>
        </row>
        <row r="76">
          <cell r="EJ76">
            <v>60000</v>
          </cell>
          <cell r="EK76">
            <v>30000</v>
          </cell>
          <cell r="EL76">
            <v>26400</v>
          </cell>
          <cell r="EM76">
            <v>13200</v>
          </cell>
          <cell r="EN76">
            <v>120000</v>
          </cell>
          <cell r="EO76">
            <v>60000</v>
          </cell>
          <cell r="EP76">
            <v>168000</v>
          </cell>
          <cell r="EQ76">
            <v>84000</v>
          </cell>
          <cell r="ER76">
            <v>60000</v>
          </cell>
          <cell r="ES76">
            <v>30000</v>
          </cell>
          <cell r="ET76">
            <v>60000</v>
          </cell>
          <cell r="EU76">
            <v>30000</v>
          </cell>
          <cell r="EV76">
            <v>120000</v>
          </cell>
          <cell r="EW76">
            <v>60000</v>
          </cell>
          <cell r="EX76">
            <v>39600</v>
          </cell>
          <cell r="EY76">
            <v>489600</v>
          </cell>
          <cell r="EZ76">
            <v>921600</v>
          </cell>
        </row>
        <row r="77">
          <cell r="D77">
            <v>38991</v>
          </cell>
          <cell r="E77">
            <v>3.08382675333157</v>
          </cell>
          <cell r="F77">
            <v>0.54428897643567</v>
          </cell>
          <cell r="G77">
            <v>-0.168299880871556</v>
          </cell>
          <cell r="H77">
            <v>0.00716169705836407</v>
          </cell>
          <cell r="I77">
            <v>-0.254240245571925</v>
          </cell>
          <cell r="J77">
            <v>0.472672005852029</v>
          </cell>
          <cell r="K77">
            <v>23.2218988081973</v>
          </cell>
          <cell r="L77">
            <v>46.2882682142951</v>
          </cell>
          <cell r="M77">
            <v>23.1441341071476</v>
          </cell>
          <cell r="N77">
            <v>1</v>
          </cell>
          <cell r="O77">
            <v>0</v>
          </cell>
          <cell r="P77">
            <v>28.673740693877</v>
          </cell>
          <cell r="Q77">
            <v>46.2882682142951</v>
          </cell>
          <cell r="R77">
            <v>23.1441341071476</v>
          </cell>
          <cell r="S77">
            <v>1</v>
          </cell>
          <cell r="T77">
            <v>0</v>
          </cell>
          <cell r="U77">
            <v>23.8664515434501</v>
          </cell>
          <cell r="V77">
            <v>25.1824133779245</v>
          </cell>
          <cell r="W77">
            <v>23.2218988081973</v>
          </cell>
          <cell r="X77">
            <v>46.2882682142951</v>
          </cell>
          <cell r="Y77">
            <v>23.1441341071476</v>
          </cell>
          <cell r="Z77">
            <v>1</v>
          </cell>
          <cell r="AA77">
            <v>0</v>
          </cell>
          <cell r="AB77">
            <v>1</v>
          </cell>
          <cell r="AC77">
            <v>1</v>
          </cell>
          <cell r="AD77">
            <v>1</v>
          </cell>
          <cell r="AE77">
            <v>0</v>
          </cell>
          <cell r="AF77">
            <v>5880</v>
          </cell>
          <cell r="AG77">
            <v>0</v>
          </cell>
          <cell r="AH77">
            <v>38400</v>
          </cell>
          <cell r="AI77">
            <v>0</v>
          </cell>
          <cell r="AJ77">
            <v>26160</v>
          </cell>
          <cell r="AK77">
            <v>0</v>
          </cell>
          <cell r="AL77">
            <v>26160</v>
          </cell>
          <cell r="AM77">
            <v>0</v>
          </cell>
          <cell r="AN77">
            <v>48000</v>
          </cell>
          <cell r="AO77">
            <v>0</v>
          </cell>
          <cell r="AP77">
            <v>54000</v>
          </cell>
          <cell r="AQ77">
            <v>0</v>
          </cell>
          <cell r="AR77">
            <v>60000</v>
          </cell>
          <cell r="AS77">
            <v>0</v>
          </cell>
          <cell r="AT77">
            <v>60000</v>
          </cell>
          <cell r="AU77">
            <v>0</v>
          </cell>
          <cell r="AV77">
            <v>86400</v>
          </cell>
          <cell r="AW77">
            <v>0</v>
          </cell>
          <cell r="AX77">
            <v>61200</v>
          </cell>
          <cell r="AY77">
            <v>0</v>
          </cell>
          <cell r="AZ77">
            <v>66000</v>
          </cell>
          <cell r="BA77">
            <v>0</v>
          </cell>
          <cell r="BB77">
            <v>132000</v>
          </cell>
          <cell r="BC77">
            <v>0</v>
          </cell>
          <cell r="BD77">
            <v>243000</v>
          </cell>
          <cell r="BE77">
            <v>604200</v>
          </cell>
          <cell r="BF77">
            <v>664200</v>
          </cell>
          <cell r="BG77">
            <v>62400</v>
          </cell>
          <cell r="BH77">
            <v>0</v>
          </cell>
          <cell r="BI77">
            <v>60000</v>
          </cell>
          <cell r="BJ77">
            <v>0</v>
          </cell>
          <cell r="BK77">
            <v>10560</v>
          </cell>
          <cell r="BL77">
            <v>0</v>
          </cell>
          <cell r="BM77">
            <v>6120</v>
          </cell>
          <cell r="BN77">
            <v>0</v>
          </cell>
          <cell r="BO77">
            <v>20400</v>
          </cell>
          <cell r="BP77">
            <v>0</v>
          </cell>
          <cell r="BQ77">
            <v>72000</v>
          </cell>
          <cell r="BR77">
            <v>0</v>
          </cell>
          <cell r="BS77">
            <v>105600</v>
          </cell>
          <cell r="BT77">
            <v>0</v>
          </cell>
          <cell r="BU77">
            <v>127200</v>
          </cell>
          <cell r="BV77">
            <v>0</v>
          </cell>
          <cell r="BW77">
            <v>60000</v>
          </cell>
          <cell r="BX77">
            <v>0</v>
          </cell>
          <cell r="BY77">
            <v>63600</v>
          </cell>
          <cell r="BZ77">
            <v>0</v>
          </cell>
          <cell r="CA77">
            <v>62400</v>
          </cell>
          <cell r="CB77">
            <v>0</v>
          </cell>
          <cell r="CC77">
            <v>132000</v>
          </cell>
          <cell r="CD77">
            <v>0</v>
          </cell>
          <cell r="CE77">
            <v>120000</v>
          </cell>
          <cell r="CF77">
            <v>0</v>
          </cell>
          <cell r="CG77">
            <v>371880</v>
          </cell>
          <cell r="CH77">
            <v>695880</v>
          </cell>
          <cell r="CI77">
            <v>902280</v>
          </cell>
          <cell r="CJ77">
            <v>125760</v>
          </cell>
          <cell r="CK77">
            <v>0</v>
          </cell>
          <cell r="CL77">
            <v>115200</v>
          </cell>
          <cell r="CM77">
            <v>0</v>
          </cell>
          <cell r="CN77">
            <v>120000</v>
          </cell>
          <cell r="CO77">
            <v>0</v>
          </cell>
          <cell r="CP77">
            <v>125760</v>
          </cell>
          <cell r="CQ77">
            <v>240960</v>
          </cell>
          <cell r="CR77">
            <v>360960</v>
          </cell>
          <cell r="CS77">
            <v>65400</v>
          </cell>
          <cell r="CT77">
            <v>32700</v>
          </cell>
          <cell r="CU77">
            <v>62400</v>
          </cell>
          <cell r="CV77">
            <v>31200</v>
          </cell>
          <cell r="CW77">
            <v>60000</v>
          </cell>
          <cell r="CX77">
            <v>30000</v>
          </cell>
          <cell r="CY77">
            <v>8400</v>
          </cell>
          <cell r="CZ77">
            <v>4200</v>
          </cell>
          <cell r="DA77">
            <v>27000</v>
          </cell>
          <cell r="DB77">
            <v>13500</v>
          </cell>
          <cell r="DC77">
            <v>15600</v>
          </cell>
          <cell r="DD77">
            <v>7800</v>
          </cell>
          <cell r="DE77">
            <v>42000</v>
          </cell>
          <cell r="DF77">
            <v>21000</v>
          </cell>
          <cell r="DG77">
            <v>63600</v>
          </cell>
          <cell r="DH77">
            <v>31800</v>
          </cell>
          <cell r="DI77">
            <v>72000</v>
          </cell>
          <cell r="DJ77">
            <v>36000</v>
          </cell>
          <cell r="DK77">
            <v>99000</v>
          </cell>
          <cell r="DL77">
            <v>49500</v>
          </cell>
        </row>
        <row r="77">
          <cell r="DO77">
            <v>240000</v>
          </cell>
          <cell r="DP77">
            <v>120000</v>
          </cell>
          <cell r="DQ77">
            <v>120000</v>
          </cell>
          <cell r="DR77">
            <v>60000</v>
          </cell>
          <cell r="DS77">
            <v>127200</v>
          </cell>
          <cell r="DT77">
            <v>63600</v>
          </cell>
          <cell r="DU77">
            <v>63600</v>
          </cell>
          <cell r="DV77">
            <v>31800</v>
          </cell>
          <cell r="DW77">
            <v>150000</v>
          </cell>
          <cell r="DX77">
            <v>75000</v>
          </cell>
          <cell r="DY77">
            <v>66000</v>
          </cell>
          <cell r="DZ77">
            <v>33000</v>
          </cell>
          <cell r="EA77">
            <v>129600</v>
          </cell>
          <cell r="EB77">
            <v>64800</v>
          </cell>
          <cell r="EC77">
            <v>610200</v>
          </cell>
          <cell r="ED77">
            <v>1450800</v>
          </cell>
          <cell r="EE77">
            <v>2117700</v>
          </cell>
        </row>
        <row r="77">
          <cell r="EJ77">
            <v>60000</v>
          </cell>
          <cell r="EK77">
            <v>30000</v>
          </cell>
          <cell r="EL77">
            <v>26400</v>
          </cell>
          <cell r="EM77">
            <v>13200</v>
          </cell>
          <cell r="EN77">
            <v>120000</v>
          </cell>
          <cell r="EO77">
            <v>60000</v>
          </cell>
          <cell r="EP77">
            <v>168000</v>
          </cell>
          <cell r="EQ77">
            <v>84000</v>
          </cell>
          <cell r="ER77">
            <v>60000</v>
          </cell>
          <cell r="ES77">
            <v>30000</v>
          </cell>
          <cell r="ET77">
            <v>60000</v>
          </cell>
          <cell r="EU77">
            <v>30000</v>
          </cell>
          <cell r="EV77">
            <v>120000</v>
          </cell>
          <cell r="EW77">
            <v>60000</v>
          </cell>
          <cell r="EX77">
            <v>39600</v>
          </cell>
          <cell r="EY77">
            <v>489600</v>
          </cell>
          <cell r="EZ77">
            <v>921600</v>
          </cell>
        </row>
        <row r="78">
          <cell r="D78">
            <v>39022</v>
          </cell>
          <cell r="E78">
            <v>3.16715152445553</v>
          </cell>
          <cell r="F78">
            <v>0.427415860250409</v>
          </cell>
          <cell r="G78">
            <v>-0.135348355745963</v>
          </cell>
          <cell r="H78">
            <v>0.00712359767084014</v>
          </cell>
          <cell r="I78">
            <v>-0.206584332454364</v>
          </cell>
          <cell r="J78">
            <v>0.356179883542007</v>
          </cell>
          <cell r="K78">
            <v>24.2042539400087</v>
          </cell>
          <cell r="L78">
            <v>24.6712270493974</v>
          </cell>
          <cell r="M78">
            <v>12.3356135246987</v>
          </cell>
          <cell r="N78">
            <v>1</v>
          </cell>
          <cell r="O78">
            <v>0</v>
          </cell>
          <cell r="P78">
            <v>28.4249855599815</v>
          </cell>
          <cell r="Q78">
            <v>24.6712270493974</v>
          </cell>
          <cell r="R78">
            <v>12.3356135246987</v>
          </cell>
          <cell r="S78">
            <v>0</v>
          </cell>
          <cell r="T78">
            <v>0</v>
          </cell>
          <cell r="U78">
            <v>24.7385237653217</v>
          </cell>
          <cell r="V78">
            <v>25.8070634159478</v>
          </cell>
          <cell r="W78">
            <v>24.2042539400087</v>
          </cell>
          <cell r="X78">
            <v>24.6712270493974</v>
          </cell>
          <cell r="Y78">
            <v>12.3356135246987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1</v>
          </cell>
          <cell r="AE78">
            <v>0</v>
          </cell>
          <cell r="AF78">
            <v>5880</v>
          </cell>
          <cell r="AG78">
            <v>0</v>
          </cell>
          <cell r="AH78">
            <v>38400</v>
          </cell>
          <cell r="AI78">
            <v>0</v>
          </cell>
          <cell r="AJ78">
            <v>26160</v>
          </cell>
          <cell r="AK78">
            <v>0</v>
          </cell>
          <cell r="AL78">
            <v>26160</v>
          </cell>
          <cell r="AM78">
            <v>0</v>
          </cell>
          <cell r="AN78">
            <v>48000</v>
          </cell>
          <cell r="AO78">
            <v>0</v>
          </cell>
          <cell r="AP78">
            <v>54000</v>
          </cell>
          <cell r="AQ78">
            <v>0</v>
          </cell>
          <cell r="AR78">
            <v>60000</v>
          </cell>
          <cell r="AS78">
            <v>0</v>
          </cell>
          <cell r="AT78">
            <v>60000</v>
          </cell>
          <cell r="AU78">
            <v>0</v>
          </cell>
          <cell r="AV78">
            <v>86400</v>
          </cell>
          <cell r="AW78">
            <v>0</v>
          </cell>
          <cell r="AX78">
            <v>61200</v>
          </cell>
          <cell r="AY78">
            <v>0</v>
          </cell>
          <cell r="AZ78">
            <v>66000</v>
          </cell>
          <cell r="BA78">
            <v>0</v>
          </cell>
          <cell r="BB78">
            <v>132000</v>
          </cell>
          <cell r="BC78">
            <v>0</v>
          </cell>
          <cell r="BD78">
            <v>243000</v>
          </cell>
          <cell r="BE78">
            <v>604200</v>
          </cell>
          <cell r="BF78">
            <v>664200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125760</v>
          </cell>
          <cell r="CK78">
            <v>0</v>
          </cell>
          <cell r="CL78">
            <v>115200</v>
          </cell>
          <cell r="CM78">
            <v>0</v>
          </cell>
          <cell r="CN78">
            <v>120000</v>
          </cell>
          <cell r="CO78">
            <v>0</v>
          </cell>
          <cell r="CP78">
            <v>125760</v>
          </cell>
          <cell r="CQ78">
            <v>240960</v>
          </cell>
          <cell r="CR78">
            <v>360960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</row>
        <row r="78"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</row>
        <row r="78"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</row>
        <row r="79">
          <cell r="D79">
            <v>39052</v>
          </cell>
          <cell r="E79">
            <v>3.2393980131161</v>
          </cell>
          <cell r="F79">
            <v>0.425210852738932</v>
          </cell>
          <cell r="G79">
            <v>-0.134650103367328</v>
          </cell>
          <cell r="H79">
            <v>0.00708684754564887</v>
          </cell>
          <cell r="I79">
            <v>-0.205518578823817</v>
          </cell>
          <cell r="J79">
            <v>0.354342377282443</v>
          </cell>
          <cell r="K79">
            <v>24.7540957571921</v>
          </cell>
          <cell r="L79">
            <v>13.9136786548479</v>
          </cell>
          <cell r="M79">
            <v>6.95683932742394</v>
          </cell>
          <cell r="N79">
            <v>0</v>
          </cell>
          <cell r="O79">
            <v>0</v>
          </cell>
          <cell r="P79">
            <v>28.9530529279891</v>
          </cell>
          <cell r="Q79">
            <v>13.9136786548479</v>
          </cell>
          <cell r="R79">
            <v>6.95683932742394</v>
          </cell>
          <cell r="S79">
            <v>0</v>
          </cell>
          <cell r="T79">
            <v>0</v>
          </cell>
          <cell r="U79">
            <v>25.2856093231158</v>
          </cell>
          <cell r="V79">
            <v>26.3486364549631</v>
          </cell>
          <cell r="W79">
            <v>24.7540957571921</v>
          </cell>
          <cell r="X79">
            <v>13.9136786548479</v>
          </cell>
          <cell r="Y79">
            <v>6.95683932742394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</row>
        <row r="79"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</row>
        <row r="79"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</row>
        <row r="80">
          <cell r="D80">
            <v>39083</v>
          </cell>
          <cell r="E80">
            <v>3.29540601219732</v>
          </cell>
          <cell r="F80">
            <v>0.422939809052062</v>
          </cell>
          <cell r="G80">
            <v>-0.133930939533153</v>
          </cell>
          <cell r="H80">
            <v>0.00704899681753437</v>
          </cell>
          <cell r="I80">
            <v>-0.204420907708497</v>
          </cell>
          <cell r="J80">
            <v>0.352449840876719</v>
          </cell>
          <cell r="K80">
            <v>25.1823882836662</v>
          </cell>
          <cell r="L80">
            <v>36.1385149242625</v>
          </cell>
          <cell r="M80">
            <v>18.0692574621313</v>
          </cell>
          <cell r="N80">
            <v>1</v>
          </cell>
          <cell r="O80">
            <v>0</v>
          </cell>
          <cell r="P80">
            <v>29.3589188980553</v>
          </cell>
          <cell r="Q80">
            <v>36.1385149242625</v>
          </cell>
          <cell r="R80">
            <v>18.0692574621313</v>
          </cell>
          <cell r="S80">
            <v>1</v>
          </cell>
          <cell r="T80">
            <v>0</v>
          </cell>
          <cell r="U80">
            <v>25.7110630449812</v>
          </cell>
          <cell r="V80">
            <v>26.7684125676114</v>
          </cell>
          <cell r="W80">
            <v>25.1823882836662</v>
          </cell>
          <cell r="X80">
            <v>36.1385149242625</v>
          </cell>
          <cell r="Y80">
            <v>18.0692574621313</v>
          </cell>
          <cell r="Z80">
            <v>1</v>
          </cell>
          <cell r="AA80">
            <v>0</v>
          </cell>
          <cell r="AB80">
            <v>1</v>
          </cell>
          <cell r="AC80">
            <v>1</v>
          </cell>
          <cell r="AD80">
            <v>1</v>
          </cell>
          <cell r="AE80">
            <v>0</v>
          </cell>
          <cell r="AF80">
            <v>5880</v>
          </cell>
          <cell r="AG80">
            <v>0</v>
          </cell>
          <cell r="AH80">
            <v>38400</v>
          </cell>
          <cell r="AI80">
            <v>0</v>
          </cell>
          <cell r="AJ80">
            <v>26160</v>
          </cell>
          <cell r="AK80">
            <v>0</v>
          </cell>
          <cell r="AL80">
            <v>26160</v>
          </cell>
          <cell r="AM80">
            <v>0</v>
          </cell>
          <cell r="AN80">
            <v>48000</v>
          </cell>
          <cell r="AO80">
            <v>0</v>
          </cell>
          <cell r="AP80">
            <v>54000</v>
          </cell>
          <cell r="AQ80">
            <v>0</v>
          </cell>
          <cell r="AR80">
            <v>60000</v>
          </cell>
          <cell r="AS80">
            <v>0</v>
          </cell>
          <cell r="AT80">
            <v>60000</v>
          </cell>
          <cell r="AU80">
            <v>0</v>
          </cell>
          <cell r="AV80">
            <v>86400</v>
          </cell>
          <cell r="AW80">
            <v>0</v>
          </cell>
          <cell r="AX80">
            <v>61200</v>
          </cell>
          <cell r="AY80">
            <v>0</v>
          </cell>
          <cell r="AZ80">
            <v>66000</v>
          </cell>
          <cell r="BA80">
            <v>0</v>
          </cell>
          <cell r="BB80">
            <v>132000</v>
          </cell>
          <cell r="BC80">
            <v>0</v>
          </cell>
          <cell r="BD80">
            <v>243000</v>
          </cell>
          <cell r="BE80">
            <v>604200</v>
          </cell>
          <cell r="BF80">
            <v>664200</v>
          </cell>
          <cell r="BG80">
            <v>62400</v>
          </cell>
          <cell r="BH80">
            <v>0</v>
          </cell>
          <cell r="BI80">
            <v>60000</v>
          </cell>
          <cell r="BJ80">
            <v>0</v>
          </cell>
          <cell r="BK80">
            <v>10560</v>
          </cell>
          <cell r="BL80">
            <v>0</v>
          </cell>
          <cell r="BM80">
            <v>6120</v>
          </cell>
          <cell r="BN80">
            <v>0</v>
          </cell>
          <cell r="BO80">
            <v>20400</v>
          </cell>
          <cell r="BP80">
            <v>0</v>
          </cell>
          <cell r="BQ80">
            <v>72000</v>
          </cell>
          <cell r="BR80">
            <v>0</v>
          </cell>
          <cell r="BS80">
            <v>105600</v>
          </cell>
          <cell r="BT80">
            <v>0</v>
          </cell>
          <cell r="BU80">
            <v>127200</v>
          </cell>
          <cell r="BV80">
            <v>0</v>
          </cell>
          <cell r="BW80">
            <v>60000</v>
          </cell>
          <cell r="BX80">
            <v>0</v>
          </cell>
          <cell r="BY80">
            <v>63600</v>
          </cell>
          <cell r="BZ80">
            <v>0</v>
          </cell>
          <cell r="CA80">
            <v>62400</v>
          </cell>
          <cell r="CB80">
            <v>0</v>
          </cell>
          <cell r="CC80">
            <v>132000</v>
          </cell>
          <cell r="CD80">
            <v>0</v>
          </cell>
          <cell r="CE80">
            <v>120000</v>
          </cell>
          <cell r="CF80">
            <v>0</v>
          </cell>
          <cell r="CG80">
            <v>371880</v>
          </cell>
          <cell r="CH80">
            <v>695880</v>
          </cell>
          <cell r="CI80">
            <v>902280</v>
          </cell>
          <cell r="CJ80">
            <v>125760</v>
          </cell>
          <cell r="CK80">
            <v>0</v>
          </cell>
          <cell r="CL80">
            <v>115200</v>
          </cell>
          <cell r="CM80">
            <v>0</v>
          </cell>
          <cell r="CN80">
            <v>120000</v>
          </cell>
          <cell r="CO80">
            <v>0</v>
          </cell>
          <cell r="CP80">
            <v>125760</v>
          </cell>
          <cell r="CQ80">
            <v>240960</v>
          </cell>
          <cell r="CR80">
            <v>360960</v>
          </cell>
          <cell r="CS80">
            <v>65400</v>
          </cell>
          <cell r="CT80">
            <v>32700</v>
          </cell>
          <cell r="CU80">
            <v>62400</v>
          </cell>
          <cell r="CV80">
            <v>31200</v>
          </cell>
          <cell r="CW80">
            <v>60000</v>
          </cell>
          <cell r="CX80">
            <v>30000</v>
          </cell>
          <cell r="CY80">
            <v>8400</v>
          </cell>
          <cell r="CZ80">
            <v>4200</v>
          </cell>
          <cell r="DA80">
            <v>27000</v>
          </cell>
          <cell r="DB80">
            <v>13500</v>
          </cell>
          <cell r="DC80">
            <v>15600</v>
          </cell>
          <cell r="DD80">
            <v>7800</v>
          </cell>
          <cell r="DE80">
            <v>42000</v>
          </cell>
          <cell r="DF80">
            <v>21000</v>
          </cell>
          <cell r="DG80">
            <v>63600</v>
          </cell>
          <cell r="DH80">
            <v>31800</v>
          </cell>
          <cell r="DI80">
            <v>72000</v>
          </cell>
          <cell r="DJ80">
            <v>36000</v>
          </cell>
          <cell r="DK80">
            <v>99000</v>
          </cell>
          <cell r="DL80">
            <v>49500</v>
          </cell>
        </row>
        <row r="80">
          <cell r="DO80">
            <v>240000</v>
          </cell>
          <cell r="DP80">
            <v>120000</v>
          </cell>
          <cell r="DQ80">
            <v>120000</v>
          </cell>
          <cell r="DR80">
            <v>60000</v>
          </cell>
          <cell r="DS80">
            <v>127200</v>
          </cell>
          <cell r="DT80">
            <v>63600</v>
          </cell>
          <cell r="DU80">
            <v>63600</v>
          </cell>
          <cell r="DV80">
            <v>31800</v>
          </cell>
          <cell r="DW80">
            <v>150000</v>
          </cell>
          <cell r="DX80">
            <v>75000</v>
          </cell>
          <cell r="DY80">
            <v>66000</v>
          </cell>
          <cell r="DZ80">
            <v>33000</v>
          </cell>
          <cell r="EA80">
            <v>129600</v>
          </cell>
          <cell r="EB80">
            <v>64800</v>
          </cell>
          <cell r="EC80">
            <v>610200</v>
          </cell>
          <cell r="ED80">
            <v>1450800</v>
          </cell>
          <cell r="EE80">
            <v>2117700</v>
          </cell>
        </row>
        <row r="80">
          <cell r="EJ80">
            <v>60000</v>
          </cell>
          <cell r="EK80">
            <v>30000</v>
          </cell>
          <cell r="EL80">
            <v>26400</v>
          </cell>
          <cell r="EM80">
            <v>13200</v>
          </cell>
          <cell r="EN80">
            <v>120000</v>
          </cell>
          <cell r="EO80">
            <v>60000</v>
          </cell>
          <cell r="EP80">
            <v>168000</v>
          </cell>
          <cell r="EQ80">
            <v>84000</v>
          </cell>
          <cell r="ER80">
            <v>60000</v>
          </cell>
          <cell r="ES80">
            <v>30000</v>
          </cell>
          <cell r="ET80">
            <v>60000</v>
          </cell>
          <cell r="EU80">
            <v>30000</v>
          </cell>
          <cell r="EV80">
            <v>120000</v>
          </cell>
          <cell r="EW80">
            <v>60000</v>
          </cell>
          <cell r="EX80">
            <v>39600</v>
          </cell>
          <cell r="EY80">
            <v>489600</v>
          </cell>
          <cell r="EZ80">
            <v>921600</v>
          </cell>
        </row>
        <row r="81">
          <cell r="D81">
            <v>39114</v>
          </cell>
          <cell r="E81">
            <v>3.20345048321609</v>
          </cell>
          <cell r="F81">
            <v>0.420676360238489</v>
          </cell>
          <cell r="G81">
            <v>-0.133214180742188</v>
          </cell>
          <cell r="H81">
            <v>0.00701127267064148</v>
          </cell>
          <cell r="I81">
            <v>-0.203326907448603</v>
          </cell>
          <cell r="J81">
            <v>0.350563633532074</v>
          </cell>
          <cell r="K81">
            <v>24.5009268182562</v>
          </cell>
          <cell r="L81">
            <v>28.9338396062964</v>
          </cell>
          <cell r="M81">
            <v>14.4669198031482</v>
          </cell>
          <cell r="N81">
            <v>1</v>
          </cell>
          <cell r="O81">
            <v>0</v>
          </cell>
          <cell r="P81">
            <v>28.6551058756112</v>
          </cell>
          <cell r="Q81">
            <v>28.9338396062964</v>
          </cell>
          <cell r="R81">
            <v>14.4669198031482</v>
          </cell>
          <cell r="S81">
            <v>1</v>
          </cell>
          <cell r="T81">
            <v>0</v>
          </cell>
          <cell r="U81">
            <v>25.0267722685543</v>
          </cell>
          <cell r="V81">
            <v>26.0784631691505</v>
          </cell>
          <cell r="W81">
            <v>24.5009268182562</v>
          </cell>
          <cell r="X81">
            <v>28.9338396062964</v>
          </cell>
          <cell r="Y81">
            <v>14.4669198031482</v>
          </cell>
          <cell r="Z81">
            <v>1</v>
          </cell>
          <cell r="AA81">
            <v>0</v>
          </cell>
          <cell r="AB81">
            <v>1</v>
          </cell>
          <cell r="AC81">
            <v>1</v>
          </cell>
          <cell r="AD81">
            <v>1</v>
          </cell>
          <cell r="AE81">
            <v>0</v>
          </cell>
          <cell r="AF81">
            <v>5880</v>
          </cell>
          <cell r="AG81">
            <v>0</v>
          </cell>
          <cell r="AH81">
            <v>38400</v>
          </cell>
          <cell r="AI81">
            <v>0</v>
          </cell>
          <cell r="AJ81">
            <v>26160</v>
          </cell>
          <cell r="AK81">
            <v>0</v>
          </cell>
          <cell r="AL81">
            <v>26160</v>
          </cell>
          <cell r="AM81">
            <v>0</v>
          </cell>
          <cell r="AN81">
            <v>48000</v>
          </cell>
          <cell r="AO81">
            <v>0</v>
          </cell>
          <cell r="AP81">
            <v>54000</v>
          </cell>
          <cell r="AQ81">
            <v>0</v>
          </cell>
          <cell r="AR81">
            <v>60000</v>
          </cell>
          <cell r="AS81">
            <v>0</v>
          </cell>
          <cell r="AT81">
            <v>60000</v>
          </cell>
          <cell r="AU81">
            <v>0</v>
          </cell>
          <cell r="AV81">
            <v>86400</v>
          </cell>
          <cell r="AW81">
            <v>0</v>
          </cell>
          <cell r="AX81">
            <v>61200</v>
          </cell>
          <cell r="AY81">
            <v>0</v>
          </cell>
          <cell r="AZ81">
            <v>66000</v>
          </cell>
          <cell r="BA81">
            <v>0</v>
          </cell>
          <cell r="BB81">
            <v>132000</v>
          </cell>
          <cell r="BC81">
            <v>0</v>
          </cell>
          <cell r="BD81">
            <v>243000</v>
          </cell>
          <cell r="BE81">
            <v>604200</v>
          </cell>
          <cell r="BF81">
            <v>664200</v>
          </cell>
          <cell r="BG81">
            <v>62400</v>
          </cell>
          <cell r="BH81">
            <v>0</v>
          </cell>
          <cell r="BI81">
            <v>60000</v>
          </cell>
          <cell r="BJ81">
            <v>0</v>
          </cell>
          <cell r="BK81">
            <v>10560</v>
          </cell>
          <cell r="BL81">
            <v>0</v>
          </cell>
          <cell r="BM81">
            <v>6120</v>
          </cell>
          <cell r="BN81">
            <v>0</v>
          </cell>
          <cell r="BO81">
            <v>20400</v>
          </cell>
          <cell r="BP81">
            <v>0</v>
          </cell>
          <cell r="BQ81">
            <v>72000</v>
          </cell>
          <cell r="BR81">
            <v>0</v>
          </cell>
          <cell r="BS81">
            <v>105600</v>
          </cell>
          <cell r="BT81">
            <v>0</v>
          </cell>
          <cell r="BU81">
            <v>127200</v>
          </cell>
          <cell r="BV81">
            <v>0</v>
          </cell>
          <cell r="BW81">
            <v>60000</v>
          </cell>
          <cell r="BX81">
            <v>0</v>
          </cell>
          <cell r="BY81">
            <v>63600</v>
          </cell>
          <cell r="BZ81">
            <v>0</v>
          </cell>
          <cell r="CA81">
            <v>62400</v>
          </cell>
          <cell r="CB81">
            <v>0</v>
          </cell>
          <cell r="CC81">
            <v>132000</v>
          </cell>
          <cell r="CD81">
            <v>0</v>
          </cell>
          <cell r="CE81">
            <v>120000</v>
          </cell>
          <cell r="CF81">
            <v>0</v>
          </cell>
          <cell r="CG81">
            <v>371880</v>
          </cell>
          <cell r="CH81">
            <v>695880</v>
          </cell>
          <cell r="CI81">
            <v>902280</v>
          </cell>
          <cell r="CJ81">
            <v>125760</v>
          </cell>
          <cell r="CK81">
            <v>0</v>
          </cell>
          <cell r="CL81">
            <v>115200</v>
          </cell>
          <cell r="CM81">
            <v>0</v>
          </cell>
          <cell r="CN81">
            <v>120000</v>
          </cell>
          <cell r="CO81">
            <v>0</v>
          </cell>
          <cell r="CP81">
            <v>125760</v>
          </cell>
          <cell r="CQ81">
            <v>240960</v>
          </cell>
          <cell r="CR81">
            <v>360960</v>
          </cell>
          <cell r="CS81">
            <v>65400</v>
          </cell>
          <cell r="CT81">
            <v>32700</v>
          </cell>
          <cell r="CU81">
            <v>62400</v>
          </cell>
          <cell r="CV81">
            <v>31200</v>
          </cell>
          <cell r="CW81">
            <v>60000</v>
          </cell>
          <cell r="CX81">
            <v>30000</v>
          </cell>
          <cell r="CY81">
            <v>8400</v>
          </cell>
          <cell r="CZ81">
            <v>4200</v>
          </cell>
          <cell r="DA81">
            <v>27000</v>
          </cell>
          <cell r="DB81">
            <v>13500</v>
          </cell>
          <cell r="DC81">
            <v>15600</v>
          </cell>
          <cell r="DD81">
            <v>7800</v>
          </cell>
          <cell r="DE81">
            <v>42000</v>
          </cell>
          <cell r="DF81">
            <v>21000</v>
          </cell>
          <cell r="DG81">
            <v>63600</v>
          </cell>
          <cell r="DH81">
            <v>31800</v>
          </cell>
          <cell r="DI81">
            <v>72000</v>
          </cell>
          <cell r="DJ81">
            <v>36000</v>
          </cell>
          <cell r="DK81">
            <v>99000</v>
          </cell>
          <cell r="DL81">
            <v>49500</v>
          </cell>
        </row>
        <row r="81">
          <cell r="DO81">
            <v>240000</v>
          </cell>
          <cell r="DP81">
            <v>120000</v>
          </cell>
          <cell r="DQ81">
            <v>120000</v>
          </cell>
          <cell r="DR81">
            <v>60000</v>
          </cell>
          <cell r="DS81">
            <v>127200</v>
          </cell>
          <cell r="DT81">
            <v>63600</v>
          </cell>
          <cell r="DU81">
            <v>63600</v>
          </cell>
          <cell r="DV81">
            <v>31800</v>
          </cell>
          <cell r="DW81">
            <v>150000</v>
          </cell>
          <cell r="DX81">
            <v>75000</v>
          </cell>
          <cell r="DY81">
            <v>66000</v>
          </cell>
          <cell r="DZ81">
            <v>33000</v>
          </cell>
          <cell r="EA81">
            <v>129600</v>
          </cell>
          <cell r="EB81">
            <v>64800</v>
          </cell>
          <cell r="EC81">
            <v>610200</v>
          </cell>
          <cell r="ED81">
            <v>1450800</v>
          </cell>
          <cell r="EE81">
            <v>2117700</v>
          </cell>
        </row>
        <row r="81">
          <cell r="EJ81">
            <v>60000</v>
          </cell>
          <cell r="EK81">
            <v>30000</v>
          </cell>
          <cell r="EL81">
            <v>26400</v>
          </cell>
          <cell r="EM81">
            <v>13200</v>
          </cell>
          <cell r="EN81">
            <v>120000</v>
          </cell>
          <cell r="EO81">
            <v>60000</v>
          </cell>
          <cell r="EP81">
            <v>168000</v>
          </cell>
          <cell r="EQ81">
            <v>84000</v>
          </cell>
          <cell r="ER81">
            <v>60000</v>
          </cell>
          <cell r="ES81">
            <v>30000</v>
          </cell>
          <cell r="ET81">
            <v>60000</v>
          </cell>
          <cell r="EU81">
            <v>30000</v>
          </cell>
          <cell r="EV81">
            <v>120000</v>
          </cell>
          <cell r="EW81">
            <v>60000</v>
          </cell>
          <cell r="EX81">
            <v>39600</v>
          </cell>
          <cell r="EY81">
            <v>489600</v>
          </cell>
          <cell r="EZ81">
            <v>921600</v>
          </cell>
        </row>
        <row r="82">
          <cell r="D82">
            <v>39142</v>
          </cell>
          <cell r="E82">
            <v>3.08327247642709</v>
          </cell>
          <cell r="F82">
            <v>0.418638489671024</v>
          </cell>
          <cell r="G82">
            <v>-0.132568855062491</v>
          </cell>
          <cell r="H82">
            <v>0.00697730816118373</v>
          </cell>
          <cell r="I82">
            <v>-0.202341936674328</v>
          </cell>
          <cell r="J82">
            <v>0.348865408059186</v>
          </cell>
          <cell r="K82">
            <v>23.6069790481457</v>
          </cell>
          <cell r="L82">
            <v>21.8163680660628</v>
          </cell>
          <cell r="M82">
            <v>10.9081840330314</v>
          </cell>
          <cell r="N82">
            <v>0</v>
          </cell>
          <cell r="O82">
            <v>0</v>
          </cell>
          <cell r="P82">
            <v>27.7410341336471</v>
          </cell>
          <cell r="Q82">
            <v>21.8163680660628</v>
          </cell>
          <cell r="R82">
            <v>10.9081840330314</v>
          </cell>
          <cell r="S82">
            <v>0</v>
          </cell>
          <cell r="T82">
            <v>0</v>
          </cell>
          <cell r="U82">
            <v>24.1302771602345</v>
          </cell>
          <cell r="V82">
            <v>25.176873384412</v>
          </cell>
          <cell r="W82">
            <v>23.6069790481457</v>
          </cell>
          <cell r="X82">
            <v>21.8163680660628</v>
          </cell>
          <cell r="Y82">
            <v>10.9081840330314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</row>
        <row r="82">
          <cell r="DO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</row>
        <row r="82"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</row>
        <row r="83">
          <cell r="D83">
            <v>39173</v>
          </cell>
          <cell r="E83">
            <v>2.93970999798307</v>
          </cell>
          <cell r="F83">
            <v>0.527426722962025</v>
          </cell>
          <cell r="G83">
            <v>-0.1630858946001</v>
          </cell>
          <cell r="H83">
            <v>0.0069398253021319</v>
          </cell>
          <cell r="I83">
            <v>-0.246363798225682</v>
          </cell>
          <cell r="J83">
            <v>0.458028469940706</v>
          </cell>
          <cell r="K83">
            <v>22.2000964981804</v>
          </cell>
          <cell r="L83">
            <v>21.0273236741946</v>
          </cell>
          <cell r="M83">
            <v>10.5136618370973</v>
          </cell>
          <cell r="N83">
            <v>0</v>
          </cell>
          <cell r="O83">
            <v>0</v>
          </cell>
          <cell r="P83">
            <v>27.4830385094283</v>
          </cell>
          <cell r="Q83">
            <v>21.0273236741946</v>
          </cell>
          <cell r="R83">
            <v>10.5136618370973</v>
          </cell>
          <cell r="S83">
            <v>0</v>
          </cell>
          <cell r="T83">
            <v>0</v>
          </cell>
          <cell r="U83">
            <v>22.8246807753723</v>
          </cell>
          <cell r="V83">
            <v>24.099873674639</v>
          </cell>
          <cell r="W83">
            <v>22.2000964981804</v>
          </cell>
          <cell r="X83">
            <v>21.0273236741946</v>
          </cell>
          <cell r="Y83">
            <v>10.5136618370973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</row>
        <row r="83"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</row>
        <row r="83"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</row>
        <row r="84">
          <cell r="D84">
            <v>39203</v>
          </cell>
          <cell r="E84">
            <v>2.90713647084873</v>
          </cell>
          <cell r="F84">
            <v>0.524679106588704</v>
          </cell>
          <cell r="G84">
            <v>-0.162236302695191</v>
          </cell>
          <cell r="H84">
            <v>0.00690367245511452</v>
          </cell>
          <cell r="I84">
            <v>-0.245080372156566</v>
          </cell>
          <cell r="J84">
            <v>0.455642382037558</v>
          </cell>
          <cell r="K84">
            <v>21.9654207401912</v>
          </cell>
          <cell r="L84">
            <v>24.3696185829315</v>
          </cell>
          <cell r="M84">
            <v>12.1848092914658</v>
          </cell>
          <cell r="N84">
            <v>1</v>
          </cell>
          <cell r="O84">
            <v>0</v>
          </cell>
          <cell r="P84">
            <v>27.2208413966471</v>
          </cell>
          <cell r="Q84">
            <v>24.3696185829315</v>
          </cell>
          <cell r="R84">
            <v>12.1848092914658</v>
          </cell>
          <cell r="S84">
            <v>0</v>
          </cell>
          <cell r="T84">
            <v>0</v>
          </cell>
          <cell r="U84">
            <v>22.5867512611515</v>
          </cell>
          <cell r="V84">
            <v>23.8553010747788</v>
          </cell>
          <cell r="W84">
            <v>21.9654207401912</v>
          </cell>
          <cell r="X84">
            <v>24.3696185829315</v>
          </cell>
          <cell r="Y84">
            <v>12.1848092914658</v>
          </cell>
          <cell r="Z84">
            <v>1</v>
          </cell>
          <cell r="AA84">
            <v>0</v>
          </cell>
          <cell r="AB84">
            <v>1</v>
          </cell>
          <cell r="AC84">
            <v>1</v>
          </cell>
          <cell r="AD84">
            <v>1</v>
          </cell>
          <cell r="AE84">
            <v>0</v>
          </cell>
          <cell r="AF84">
            <v>5880</v>
          </cell>
          <cell r="AG84">
            <v>0</v>
          </cell>
          <cell r="AH84">
            <v>38400</v>
          </cell>
          <cell r="AI84">
            <v>0</v>
          </cell>
          <cell r="AJ84">
            <v>26160</v>
          </cell>
          <cell r="AK84">
            <v>0</v>
          </cell>
          <cell r="AL84">
            <v>26160</v>
          </cell>
          <cell r="AM84">
            <v>0</v>
          </cell>
          <cell r="AN84">
            <v>48000</v>
          </cell>
          <cell r="AO84">
            <v>0</v>
          </cell>
          <cell r="AP84">
            <v>54000</v>
          </cell>
          <cell r="AQ84">
            <v>0</v>
          </cell>
          <cell r="AR84">
            <v>60000</v>
          </cell>
          <cell r="AS84">
            <v>0</v>
          </cell>
          <cell r="AT84">
            <v>60000</v>
          </cell>
          <cell r="AU84">
            <v>0</v>
          </cell>
          <cell r="AV84">
            <v>86400</v>
          </cell>
          <cell r="AW84">
            <v>0</v>
          </cell>
          <cell r="AX84">
            <v>61200</v>
          </cell>
          <cell r="AY84">
            <v>0</v>
          </cell>
          <cell r="AZ84">
            <v>66000</v>
          </cell>
          <cell r="BA84">
            <v>0</v>
          </cell>
          <cell r="BB84">
            <v>132000</v>
          </cell>
          <cell r="BC84">
            <v>0</v>
          </cell>
          <cell r="BD84">
            <v>243000</v>
          </cell>
          <cell r="BE84">
            <v>604200</v>
          </cell>
          <cell r="BF84">
            <v>664200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125760</v>
          </cell>
          <cell r="CK84">
            <v>0</v>
          </cell>
          <cell r="CL84">
            <v>115200</v>
          </cell>
          <cell r="CM84">
            <v>0</v>
          </cell>
          <cell r="CN84">
            <v>120000</v>
          </cell>
          <cell r="CO84">
            <v>0</v>
          </cell>
          <cell r="CP84">
            <v>125760</v>
          </cell>
          <cell r="CQ84">
            <v>240960</v>
          </cell>
          <cell r="CR84">
            <v>360960</v>
          </cell>
          <cell r="CS84">
            <v>65400</v>
          </cell>
          <cell r="CT84">
            <v>32700</v>
          </cell>
          <cell r="CU84">
            <v>62400</v>
          </cell>
          <cell r="CV84">
            <v>31200</v>
          </cell>
          <cell r="CW84">
            <v>60000</v>
          </cell>
          <cell r="CX84">
            <v>30000</v>
          </cell>
          <cell r="CY84">
            <v>8400</v>
          </cell>
          <cell r="CZ84">
            <v>4200</v>
          </cell>
          <cell r="DA84">
            <v>27000</v>
          </cell>
          <cell r="DB84">
            <v>13500</v>
          </cell>
          <cell r="DC84">
            <v>15600</v>
          </cell>
          <cell r="DD84">
            <v>7800</v>
          </cell>
          <cell r="DE84">
            <v>42000</v>
          </cell>
          <cell r="DF84">
            <v>21000</v>
          </cell>
          <cell r="DG84">
            <v>63600</v>
          </cell>
          <cell r="DH84">
            <v>31800</v>
          </cell>
          <cell r="DI84">
            <v>72000</v>
          </cell>
          <cell r="DJ84">
            <v>36000</v>
          </cell>
          <cell r="DK84">
            <v>99000</v>
          </cell>
          <cell r="DL84">
            <v>49500</v>
          </cell>
        </row>
        <row r="84">
          <cell r="DO84">
            <v>240000</v>
          </cell>
          <cell r="DP84">
            <v>120000</v>
          </cell>
          <cell r="DQ84">
            <v>120000</v>
          </cell>
          <cell r="DR84">
            <v>60000</v>
          </cell>
          <cell r="DS84">
            <v>127200</v>
          </cell>
          <cell r="DT84">
            <v>63600</v>
          </cell>
          <cell r="DU84">
            <v>63600</v>
          </cell>
          <cell r="DV84">
            <v>31800</v>
          </cell>
          <cell r="DW84">
            <v>150000</v>
          </cell>
          <cell r="DX84">
            <v>75000</v>
          </cell>
          <cell r="DY84">
            <v>66000</v>
          </cell>
          <cell r="DZ84">
            <v>33000</v>
          </cell>
          <cell r="EA84">
            <v>129600</v>
          </cell>
          <cell r="EB84">
            <v>64800</v>
          </cell>
          <cell r="EC84">
            <v>610200</v>
          </cell>
          <cell r="ED84">
            <v>1450800</v>
          </cell>
          <cell r="EE84">
            <v>2117700</v>
          </cell>
        </row>
        <row r="84">
          <cell r="EJ84">
            <v>60000</v>
          </cell>
          <cell r="EK84">
            <v>30000</v>
          </cell>
          <cell r="EL84">
            <v>26400</v>
          </cell>
          <cell r="EM84">
            <v>13200</v>
          </cell>
          <cell r="EN84">
            <v>120000</v>
          </cell>
          <cell r="EO84">
            <v>60000</v>
          </cell>
          <cell r="EP84">
            <v>168000</v>
          </cell>
          <cell r="EQ84">
            <v>84000</v>
          </cell>
          <cell r="ER84">
            <v>60000</v>
          </cell>
          <cell r="ES84">
            <v>30000</v>
          </cell>
          <cell r="ET84">
            <v>60000</v>
          </cell>
          <cell r="EU84">
            <v>30000</v>
          </cell>
          <cell r="EV84">
            <v>120000</v>
          </cell>
          <cell r="EW84">
            <v>60000</v>
          </cell>
          <cell r="EX84">
            <v>39600</v>
          </cell>
          <cell r="EY84">
            <v>489600</v>
          </cell>
          <cell r="EZ84">
            <v>921600</v>
          </cell>
        </row>
        <row r="85">
          <cell r="D85">
            <v>39234</v>
          </cell>
          <cell r="E85">
            <v>2.91137036931876</v>
          </cell>
          <cell r="F85">
            <v>0.521849405821287</v>
          </cell>
          <cell r="G85">
            <v>-0.161361329431582</v>
          </cell>
          <cell r="H85">
            <v>0.00686643955028009</v>
          </cell>
          <cell r="I85">
            <v>-0.243758604034943</v>
          </cell>
          <cell r="J85">
            <v>0</v>
          </cell>
          <cell r="K85">
            <v>22.0070882396286</v>
          </cell>
          <cell r="L85">
            <v>41.4042871662114</v>
          </cell>
          <cell r="M85">
            <v>20.7021435831057</v>
          </cell>
          <cell r="N85">
            <v>1</v>
          </cell>
          <cell r="O85">
            <v>0</v>
          </cell>
          <cell r="P85">
            <v>23.8352777698907</v>
          </cell>
          <cell r="Q85">
            <v>41.4042871662114</v>
          </cell>
          <cell r="R85">
            <v>20.7021435831057</v>
          </cell>
          <cell r="S85">
            <v>1</v>
          </cell>
          <cell r="T85">
            <v>0</v>
          </cell>
          <cell r="U85">
            <v>22.6250677991538</v>
          </cell>
          <cell r="V85">
            <v>23.8867760665178</v>
          </cell>
          <cell r="W85">
            <v>22.0070882396286</v>
          </cell>
          <cell r="X85">
            <v>41.4042871662114</v>
          </cell>
          <cell r="Y85">
            <v>20.7021435831057</v>
          </cell>
          <cell r="Z85">
            <v>1</v>
          </cell>
          <cell r="AA85">
            <v>0</v>
          </cell>
          <cell r="AB85">
            <v>1</v>
          </cell>
          <cell r="AC85">
            <v>1</v>
          </cell>
          <cell r="AD85">
            <v>1</v>
          </cell>
          <cell r="AE85">
            <v>0</v>
          </cell>
          <cell r="AF85">
            <v>5880</v>
          </cell>
          <cell r="AG85">
            <v>0</v>
          </cell>
          <cell r="AH85">
            <v>38400</v>
          </cell>
          <cell r="AI85">
            <v>0</v>
          </cell>
          <cell r="AJ85">
            <v>26160</v>
          </cell>
          <cell r="AK85">
            <v>0</v>
          </cell>
          <cell r="AL85">
            <v>26160</v>
          </cell>
          <cell r="AM85">
            <v>0</v>
          </cell>
          <cell r="AN85">
            <v>48000</v>
          </cell>
          <cell r="AO85">
            <v>0</v>
          </cell>
          <cell r="AP85">
            <v>54000</v>
          </cell>
          <cell r="AQ85">
            <v>0</v>
          </cell>
          <cell r="AR85">
            <v>60000</v>
          </cell>
          <cell r="AS85">
            <v>0</v>
          </cell>
          <cell r="AT85">
            <v>60000</v>
          </cell>
          <cell r="AU85">
            <v>0</v>
          </cell>
          <cell r="AV85">
            <v>86400</v>
          </cell>
          <cell r="AW85">
            <v>0</v>
          </cell>
          <cell r="AX85">
            <v>61200</v>
          </cell>
          <cell r="AY85">
            <v>0</v>
          </cell>
          <cell r="AZ85">
            <v>66000</v>
          </cell>
          <cell r="BA85">
            <v>0</v>
          </cell>
          <cell r="BB85">
            <v>132000</v>
          </cell>
          <cell r="BC85">
            <v>0</v>
          </cell>
          <cell r="BD85">
            <v>243000</v>
          </cell>
          <cell r="BE85">
            <v>604200</v>
          </cell>
          <cell r="BF85">
            <v>664200</v>
          </cell>
          <cell r="BG85">
            <v>62400</v>
          </cell>
          <cell r="BH85">
            <v>0</v>
          </cell>
          <cell r="BI85">
            <v>60000</v>
          </cell>
          <cell r="BJ85">
            <v>0</v>
          </cell>
          <cell r="BK85">
            <v>10560</v>
          </cell>
          <cell r="BL85">
            <v>0</v>
          </cell>
          <cell r="BM85">
            <v>6120</v>
          </cell>
          <cell r="BN85">
            <v>0</v>
          </cell>
          <cell r="BO85">
            <v>20400</v>
          </cell>
          <cell r="BP85">
            <v>0</v>
          </cell>
          <cell r="BQ85">
            <v>72000</v>
          </cell>
          <cell r="BR85">
            <v>0</v>
          </cell>
          <cell r="BS85">
            <v>105600</v>
          </cell>
          <cell r="BT85">
            <v>0</v>
          </cell>
          <cell r="BU85">
            <v>127200</v>
          </cell>
          <cell r="BV85">
            <v>0</v>
          </cell>
          <cell r="BW85">
            <v>60000</v>
          </cell>
          <cell r="BX85">
            <v>0</v>
          </cell>
          <cell r="BY85">
            <v>63600</v>
          </cell>
          <cell r="BZ85">
            <v>0</v>
          </cell>
          <cell r="CA85">
            <v>62400</v>
          </cell>
          <cell r="CB85">
            <v>0</v>
          </cell>
          <cell r="CC85">
            <v>132000</v>
          </cell>
          <cell r="CD85">
            <v>0</v>
          </cell>
          <cell r="CE85">
            <v>120000</v>
          </cell>
          <cell r="CF85">
            <v>0</v>
          </cell>
          <cell r="CG85">
            <v>371880</v>
          </cell>
          <cell r="CH85">
            <v>695880</v>
          </cell>
          <cell r="CI85">
            <v>902280</v>
          </cell>
          <cell r="CJ85">
            <v>125760</v>
          </cell>
          <cell r="CK85">
            <v>0</v>
          </cell>
          <cell r="CL85">
            <v>115200</v>
          </cell>
          <cell r="CM85">
            <v>0</v>
          </cell>
          <cell r="CN85">
            <v>120000</v>
          </cell>
          <cell r="CO85">
            <v>0</v>
          </cell>
          <cell r="CP85">
            <v>125760</v>
          </cell>
          <cell r="CQ85">
            <v>240960</v>
          </cell>
          <cell r="CR85">
            <v>360960</v>
          </cell>
          <cell r="CS85">
            <v>65400</v>
          </cell>
          <cell r="CT85">
            <v>32700</v>
          </cell>
          <cell r="CU85">
            <v>62400</v>
          </cell>
          <cell r="CV85">
            <v>31200</v>
          </cell>
          <cell r="CW85">
            <v>60000</v>
          </cell>
          <cell r="CX85">
            <v>30000</v>
          </cell>
          <cell r="CY85">
            <v>8400</v>
          </cell>
          <cell r="CZ85">
            <v>4200</v>
          </cell>
          <cell r="DA85">
            <v>27000</v>
          </cell>
          <cell r="DB85">
            <v>13500</v>
          </cell>
          <cell r="DC85">
            <v>15600</v>
          </cell>
          <cell r="DD85">
            <v>7800</v>
          </cell>
          <cell r="DE85">
            <v>42000</v>
          </cell>
          <cell r="DF85">
            <v>21000</v>
          </cell>
          <cell r="DG85">
            <v>63600</v>
          </cell>
          <cell r="DH85">
            <v>31800</v>
          </cell>
          <cell r="DI85">
            <v>72000</v>
          </cell>
          <cell r="DJ85">
            <v>36000</v>
          </cell>
          <cell r="DK85">
            <v>99000</v>
          </cell>
          <cell r="DL85">
            <v>49500</v>
          </cell>
        </row>
        <row r="85">
          <cell r="DO85">
            <v>240000</v>
          </cell>
          <cell r="DP85">
            <v>120000</v>
          </cell>
          <cell r="DQ85">
            <v>120000</v>
          </cell>
          <cell r="DR85">
            <v>60000</v>
          </cell>
          <cell r="DS85">
            <v>127200</v>
          </cell>
          <cell r="DT85">
            <v>63600</v>
          </cell>
          <cell r="DU85">
            <v>63600</v>
          </cell>
          <cell r="DV85">
            <v>31800</v>
          </cell>
          <cell r="DW85">
            <v>150000</v>
          </cell>
          <cell r="DX85">
            <v>75000</v>
          </cell>
          <cell r="DY85">
            <v>66000</v>
          </cell>
          <cell r="DZ85">
            <v>33000</v>
          </cell>
          <cell r="EA85">
            <v>129600</v>
          </cell>
          <cell r="EB85">
            <v>64800</v>
          </cell>
          <cell r="EC85">
            <v>610200</v>
          </cell>
          <cell r="ED85">
            <v>1450800</v>
          </cell>
          <cell r="EE85">
            <v>2117700</v>
          </cell>
        </row>
        <row r="85">
          <cell r="EJ85">
            <v>60000</v>
          </cell>
          <cell r="EK85">
            <v>30000</v>
          </cell>
          <cell r="EL85">
            <v>26400</v>
          </cell>
          <cell r="EM85">
            <v>13200</v>
          </cell>
          <cell r="EN85">
            <v>120000</v>
          </cell>
          <cell r="EO85">
            <v>60000</v>
          </cell>
          <cell r="EP85">
            <v>168000</v>
          </cell>
          <cell r="EQ85">
            <v>84000</v>
          </cell>
          <cell r="ER85">
            <v>60000</v>
          </cell>
          <cell r="ES85">
            <v>30000</v>
          </cell>
          <cell r="ET85">
            <v>60000</v>
          </cell>
          <cell r="EU85">
            <v>30000</v>
          </cell>
          <cell r="EV85">
            <v>120000</v>
          </cell>
          <cell r="EW85">
            <v>60000</v>
          </cell>
          <cell r="EX85">
            <v>39600</v>
          </cell>
          <cell r="EY85">
            <v>489600</v>
          </cell>
          <cell r="EZ85">
            <v>921600</v>
          </cell>
        </row>
        <row r="86">
          <cell r="D86">
            <v>39264</v>
          </cell>
          <cell r="E86">
            <v>2.91663580653354</v>
          </cell>
          <cell r="F86">
            <v>0.519120190390045</v>
          </cell>
          <cell r="G86">
            <v>-0.160517427291659</v>
          </cell>
          <cell r="H86">
            <v>0.00683052882092165</v>
          </cell>
          <cell r="I86">
            <v>-0.242483773142719</v>
          </cell>
          <cell r="J86">
            <v>0</v>
          </cell>
          <cell r="K86">
            <v>22.0561402504312</v>
          </cell>
          <cell r="L86">
            <v>41.846415157918</v>
          </cell>
          <cell r="M86">
            <v>20.923207578959</v>
          </cell>
          <cell r="N86">
            <v>1</v>
          </cell>
          <cell r="O86">
            <v>0</v>
          </cell>
          <cell r="P86">
            <v>23.8747685490016</v>
          </cell>
          <cell r="Q86">
            <v>41.846415157918</v>
          </cell>
          <cell r="R86">
            <v>20.923207578959</v>
          </cell>
          <cell r="S86">
            <v>1</v>
          </cell>
          <cell r="T86">
            <v>0</v>
          </cell>
          <cell r="U86">
            <v>22.6708878443141</v>
          </cell>
          <cell r="V86">
            <v>23.9259975151585</v>
          </cell>
          <cell r="W86">
            <v>22.0561402504312</v>
          </cell>
          <cell r="X86">
            <v>41.846415157918</v>
          </cell>
          <cell r="Y86">
            <v>20.923207578959</v>
          </cell>
          <cell r="Z86">
            <v>1</v>
          </cell>
          <cell r="AA86">
            <v>0</v>
          </cell>
          <cell r="AB86">
            <v>1</v>
          </cell>
          <cell r="AC86">
            <v>1</v>
          </cell>
          <cell r="AD86">
            <v>1</v>
          </cell>
          <cell r="AE86">
            <v>0</v>
          </cell>
          <cell r="AF86">
            <v>5880</v>
          </cell>
          <cell r="AG86">
            <v>0</v>
          </cell>
          <cell r="AH86">
            <v>38400</v>
          </cell>
          <cell r="AI86">
            <v>0</v>
          </cell>
          <cell r="AJ86">
            <v>26160</v>
          </cell>
          <cell r="AK86">
            <v>0</v>
          </cell>
          <cell r="AL86">
            <v>26160</v>
          </cell>
          <cell r="AM86">
            <v>0</v>
          </cell>
          <cell r="AN86">
            <v>48000</v>
          </cell>
          <cell r="AO86">
            <v>0</v>
          </cell>
          <cell r="AP86">
            <v>54000</v>
          </cell>
          <cell r="AQ86">
            <v>0</v>
          </cell>
          <cell r="AR86">
            <v>60000</v>
          </cell>
          <cell r="AS86">
            <v>0</v>
          </cell>
          <cell r="AT86">
            <v>60000</v>
          </cell>
          <cell r="AU86">
            <v>0</v>
          </cell>
          <cell r="AV86">
            <v>86400</v>
          </cell>
          <cell r="AW86">
            <v>0</v>
          </cell>
          <cell r="AX86">
            <v>61200</v>
          </cell>
          <cell r="AY86">
            <v>0</v>
          </cell>
          <cell r="AZ86">
            <v>66000</v>
          </cell>
          <cell r="BA86">
            <v>0</v>
          </cell>
          <cell r="BB86">
            <v>132000</v>
          </cell>
          <cell r="BC86">
            <v>0</v>
          </cell>
          <cell r="BD86">
            <v>243000</v>
          </cell>
          <cell r="BE86">
            <v>604200</v>
          </cell>
          <cell r="BF86">
            <v>664200</v>
          </cell>
          <cell r="BG86">
            <v>62400</v>
          </cell>
          <cell r="BH86">
            <v>0</v>
          </cell>
          <cell r="BI86">
            <v>60000</v>
          </cell>
          <cell r="BJ86">
            <v>0</v>
          </cell>
          <cell r="BK86">
            <v>10560</v>
          </cell>
          <cell r="BL86">
            <v>0</v>
          </cell>
          <cell r="BM86">
            <v>6120</v>
          </cell>
          <cell r="BN86">
            <v>0</v>
          </cell>
          <cell r="BO86">
            <v>20400</v>
          </cell>
          <cell r="BP86">
            <v>0</v>
          </cell>
          <cell r="BQ86">
            <v>72000</v>
          </cell>
          <cell r="BR86">
            <v>0</v>
          </cell>
          <cell r="BS86">
            <v>105600</v>
          </cell>
          <cell r="BT86">
            <v>0</v>
          </cell>
          <cell r="BU86">
            <v>127200</v>
          </cell>
          <cell r="BV86">
            <v>0</v>
          </cell>
          <cell r="BW86">
            <v>60000</v>
          </cell>
          <cell r="BX86">
            <v>0</v>
          </cell>
          <cell r="BY86">
            <v>63600</v>
          </cell>
          <cell r="BZ86">
            <v>0</v>
          </cell>
          <cell r="CA86">
            <v>62400</v>
          </cell>
          <cell r="CB86">
            <v>0</v>
          </cell>
          <cell r="CC86">
            <v>132000</v>
          </cell>
          <cell r="CD86">
            <v>0</v>
          </cell>
          <cell r="CE86">
            <v>120000</v>
          </cell>
          <cell r="CF86">
            <v>0</v>
          </cell>
          <cell r="CG86">
            <v>371880</v>
          </cell>
          <cell r="CH86">
            <v>695880</v>
          </cell>
          <cell r="CI86">
            <v>902280</v>
          </cell>
          <cell r="CJ86">
            <v>125760</v>
          </cell>
          <cell r="CK86">
            <v>0</v>
          </cell>
          <cell r="CL86">
            <v>115200</v>
          </cell>
          <cell r="CM86">
            <v>0</v>
          </cell>
          <cell r="CN86">
            <v>120000</v>
          </cell>
          <cell r="CO86">
            <v>0</v>
          </cell>
          <cell r="CP86">
            <v>125760</v>
          </cell>
          <cell r="CQ86">
            <v>240960</v>
          </cell>
          <cell r="CR86">
            <v>360960</v>
          </cell>
          <cell r="CS86">
            <v>65400</v>
          </cell>
          <cell r="CT86">
            <v>32700</v>
          </cell>
          <cell r="CU86">
            <v>62400</v>
          </cell>
          <cell r="CV86">
            <v>31200</v>
          </cell>
          <cell r="CW86">
            <v>60000</v>
          </cell>
          <cell r="CX86">
            <v>30000</v>
          </cell>
          <cell r="CY86">
            <v>8400</v>
          </cell>
          <cell r="CZ86">
            <v>4200</v>
          </cell>
          <cell r="DA86">
            <v>27000</v>
          </cell>
          <cell r="DB86">
            <v>13500</v>
          </cell>
          <cell r="DC86">
            <v>15600</v>
          </cell>
          <cell r="DD86">
            <v>7800</v>
          </cell>
          <cell r="DE86">
            <v>42000</v>
          </cell>
          <cell r="DF86">
            <v>21000</v>
          </cell>
          <cell r="DG86">
            <v>63600</v>
          </cell>
          <cell r="DH86">
            <v>31800</v>
          </cell>
          <cell r="DI86">
            <v>72000</v>
          </cell>
          <cell r="DJ86">
            <v>36000</v>
          </cell>
          <cell r="DK86">
            <v>99000</v>
          </cell>
          <cell r="DL86">
            <v>49500</v>
          </cell>
        </row>
        <row r="86">
          <cell r="DO86">
            <v>240000</v>
          </cell>
          <cell r="DP86">
            <v>120000</v>
          </cell>
          <cell r="DQ86">
            <v>120000</v>
          </cell>
          <cell r="DR86">
            <v>60000</v>
          </cell>
          <cell r="DS86">
            <v>127200</v>
          </cell>
          <cell r="DT86">
            <v>63600</v>
          </cell>
          <cell r="DU86">
            <v>63600</v>
          </cell>
          <cell r="DV86">
            <v>31800</v>
          </cell>
          <cell r="DW86">
            <v>150000</v>
          </cell>
          <cell r="DX86">
            <v>75000</v>
          </cell>
          <cell r="DY86">
            <v>66000</v>
          </cell>
          <cell r="DZ86">
            <v>33000</v>
          </cell>
          <cell r="EA86">
            <v>129600</v>
          </cell>
          <cell r="EB86">
            <v>64800</v>
          </cell>
          <cell r="EC86">
            <v>610200</v>
          </cell>
          <cell r="ED86">
            <v>1450800</v>
          </cell>
          <cell r="EE86">
            <v>2117700</v>
          </cell>
        </row>
        <row r="86">
          <cell r="EJ86">
            <v>60000</v>
          </cell>
          <cell r="EK86">
            <v>30000</v>
          </cell>
          <cell r="EL86">
            <v>26400</v>
          </cell>
          <cell r="EM86">
            <v>13200</v>
          </cell>
          <cell r="EN86">
            <v>120000</v>
          </cell>
          <cell r="EO86">
            <v>60000</v>
          </cell>
          <cell r="EP86">
            <v>168000</v>
          </cell>
          <cell r="EQ86">
            <v>84000</v>
          </cell>
          <cell r="ER86">
            <v>60000</v>
          </cell>
          <cell r="ES86">
            <v>30000</v>
          </cell>
          <cell r="ET86">
            <v>60000</v>
          </cell>
          <cell r="EU86">
            <v>30000</v>
          </cell>
          <cell r="EV86">
            <v>120000</v>
          </cell>
          <cell r="EW86">
            <v>60000</v>
          </cell>
          <cell r="EX86">
            <v>39600</v>
          </cell>
          <cell r="EY86">
            <v>489600</v>
          </cell>
          <cell r="EZ86">
            <v>921600</v>
          </cell>
        </row>
        <row r="87">
          <cell r="D87">
            <v>39295</v>
          </cell>
          <cell r="E87">
            <v>2.91443137520725</v>
          </cell>
          <cell r="F87">
            <v>0.516309521015737</v>
          </cell>
          <cell r="G87">
            <v>-0.159648338735129</v>
          </cell>
          <cell r="H87">
            <v>0.00679354632915444</v>
          </cell>
          <cell r="I87">
            <v>-0.241170894684983</v>
          </cell>
          <cell r="J87">
            <v>0</v>
          </cell>
          <cell r="K87">
            <v>22.049453603917</v>
          </cell>
          <cell r="L87">
            <v>51.8101658537368</v>
          </cell>
          <cell r="M87">
            <v>25.9050829268684</v>
          </cell>
          <cell r="N87">
            <v>1</v>
          </cell>
          <cell r="O87">
            <v>1</v>
          </cell>
          <cell r="P87">
            <v>23.8582353140544</v>
          </cell>
          <cell r="Q87">
            <v>51.8101658537368</v>
          </cell>
          <cell r="R87">
            <v>25.9050829268684</v>
          </cell>
          <cell r="S87">
            <v>1</v>
          </cell>
          <cell r="T87">
            <v>1</v>
          </cell>
          <cell r="U87">
            <v>22.6608727735409</v>
          </cell>
          <cell r="V87">
            <v>23.9091869115231</v>
          </cell>
          <cell r="W87">
            <v>22.049453603917</v>
          </cell>
          <cell r="X87">
            <v>51.8101658537368</v>
          </cell>
          <cell r="Y87">
            <v>25.9050829268684</v>
          </cell>
          <cell r="Z87">
            <v>1</v>
          </cell>
          <cell r="AA87">
            <v>1</v>
          </cell>
          <cell r="AB87">
            <v>1</v>
          </cell>
          <cell r="AC87">
            <v>1</v>
          </cell>
          <cell r="AD87">
            <v>1</v>
          </cell>
          <cell r="AE87">
            <v>1</v>
          </cell>
          <cell r="AF87">
            <v>5880</v>
          </cell>
          <cell r="AG87">
            <v>2940</v>
          </cell>
          <cell r="AH87">
            <v>38400</v>
          </cell>
          <cell r="AI87">
            <v>19200</v>
          </cell>
          <cell r="AJ87">
            <v>26160</v>
          </cell>
          <cell r="AK87">
            <v>13080</v>
          </cell>
          <cell r="AL87">
            <v>26160</v>
          </cell>
          <cell r="AM87">
            <v>13080</v>
          </cell>
          <cell r="AN87">
            <v>48000</v>
          </cell>
          <cell r="AO87">
            <v>24000</v>
          </cell>
          <cell r="AP87">
            <v>54000</v>
          </cell>
          <cell r="AQ87">
            <v>27000</v>
          </cell>
          <cell r="AR87">
            <v>60000</v>
          </cell>
          <cell r="AS87">
            <v>30000</v>
          </cell>
          <cell r="AT87">
            <v>60000</v>
          </cell>
          <cell r="AU87">
            <v>30000</v>
          </cell>
          <cell r="AV87">
            <v>86400</v>
          </cell>
          <cell r="AW87">
            <v>30000</v>
          </cell>
          <cell r="AX87">
            <v>61200</v>
          </cell>
          <cell r="AY87">
            <v>30600</v>
          </cell>
          <cell r="AZ87">
            <v>66000</v>
          </cell>
          <cell r="BA87">
            <v>33000</v>
          </cell>
          <cell r="BB87">
            <v>132000</v>
          </cell>
          <cell r="BC87">
            <v>66000</v>
          </cell>
          <cell r="BD87">
            <v>351300</v>
          </cell>
          <cell r="BE87">
            <v>893100</v>
          </cell>
          <cell r="BF87">
            <v>983100</v>
          </cell>
          <cell r="BG87">
            <v>62400</v>
          </cell>
          <cell r="BH87">
            <v>31200</v>
          </cell>
          <cell r="BI87">
            <v>60000</v>
          </cell>
          <cell r="BJ87">
            <v>30000</v>
          </cell>
          <cell r="BK87">
            <v>10560</v>
          </cell>
          <cell r="BL87">
            <v>5280</v>
          </cell>
          <cell r="BM87">
            <v>6120</v>
          </cell>
          <cell r="BN87">
            <v>3060</v>
          </cell>
          <cell r="BO87">
            <v>20400</v>
          </cell>
          <cell r="BP87">
            <v>10200</v>
          </cell>
          <cell r="BQ87">
            <v>72000</v>
          </cell>
          <cell r="BR87">
            <v>36000</v>
          </cell>
          <cell r="BS87">
            <v>105600</v>
          </cell>
          <cell r="BT87">
            <v>52800</v>
          </cell>
          <cell r="BU87">
            <v>127200</v>
          </cell>
          <cell r="BV87">
            <v>63600</v>
          </cell>
          <cell r="BW87">
            <v>60000</v>
          </cell>
          <cell r="BX87">
            <v>30000</v>
          </cell>
          <cell r="BY87">
            <v>63600</v>
          </cell>
          <cell r="BZ87">
            <v>31800</v>
          </cell>
          <cell r="CA87">
            <v>62400</v>
          </cell>
          <cell r="CB87">
            <v>31200</v>
          </cell>
          <cell r="CC87">
            <v>132000</v>
          </cell>
          <cell r="CD87">
            <v>66000</v>
          </cell>
          <cell r="CE87">
            <v>120000</v>
          </cell>
          <cell r="CF87">
            <v>60000</v>
          </cell>
          <cell r="CG87">
            <v>557820</v>
          </cell>
          <cell r="CH87">
            <v>1043820</v>
          </cell>
          <cell r="CI87">
            <v>1353420</v>
          </cell>
          <cell r="CJ87">
            <v>125760</v>
          </cell>
          <cell r="CK87">
            <v>62880</v>
          </cell>
          <cell r="CL87">
            <v>115200</v>
          </cell>
          <cell r="CM87">
            <v>57600</v>
          </cell>
          <cell r="CN87">
            <v>120000</v>
          </cell>
          <cell r="CO87">
            <v>60000</v>
          </cell>
          <cell r="CP87">
            <v>188640</v>
          </cell>
          <cell r="CQ87">
            <v>361440</v>
          </cell>
          <cell r="CR87">
            <v>541440</v>
          </cell>
          <cell r="CS87">
            <v>65400</v>
          </cell>
          <cell r="CT87">
            <v>32700</v>
          </cell>
          <cell r="CU87">
            <v>62400</v>
          </cell>
          <cell r="CV87">
            <v>31200</v>
          </cell>
          <cell r="CW87">
            <v>60000</v>
          </cell>
          <cell r="CX87">
            <v>30000</v>
          </cell>
          <cell r="CY87">
            <v>8400</v>
          </cell>
          <cell r="CZ87">
            <v>4200</v>
          </cell>
          <cell r="DA87">
            <v>27000</v>
          </cell>
          <cell r="DB87">
            <v>13500</v>
          </cell>
          <cell r="DC87">
            <v>15600</v>
          </cell>
          <cell r="DD87">
            <v>7800</v>
          </cell>
          <cell r="DE87">
            <v>42000</v>
          </cell>
          <cell r="DF87">
            <v>21000</v>
          </cell>
          <cell r="DG87">
            <v>63600</v>
          </cell>
          <cell r="DH87">
            <v>31800</v>
          </cell>
          <cell r="DI87">
            <v>72000</v>
          </cell>
          <cell r="DJ87">
            <v>36000</v>
          </cell>
          <cell r="DK87">
            <v>99000</v>
          </cell>
          <cell r="DL87">
            <v>49500</v>
          </cell>
        </row>
        <row r="87">
          <cell r="DO87">
            <v>240000</v>
          </cell>
          <cell r="DP87">
            <v>120000</v>
          </cell>
          <cell r="DQ87">
            <v>120000</v>
          </cell>
          <cell r="DR87">
            <v>60000</v>
          </cell>
          <cell r="DS87">
            <v>127200</v>
          </cell>
          <cell r="DT87">
            <v>63600</v>
          </cell>
          <cell r="DU87">
            <v>63600</v>
          </cell>
          <cell r="DV87">
            <v>31800</v>
          </cell>
          <cell r="DW87">
            <v>150000</v>
          </cell>
          <cell r="DX87">
            <v>75000</v>
          </cell>
          <cell r="DY87">
            <v>66000</v>
          </cell>
          <cell r="DZ87">
            <v>33000</v>
          </cell>
          <cell r="EA87">
            <v>129600</v>
          </cell>
          <cell r="EB87">
            <v>64800</v>
          </cell>
          <cell r="EC87">
            <v>610200</v>
          </cell>
          <cell r="ED87">
            <v>1450800</v>
          </cell>
          <cell r="EE87">
            <v>2117700</v>
          </cell>
        </row>
        <row r="87">
          <cell r="EJ87">
            <v>60000</v>
          </cell>
          <cell r="EK87">
            <v>30000</v>
          </cell>
          <cell r="EL87">
            <v>26400</v>
          </cell>
          <cell r="EM87">
            <v>13200</v>
          </cell>
          <cell r="EN87">
            <v>120000</v>
          </cell>
          <cell r="EO87">
            <v>60000</v>
          </cell>
          <cell r="EP87">
            <v>168000</v>
          </cell>
          <cell r="EQ87">
            <v>84000</v>
          </cell>
          <cell r="ER87">
            <v>60000</v>
          </cell>
          <cell r="ES87">
            <v>30000</v>
          </cell>
          <cell r="ET87">
            <v>60000</v>
          </cell>
          <cell r="EU87">
            <v>30000</v>
          </cell>
          <cell r="EV87">
            <v>120000</v>
          </cell>
          <cell r="EW87">
            <v>60000</v>
          </cell>
          <cell r="EX87">
            <v>39600</v>
          </cell>
          <cell r="EY87">
            <v>489600</v>
          </cell>
          <cell r="EZ87">
            <v>921600</v>
          </cell>
        </row>
        <row r="88">
          <cell r="D88">
            <v>39326</v>
          </cell>
          <cell r="E88">
            <v>2.91280960245774</v>
          </cell>
          <cell r="F88">
            <v>0.513508535807907</v>
          </cell>
          <cell r="G88">
            <v>-0.158782244624813</v>
          </cell>
          <cell r="H88">
            <v>0.00675669126063035</v>
          </cell>
          <cell r="I88">
            <v>-0.239862539752377</v>
          </cell>
          <cell r="J88">
            <v>0</v>
          </cell>
          <cell r="K88">
            <v>22.0471029702902</v>
          </cell>
          <cell r="L88">
            <v>31.259021314355</v>
          </cell>
          <cell r="M88">
            <v>15.6295106571775</v>
          </cell>
          <cell r="N88">
            <v>1</v>
          </cell>
          <cell r="O88">
            <v>0</v>
          </cell>
          <cell r="P88">
            <v>23.8460720184331</v>
          </cell>
          <cell r="Q88">
            <v>31.259021314355</v>
          </cell>
          <cell r="R88">
            <v>15.6295106571775</v>
          </cell>
          <cell r="S88">
            <v>1</v>
          </cell>
          <cell r="T88">
            <v>0</v>
          </cell>
          <cell r="U88">
            <v>22.655205183747</v>
          </cell>
          <cell r="V88">
            <v>23.8967472028878</v>
          </cell>
          <cell r="W88">
            <v>22.0471029702902</v>
          </cell>
          <cell r="X88">
            <v>31.259021314355</v>
          </cell>
          <cell r="Y88">
            <v>15.6295106571775</v>
          </cell>
          <cell r="Z88">
            <v>1</v>
          </cell>
          <cell r="AA88">
            <v>0</v>
          </cell>
          <cell r="AB88">
            <v>1</v>
          </cell>
          <cell r="AC88">
            <v>1</v>
          </cell>
          <cell r="AD88">
            <v>1</v>
          </cell>
          <cell r="AE88">
            <v>0</v>
          </cell>
          <cell r="AF88">
            <v>5880</v>
          </cell>
          <cell r="AG88">
            <v>0</v>
          </cell>
          <cell r="AH88">
            <v>38400</v>
          </cell>
          <cell r="AI88">
            <v>0</v>
          </cell>
          <cell r="AJ88">
            <v>26160</v>
          </cell>
          <cell r="AK88">
            <v>0</v>
          </cell>
          <cell r="AL88">
            <v>26160</v>
          </cell>
          <cell r="AM88">
            <v>0</v>
          </cell>
          <cell r="AN88">
            <v>48000</v>
          </cell>
          <cell r="AO88">
            <v>0</v>
          </cell>
          <cell r="AP88">
            <v>54000</v>
          </cell>
          <cell r="AQ88">
            <v>0</v>
          </cell>
          <cell r="AR88">
            <v>60000</v>
          </cell>
          <cell r="AS88">
            <v>0</v>
          </cell>
          <cell r="AT88">
            <v>60000</v>
          </cell>
          <cell r="AU88">
            <v>0</v>
          </cell>
          <cell r="AV88">
            <v>86400</v>
          </cell>
          <cell r="AW88">
            <v>0</v>
          </cell>
          <cell r="AX88">
            <v>61200</v>
          </cell>
          <cell r="AY88">
            <v>0</v>
          </cell>
          <cell r="AZ88">
            <v>66000</v>
          </cell>
          <cell r="BA88">
            <v>0</v>
          </cell>
          <cell r="BB88">
            <v>132000</v>
          </cell>
          <cell r="BC88">
            <v>0</v>
          </cell>
          <cell r="BD88">
            <v>243000</v>
          </cell>
          <cell r="BE88">
            <v>604200</v>
          </cell>
          <cell r="BF88">
            <v>664200</v>
          </cell>
          <cell r="BG88">
            <v>62400</v>
          </cell>
          <cell r="BH88">
            <v>0</v>
          </cell>
          <cell r="BI88">
            <v>60000</v>
          </cell>
          <cell r="BJ88">
            <v>0</v>
          </cell>
          <cell r="BK88">
            <v>10560</v>
          </cell>
          <cell r="BL88">
            <v>0</v>
          </cell>
          <cell r="BM88">
            <v>6120</v>
          </cell>
          <cell r="BN88">
            <v>0</v>
          </cell>
          <cell r="BO88">
            <v>20400</v>
          </cell>
          <cell r="BP88">
            <v>0</v>
          </cell>
          <cell r="BQ88">
            <v>72000</v>
          </cell>
          <cell r="BR88">
            <v>0</v>
          </cell>
          <cell r="BS88">
            <v>105600</v>
          </cell>
          <cell r="BT88">
            <v>0</v>
          </cell>
          <cell r="BU88">
            <v>127200</v>
          </cell>
          <cell r="BV88">
            <v>0</v>
          </cell>
          <cell r="BW88">
            <v>60000</v>
          </cell>
          <cell r="BX88">
            <v>0</v>
          </cell>
          <cell r="BY88">
            <v>63600</v>
          </cell>
          <cell r="BZ88">
            <v>0</v>
          </cell>
          <cell r="CA88">
            <v>62400</v>
          </cell>
          <cell r="CB88">
            <v>0</v>
          </cell>
          <cell r="CC88">
            <v>132000</v>
          </cell>
          <cell r="CD88">
            <v>0</v>
          </cell>
          <cell r="CE88">
            <v>120000</v>
          </cell>
          <cell r="CF88">
            <v>0</v>
          </cell>
          <cell r="CG88">
            <v>371880</v>
          </cell>
          <cell r="CH88">
            <v>695880</v>
          </cell>
          <cell r="CI88">
            <v>902280</v>
          </cell>
          <cell r="CJ88">
            <v>125760</v>
          </cell>
          <cell r="CK88">
            <v>0</v>
          </cell>
          <cell r="CL88">
            <v>115200</v>
          </cell>
          <cell r="CM88">
            <v>0</v>
          </cell>
          <cell r="CN88">
            <v>120000</v>
          </cell>
          <cell r="CO88">
            <v>0</v>
          </cell>
          <cell r="CP88">
            <v>125760</v>
          </cell>
          <cell r="CQ88">
            <v>240960</v>
          </cell>
          <cell r="CR88">
            <v>360960</v>
          </cell>
          <cell r="CS88">
            <v>65400</v>
          </cell>
          <cell r="CT88">
            <v>32700</v>
          </cell>
          <cell r="CU88">
            <v>62400</v>
          </cell>
          <cell r="CV88">
            <v>31200</v>
          </cell>
          <cell r="CW88">
            <v>60000</v>
          </cell>
          <cell r="CX88">
            <v>30000</v>
          </cell>
          <cell r="CY88">
            <v>8400</v>
          </cell>
          <cell r="CZ88">
            <v>4200</v>
          </cell>
          <cell r="DA88">
            <v>27000</v>
          </cell>
          <cell r="DB88">
            <v>13500</v>
          </cell>
          <cell r="DC88">
            <v>15600</v>
          </cell>
          <cell r="DD88">
            <v>7800</v>
          </cell>
          <cell r="DE88">
            <v>42000</v>
          </cell>
          <cell r="DF88">
            <v>21000</v>
          </cell>
          <cell r="DG88">
            <v>63600</v>
          </cell>
          <cell r="DH88">
            <v>31800</v>
          </cell>
          <cell r="DI88">
            <v>72000</v>
          </cell>
          <cell r="DJ88">
            <v>36000</v>
          </cell>
          <cell r="DK88">
            <v>99000</v>
          </cell>
          <cell r="DL88">
            <v>49500</v>
          </cell>
        </row>
        <row r="88">
          <cell r="DO88">
            <v>240000</v>
          </cell>
          <cell r="DP88">
            <v>120000</v>
          </cell>
          <cell r="DQ88">
            <v>120000</v>
          </cell>
          <cell r="DR88">
            <v>60000</v>
          </cell>
          <cell r="DS88">
            <v>127200</v>
          </cell>
          <cell r="DT88">
            <v>63600</v>
          </cell>
          <cell r="DU88">
            <v>63600</v>
          </cell>
          <cell r="DV88">
            <v>31800</v>
          </cell>
          <cell r="DW88">
            <v>150000</v>
          </cell>
          <cell r="DX88">
            <v>75000</v>
          </cell>
          <cell r="DY88">
            <v>66000</v>
          </cell>
          <cell r="DZ88">
            <v>33000</v>
          </cell>
          <cell r="EA88">
            <v>129600</v>
          </cell>
          <cell r="EB88">
            <v>64800</v>
          </cell>
          <cell r="EC88">
            <v>610200</v>
          </cell>
          <cell r="ED88">
            <v>1450800</v>
          </cell>
          <cell r="EE88">
            <v>2117700</v>
          </cell>
        </row>
        <row r="88">
          <cell r="EJ88">
            <v>60000</v>
          </cell>
          <cell r="EK88">
            <v>30000</v>
          </cell>
          <cell r="EL88">
            <v>26400</v>
          </cell>
          <cell r="EM88">
            <v>13200</v>
          </cell>
          <cell r="EN88">
            <v>120000</v>
          </cell>
          <cell r="EO88">
            <v>60000</v>
          </cell>
          <cell r="EP88">
            <v>168000</v>
          </cell>
          <cell r="EQ88">
            <v>84000</v>
          </cell>
          <cell r="ER88">
            <v>60000</v>
          </cell>
          <cell r="ES88">
            <v>30000</v>
          </cell>
          <cell r="ET88">
            <v>60000</v>
          </cell>
          <cell r="EU88">
            <v>30000</v>
          </cell>
          <cell r="EV88">
            <v>120000</v>
          </cell>
          <cell r="EW88">
            <v>60000</v>
          </cell>
          <cell r="EX88">
            <v>39600</v>
          </cell>
          <cell r="EY88">
            <v>489600</v>
          </cell>
          <cell r="EZ88">
            <v>921600</v>
          </cell>
        </row>
        <row r="89">
          <cell r="D89">
            <v>39356</v>
          </cell>
          <cell r="E89">
            <v>2.91764969021484</v>
          </cell>
          <cell r="F89">
            <v>0.510807133048439</v>
          </cell>
          <cell r="G89">
            <v>-0.157946942455767</v>
          </cell>
          <cell r="H89">
            <v>0.00672114648747947</v>
          </cell>
          <cell r="I89">
            <v>-0.238600700305521</v>
          </cell>
          <cell r="J89">
            <v>0</v>
          </cell>
          <cell r="K89">
            <v>22.0928674243199</v>
          </cell>
          <cell r="L89">
            <v>43.0961257006481</v>
          </cell>
          <cell r="M89">
            <v>21.548062850324</v>
          </cell>
          <cell r="N89">
            <v>1</v>
          </cell>
          <cell r="O89">
            <v>0</v>
          </cell>
          <cell r="P89">
            <v>23.8823726766113</v>
          </cell>
          <cell r="Q89">
            <v>43.0961257006481</v>
          </cell>
          <cell r="R89">
            <v>21.548062850324</v>
          </cell>
          <cell r="S89">
            <v>1</v>
          </cell>
          <cell r="T89">
            <v>0</v>
          </cell>
          <cell r="U89">
            <v>22.697770608193</v>
          </cell>
          <cell r="V89">
            <v>23.9327812752674</v>
          </cell>
          <cell r="W89">
            <v>22.0928674243199</v>
          </cell>
          <cell r="X89">
            <v>43.0961257006481</v>
          </cell>
          <cell r="Y89">
            <v>21.548062850324</v>
          </cell>
          <cell r="Z89">
            <v>1</v>
          </cell>
          <cell r="AA89">
            <v>0</v>
          </cell>
          <cell r="AB89">
            <v>1</v>
          </cell>
          <cell r="AC89">
            <v>1</v>
          </cell>
          <cell r="AD89">
            <v>1</v>
          </cell>
          <cell r="AE89">
            <v>0</v>
          </cell>
          <cell r="AF89">
            <v>5880</v>
          </cell>
          <cell r="AG89">
            <v>0</v>
          </cell>
          <cell r="AH89">
            <v>38400</v>
          </cell>
          <cell r="AI89">
            <v>0</v>
          </cell>
          <cell r="AJ89">
            <v>26160</v>
          </cell>
          <cell r="AK89">
            <v>0</v>
          </cell>
          <cell r="AL89">
            <v>26160</v>
          </cell>
          <cell r="AM89">
            <v>0</v>
          </cell>
          <cell r="AN89">
            <v>48000</v>
          </cell>
          <cell r="AO89">
            <v>0</v>
          </cell>
          <cell r="AP89">
            <v>54000</v>
          </cell>
          <cell r="AQ89">
            <v>0</v>
          </cell>
          <cell r="AR89">
            <v>60000</v>
          </cell>
          <cell r="AS89">
            <v>0</v>
          </cell>
          <cell r="AT89">
            <v>60000</v>
          </cell>
          <cell r="AU89">
            <v>0</v>
          </cell>
          <cell r="AV89">
            <v>86400</v>
          </cell>
          <cell r="AW89">
            <v>0</v>
          </cell>
          <cell r="AX89">
            <v>61200</v>
          </cell>
          <cell r="AY89">
            <v>0</v>
          </cell>
          <cell r="AZ89">
            <v>66000</v>
          </cell>
          <cell r="BA89">
            <v>0</v>
          </cell>
          <cell r="BB89">
            <v>132000</v>
          </cell>
          <cell r="BC89">
            <v>0</v>
          </cell>
          <cell r="BD89">
            <v>243000</v>
          </cell>
          <cell r="BE89">
            <v>604200</v>
          </cell>
          <cell r="BF89">
            <v>664200</v>
          </cell>
          <cell r="BG89">
            <v>62400</v>
          </cell>
          <cell r="BH89">
            <v>0</v>
          </cell>
          <cell r="BI89">
            <v>60000</v>
          </cell>
          <cell r="BJ89">
            <v>0</v>
          </cell>
          <cell r="BK89">
            <v>10560</v>
          </cell>
          <cell r="BL89">
            <v>0</v>
          </cell>
          <cell r="BM89">
            <v>6120</v>
          </cell>
          <cell r="BN89">
            <v>0</v>
          </cell>
          <cell r="BO89">
            <v>20400</v>
          </cell>
          <cell r="BP89">
            <v>0</v>
          </cell>
          <cell r="BQ89">
            <v>72000</v>
          </cell>
          <cell r="BR89">
            <v>0</v>
          </cell>
          <cell r="BS89">
            <v>105600</v>
          </cell>
          <cell r="BT89">
            <v>0</v>
          </cell>
          <cell r="BU89">
            <v>127200</v>
          </cell>
          <cell r="BV89">
            <v>0</v>
          </cell>
          <cell r="BW89">
            <v>60000</v>
          </cell>
          <cell r="BX89">
            <v>0</v>
          </cell>
          <cell r="BY89">
            <v>63600</v>
          </cell>
          <cell r="BZ89">
            <v>0</v>
          </cell>
          <cell r="CA89">
            <v>62400</v>
          </cell>
          <cell r="CB89">
            <v>0</v>
          </cell>
          <cell r="CC89">
            <v>132000</v>
          </cell>
          <cell r="CD89">
            <v>0</v>
          </cell>
          <cell r="CE89">
            <v>120000</v>
          </cell>
          <cell r="CF89">
            <v>0</v>
          </cell>
          <cell r="CG89">
            <v>371880</v>
          </cell>
          <cell r="CH89">
            <v>695880</v>
          </cell>
          <cell r="CI89">
            <v>902280</v>
          </cell>
          <cell r="CJ89">
            <v>125760</v>
          </cell>
          <cell r="CK89">
            <v>0</v>
          </cell>
          <cell r="CL89">
            <v>115200</v>
          </cell>
          <cell r="CM89">
            <v>0</v>
          </cell>
          <cell r="CN89">
            <v>120000</v>
          </cell>
          <cell r="CO89">
            <v>0</v>
          </cell>
          <cell r="CP89">
            <v>125760</v>
          </cell>
          <cell r="CQ89">
            <v>240960</v>
          </cell>
          <cell r="CR89">
            <v>360960</v>
          </cell>
          <cell r="CS89">
            <v>65400</v>
          </cell>
          <cell r="CT89">
            <v>32700</v>
          </cell>
          <cell r="CU89">
            <v>62400</v>
          </cell>
          <cell r="CV89">
            <v>31200</v>
          </cell>
          <cell r="CW89">
            <v>60000</v>
          </cell>
          <cell r="CX89">
            <v>30000</v>
          </cell>
          <cell r="CY89">
            <v>8400</v>
          </cell>
          <cell r="CZ89">
            <v>4200</v>
          </cell>
          <cell r="DA89">
            <v>27000</v>
          </cell>
          <cell r="DB89">
            <v>13500</v>
          </cell>
          <cell r="DC89">
            <v>15600</v>
          </cell>
          <cell r="DD89">
            <v>7800</v>
          </cell>
          <cell r="DE89">
            <v>42000</v>
          </cell>
          <cell r="DF89">
            <v>21000</v>
          </cell>
          <cell r="DG89">
            <v>63600</v>
          </cell>
          <cell r="DH89">
            <v>31800</v>
          </cell>
          <cell r="DI89">
            <v>72000</v>
          </cell>
          <cell r="DJ89">
            <v>36000</v>
          </cell>
          <cell r="DK89">
            <v>99000</v>
          </cell>
          <cell r="DL89">
            <v>49500</v>
          </cell>
        </row>
        <row r="89">
          <cell r="DO89">
            <v>240000</v>
          </cell>
          <cell r="DP89">
            <v>120000</v>
          </cell>
          <cell r="DQ89">
            <v>120000</v>
          </cell>
          <cell r="DR89">
            <v>60000</v>
          </cell>
          <cell r="DS89">
            <v>127200</v>
          </cell>
          <cell r="DT89">
            <v>63600</v>
          </cell>
          <cell r="DU89">
            <v>63600</v>
          </cell>
          <cell r="DV89">
            <v>31800</v>
          </cell>
          <cell r="DW89">
            <v>150000</v>
          </cell>
          <cell r="DX89">
            <v>75000</v>
          </cell>
          <cell r="DY89">
            <v>66000</v>
          </cell>
          <cell r="DZ89">
            <v>33000</v>
          </cell>
          <cell r="EA89">
            <v>129600</v>
          </cell>
          <cell r="EB89">
            <v>64800</v>
          </cell>
          <cell r="EC89">
            <v>610200</v>
          </cell>
          <cell r="ED89">
            <v>1450800</v>
          </cell>
          <cell r="EE89">
            <v>2117700</v>
          </cell>
        </row>
        <row r="89">
          <cell r="EJ89">
            <v>60000</v>
          </cell>
          <cell r="EK89">
            <v>30000</v>
          </cell>
          <cell r="EL89">
            <v>26400</v>
          </cell>
          <cell r="EM89">
            <v>13200</v>
          </cell>
          <cell r="EN89">
            <v>120000</v>
          </cell>
          <cell r="EO89">
            <v>60000</v>
          </cell>
          <cell r="EP89">
            <v>168000</v>
          </cell>
          <cell r="EQ89">
            <v>84000</v>
          </cell>
          <cell r="ER89">
            <v>60000</v>
          </cell>
          <cell r="ES89">
            <v>30000</v>
          </cell>
          <cell r="ET89">
            <v>60000</v>
          </cell>
          <cell r="EU89">
            <v>30000</v>
          </cell>
          <cell r="EV89">
            <v>120000</v>
          </cell>
          <cell r="EW89">
            <v>60000</v>
          </cell>
          <cell r="EX89">
            <v>39600</v>
          </cell>
          <cell r="EY89">
            <v>489600</v>
          </cell>
          <cell r="EZ89">
            <v>921600</v>
          </cell>
        </row>
        <row r="90">
          <cell r="D90">
            <v>39387</v>
          </cell>
          <cell r="E90">
            <v>2.99534347415676</v>
          </cell>
          <cell r="F90">
            <v>0.401072547309541</v>
          </cell>
          <cell r="G90">
            <v>-0.127006306648021</v>
          </cell>
          <cell r="H90">
            <v>0.00668454245515902</v>
          </cell>
          <cell r="I90">
            <v>-0.193851731199612</v>
          </cell>
          <cell r="J90">
            <v>0</v>
          </cell>
          <cell r="K90">
            <v>23.0111880721786</v>
          </cell>
          <cell r="L90">
            <v>22.8077925478517</v>
          </cell>
          <cell r="M90">
            <v>11.4038962739258</v>
          </cell>
          <cell r="N90">
            <v>0</v>
          </cell>
          <cell r="O90">
            <v>0</v>
          </cell>
          <cell r="P90">
            <v>24.4650760561757</v>
          </cell>
          <cell r="Q90">
            <v>22.8077925478517</v>
          </cell>
          <cell r="R90">
            <v>11.4038962739258</v>
          </cell>
          <cell r="S90">
            <v>0</v>
          </cell>
          <cell r="T90">
            <v>0</v>
          </cell>
          <cell r="U90">
            <v>23.5125287563155</v>
          </cell>
          <cell r="V90">
            <v>24.5152101245894</v>
          </cell>
          <cell r="W90">
            <v>23.0111880721786</v>
          </cell>
          <cell r="X90">
            <v>22.8077925478517</v>
          </cell>
          <cell r="Y90">
            <v>11.4038962739258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</row>
        <row r="90"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</row>
        <row r="90">
          <cell r="EJ90">
            <v>0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0</v>
          </cell>
          <cell r="EZ90">
            <v>0</v>
          </cell>
        </row>
        <row r="91">
          <cell r="D91">
            <v>39417</v>
          </cell>
          <cell r="E91">
            <v>3.06264031371084</v>
          </cell>
          <cell r="F91">
            <v>0.398954448160336</v>
          </cell>
          <cell r="G91">
            <v>-0.126335575250773</v>
          </cell>
          <cell r="H91">
            <v>0.00664924080267226</v>
          </cell>
          <cell r="I91">
            <v>-0.192827983277496</v>
          </cell>
          <cell r="J91">
            <v>0</v>
          </cell>
          <cell r="K91">
            <v>23.5235924782501</v>
          </cell>
          <cell r="L91">
            <v>12.7134813995254</v>
          </cell>
          <cell r="M91">
            <v>6.35674069976271</v>
          </cell>
          <cell r="N91">
            <v>0</v>
          </cell>
          <cell r="O91">
            <v>0</v>
          </cell>
          <cell r="P91">
            <v>24.9698023528313</v>
          </cell>
          <cell r="Q91">
            <v>12.7134813995254</v>
          </cell>
          <cell r="R91">
            <v>6.35674069976271</v>
          </cell>
          <cell r="S91">
            <v>0</v>
          </cell>
          <cell r="T91">
            <v>0</v>
          </cell>
          <cell r="U91">
            <v>24.0222855384505</v>
          </cell>
          <cell r="V91">
            <v>25.0196716588514</v>
          </cell>
          <cell r="W91">
            <v>23.5235924782501</v>
          </cell>
          <cell r="X91">
            <v>12.7134813995254</v>
          </cell>
          <cell r="Y91">
            <v>6.35674069976271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</row>
        <row r="91"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</row>
        <row r="91"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</row>
        <row r="92">
          <cell r="D92">
            <v>39448</v>
          </cell>
          <cell r="E92">
            <v>3.12128321837091</v>
          </cell>
          <cell r="F92">
            <v>0.396773290470878</v>
          </cell>
          <cell r="G92">
            <v>-0.125644875315778</v>
          </cell>
          <cell r="H92">
            <v>0.00661288817451464</v>
          </cell>
          <cell r="I92">
            <v>-0.191773757060925</v>
          </cell>
          <cell r="J92">
            <v>0</v>
          </cell>
          <cell r="K92">
            <v>23.9713209598249</v>
          </cell>
          <cell r="L92">
            <v>33.2298292058178</v>
          </cell>
          <cell r="M92">
            <v>16.6149146029089</v>
          </cell>
          <cell r="N92">
            <v>1</v>
          </cell>
          <cell r="O92">
            <v>0</v>
          </cell>
          <cell r="P92">
            <v>25.4096241377818</v>
          </cell>
          <cell r="Q92">
            <v>33.2298292058178</v>
          </cell>
          <cell r="R92">
            <v>16.6149146029089</v>
          </cell>
          <cell r="S92">
            <v>1</v>
          </cell>
          <cell r="T92">
            <v>0</v>
          </cell>
          <cell r="U92">
            <v>24.4672875729135</v>
          </cell>
          <cell r="V92">
            <v>25.4592207990907</v>
          </cell>
          <cell r="W92">
            <v>23.9713209598249</v>
          </cell>
          <cell r="X92">
            <v>33.2298292058178</v>
          </cell>
          <cell r="Y92">
            <v>16.6149146029089</v>
          </cell>
          <cell r="Z92">
            <v>1</v>
          </cell>
          <cell r="AA92">
            <v>0</v>
          </cell>
          <cell r="AB92">
            <v>1</v>
          </cell>
          <cell r="AC92">
            <v>1</v>
          </cell>
          <cell r="AD92">
            <v>1</v>
          </cell>
          <cell r="AE92">
            <v>0</v>
          </cell>
          <cell r="AF92">
            <v>5880</v>
          </cell>
          <cell r="AG92">
            <v>0</v>
          </cell>
          <cell r="AH92">
            <v>38400</v>
          </cell>
          <cell r="AI92">
            <v>0</v>
          </cell>
          <cell r="AJ92">
            <v>26160</v>
          </cell>
          <cell r="AK92">
            <v>0</v>
          </cell>
          <cell r="AL92">
            <v>26160</v>
          </cell>
          <cell r="AM92">
            <v>0</v>
          </cell>
          <cell r="AN92">
            <v>48000</v>
          </cell>
          <cell r="AO92">
            <v>0</v>
          </cell>
          <cell r="AP92">
            <v>54000</v>
          </cell>
          <cell r="AQ92">
            <v>0</v>
          </cell>
          <cell r="AR92">
            <v>60000</v>
          </cell>
          <cell r="AS92">
            <v>0</v>
          </cell>
          <cell r="AT92">
            <v>60000</v>
          </cell>
          <cell r="AU92">
            <v>0</v>
          </cell>
          <cell r="AV92">
            <v>86400</v>
          </cell>
          <cell r="AW92">
            <v>0</v>
          </cell>
          <cell r="AX92">
            <v>61200</v>
          </cell>
          <cell r="AY92">
            <v>0</v>
          </cell>
          <cell r="AZ92">
            <v>66000</v>
          </cell>
          <cell r="BA92">
            <v>0</v>
          </cell>
          <cell r="BB92">
            <v>132000</v>
          </cell>
          <cell r="BC92">
            <v>0</v>
          </cell>
          <cell r="BD92">
            <v>243000</v>
          </cell>
          <cell r="BE92">
            <v>604200</v>
          </cell>
          <cell r="BF92">
            <v>664200</v>
          </cell>
          <cell r="BG92">
            <v>62400</v>
          </cell>
          <cell r="BH92">
            <v>0</v>
          </cell>
          <cell r="BI92">
            <v>60000</v>
          </cell>
          <cell r="BJ92">
            <v>0</v>
          </cell>
          <cell r="BK92">
            <v>10560</v>
          </cell>
          <cell r="BL92">
            <v>0</v>
          </cell>
          <cell r="BM92">
            <v>6120</v>
          </cell>
          <cell r="BN92">
            <v>0</v>
          </cell>
          <cell r="BO92">
            <v>20400</v>
          </cell>
          <cell r="BP92">
            <v>0</v>
          </cell>
          <cell r="BQ92">
            <v>72000</v>
          </cell>
          <cell r="BR92">
            <v>0</v>
          </cell>
          <cell r="BS92">
            <v>105600</v>
          </cell>
          <cell r="BT92">
            <v>0</v>
          </cell>
          <cell r="BU92">
            <v>127200</v>
          </cell>
          <cell r="BV92">
            <v>0</v>
          </cell>
          <cell r="BW92">
            <v>60000</v>
          </cell>
          <cell r="BX92">
            <v>0</v>
          </cell>
          <cell r="BY92">
            <v>63600</v>
          </cell>
          <cell r="BZ92">
            <v>0</v>
          </cell>
          <cell r="CA92">
            <v>62400</v>
          </cell>
          <cell r="CB92">
            <v>0</v>
          </cell>
          <cell r="CC92">
            <v>132000</v>
          </cell>
          <cell r="CD92">
            <v>0</v>
          </cell>
          <cell r="CE92">
            <v>120000</v>
          </cell>
          <cell r="CF92">
            <v>0</v>
          </cell>
          <cell r="CG92">
            <v>371880</v>
          </cell>
          <cell r="CH92">
            <v>695880</v>
          </cell>
          <cell r="CI92">
            <v>902280</v>
          </cell>
          <cell r="CJ92">
            <v>125760</v>
          </cell>
          <cell r="CK92">
            <v>0</v>
          </cell>
          <cell r="CL92">
            <v>115200</v>
          </cell>
          <cell r="CM92">
            <v>0</v>
          </cell>
          <cell r="CN92">
            <v>120000</v>
          </cell>
          <cell r="CO92">
            <v>0</v>
          </cell>
          <cell r="CP92">
            <v>125760</v>
          </cell>
          <cell r="CQ92">
            <v>240960</v>
          </cell>
          <cell r="CR92">
            <v>360960</v>
          </cell>
          <cell r="CS92">
            <v>65400</v>
          </cell>
          <cell r="CT92">
            <v>32700</v>
          </cell>
          <cell r="CU92">
            <v>62400</v>
          </cell>
          <cell r="CV92">
            <v>31200</v>
          </cell>
          <cell r="CW92">
            <v>60000</v>
          </cell>
          <cell r="CX92">
            <v>30000</v>
          </cell>
          <cell r="CY92">
            <v>8400</v>
          </cell>
          <cell r="CZ92">
            <v>4200</v>
          </cell>
          <cell r="DA92">
            <v>27000</v>
          </cell>
          <cell r="DB92">
            <v>13500</v>
          </cell>
          <cell r="DC92">
            <v>15600</v>
          </cell>
          <cell r="DD92">
            <v>7800</v>
          </cell>
          <cell r="DE92">
            <v>42000</v>
          </cell>
          <cell r="DF92">
            <v>21000</v>
          </cell>
          <cell r="DG92">
            <v>63600</v>
          </cell>
          <cell r="DH92">
            <v>31800</v>
          </cell>
          <cell r="DI92">
            <v>72000</v>
          </cell>
          <cell r="DJ92">
            <v>36000</v>
          </cell>
          <cell r="DK92">
            <v>99000</v>
          </cell>
          <cell r="DL92">
            <v>49500</v>
          </cell>
        </row>
        <row r="92">
          <cell r="DO92">
            <v>240000</v>
          </cell>
          <cell r="DP92">
            <v>120000</v>
          </cell>
          <cell r="DQ92">
            <v>120000</v>
          </cell>
          <cell r="DR92">
            <v>60000</v>
          </cell>
          <cell r="DS92">
            <v>127200</v>
          </cell>
          <cell r="DT92">
            <v>63600</v>
          </cell>
          <cell r="DU92">
            <v>63600</v>
          </cell>
          <cell r="DV92">
            <v>31800</v>
          </cell>
          <cell r="DW92">
            <v>150000</v>
          </cell>
          <cell r="DX92">
            <v>75000</v>
          </cell>
          <cell r="DY92">
            <v>66000</v>
          </cell>
          <cell r="DZ92">
            <v>33000</v>
          </cell>
          <cell r="EA92">
            <v>129600</v>
          </cell>
          <cell r="EB92">
            <v>64800</v>
          </cell>
          <cell r="EC92">
            <v>610200</v>
          </cell>
          <cell r="ED92">
            <v>1450800</v>
          </cell>
          <cell r="EE92">
            <v>2117700</v>
          </cell>
        </row>
        <row r="92">
          <cell r="EJ92">
            <v>60000</v>
          </cell>
          <cell r="EK92">
            <v>30000</v>
          </cell>
          <cell r="EL92">
            <v>26400</v>
          </cell>
          <cell r="EM92">
            <v>13200</v>
          </cell>
          <cell r="EN92">
            <v>120000</v>
          </cell>
          <cell r="EO92">
            <v>60000</v>
          </cell>
          <cell r="EP92">
            <v>168000</v>
          </cell>
          <cell r="EQ92">
            <v>84000</v>
          </cell>
          <cell r="ER92">
            <v>60000</v>
          </cell>
          <cell r="ES92">
            <v>30000</v>
          </cell>
          <cell r="ET92">
            <v>60000</v>
          </cell>
          <cell r="EU92">
            <v>30000</v>
          </cell>
          <cell r="EV92">
            <v>120000</v>
          </cell>
          <cell r="EW92">
            <v>60000</v>
          </cell>
          <cell r="EX92">
            <v>39600</v>
          </cell>
          <cell r="EY92">
            <v>489600</v>
          </cell>
          <cell r="EZ92">
            <v>921600</v>
          </cell>
        </row>
        <row r="93">
          <cell r="D93">
            <v>39479</v>
          </cell>
          <cell r="E93">
            <v>3.0346425037345</v>
          </cell>
          <cell r="F93">
            <v>0.394621912059103</v>
          </cell>
          <cell r="G93">
            <v>-0.124963605485383</v>
          </cell>
          <cell r="H93">
            <v>0.00657703186765171</v>
          </cell>
          <cell r="I93">
            <v>-0.1907339241619</v>
          </cell>
          <cell r="J93">
            <v>0</v>
          </cell>
          <cell r="K93">
            <v>23.3293143467945</v>
          </cell>
          <cell r="L93">
            <v>26.4726190376168</v>
          </cell>
          <cell r="M93">
            <v>13.2363095188084</v>
          </cell>
          <cell r="N93">
            <v>1</v>
          </cell>
          <cell r="O93">
            <v>0</v>
          </cell>
          <cell r="P93">
            <v>24.7598187780088</v>
          </cell>
          <cell r="Q93">
            <v>26.4726190376168</v>
          </cell>
          <cell r="R93">
            <v>13.2363095188084</v>
          </cell>
          <cell r="S93">
            <v>1</v>
          </cell>
          <cell r="T93">
            <v>0</v>
          </cell>
          <cell r="U93">
            <v>23.8225917368684</v>
          </cell>
          <cell r="V93">
            <v>24.8091465170161</v>
          </cell>
          <cell r="W93">
            <v>23.3293143467945</v>
          </cell>
          <cell r="X93">
            <v>26.4726190376168</v>
          </cell>
          <cell r="Y93">
            <v>13.2363095188084</v>
          </cell>
          <cell r="Z93">
            <v>1</v>
          </cell>
          <cell r="AA93">
            <v>0</v>
          </cell>
          <cell r="AB93">
            <v>1</v>
          </cell>
          <cell r="AC93">
            <v>1</v>
          </cell>
          <cell r="AD93">
            <v>1</v>
          </cell>
          <cell r="AE93">
            <v>0</v>
          </cell>
          <cell r="AF93">
            <v>5880</v>
          </cell>
          <cell r="AG93">
            <v>0</v>
          </cell>
          <cell r="AH93">
            <v>38400</v>
          </cell>
          <cell r="AI93">
            <v>0</v>
          </cell>
          <cell r="AJ93">
            <v>26160</v>
          </cell>
          <cell r="AK93">
            <v>0</v>
          </cell>
          <cell r="AL93">
            <v>26160</v>
          </cell>
          <cell r="AM93">
            <v>0</v>
          </cell>
          <cell r="AN93">
            <v>48000</v>
          </cell>
          <cell r="AO93">
            <v>0</v>
          </cell>
          <cell r="AP93">
            <v>54000</v>
          </cell>
          <cell r="AQ93">
            <v>0</v>
          </cell>
          <cell r="AR93">
            <v>60000</v>
          </cell>
          <cell r="AS93">
            <v>0</v>
          </cell>
          <cell r="AT93">
            <v>60000</v>
          </cell>
          <cell r="AU93">
            <v>0</v>
          </cell>
          <cell r="AV93">
            <v>86400</v>
          </cell>
          <cell r="AW93">
            <v>0</v>
          </cell>
          <cell r="AX93">
            <v>61200</v>
          </cell>
          <cell r="AY93">
            <v>0</v>
          </cell>
          <cell r="AZ93">
            <v>66000</v>
          </cell>
          <cell r="BA93">
            <v>0</v>
          </cell>
          <cell r="BB93">
            <v>132000</v>
          </cell>
          <cell r="BC93">
            <v>0</v>
          </cell>
          <cell r="BD93">
            <v>243000</v>
          </cell>
          <cell r="BE93">
            <v>604200</v>
          </cell>
          <cell r="BF93">
            <v>664200</v>
          </cell>
          <cell r="BG93">
            <v>62400</v>
          </cell>
          <cell r="BH93">
            <v>0</v>
          </cell>
          <cell r="BI93">
            <v>60000</v>
          </cell>
          <cell r="BJ93">
            <v>0</v>
          </cell>
          <cell r="BK93">
            <v>10560</v>
          </cell>
          <cell r="BL93">
            <v>0</v>
          </cell>
          <cell r="BM93">
            <v>6120</v>
          </cell>
          <cell r="BN93">
            <v>0</v>
          </cell>
          <cell r="BO93">
            <v>20400</v>
          </cell>
          <cell r="BP93">
            <v>0</v>
          </cell>
          <cell r="BQ93">
            <v>72000</v>
          </cell>
          <cell r="BR93">
            <v>0</v>
          </cell>
          <cell r="BS93">
            <v>105600</v>
          </cell>
          <cell r="BT93">
            <v>0</v>
          </cell>
          <cell r="BU93">
            <v>127200</v>
          </cell>
          <cell r="BV93">
            <v>0</v>
          </cell>
          <cell r="BW93">
            <v>60000</v>
          </cell>
          <cell r="BX93">
            <v>0</v>
          </cell>
          <cell r="BY93">
            <v>63600</v>
          </cell>
          <cell r="BZ93">
            <v>0</v>
          </cell>
          <cell r="CA93">
            <v>62400</v>
          </cell>
          <cell r="CB93">
            <v>0</v>
          </cell>
          <cell r="CC93">
            <v>132000</v>
          </cell>
          <cell r="CD93">
            <v>0</v>
          </cell>
          <cell r="CE93">
            <v>120000</v>
          </cell>
          <cell r="CF93">
            <v>0</v>
          </cell>
          <cell r="CG93">
            <v>371880</v>
          </cell>
          <cell r="CH93">
            <v>695880</v>
          </cell>
          <cell r="CI93">
            <v>902280</v>
          </cell>
          <cell r="CJ93">
            <v>125760</v>
          </cell>
          <cell r="CK93">
            <v>0</v>
          </cell>
          <cell r="CL93">
            <v>115200</v>
          </cell>
          <cell r="CM93">
            <v>0</v>
          </cell>
          <cell r="CN93">
            <v>120000</v>
          </cell>
          <cell r="CO93">
            <v>0</v>
          </cell>
          <cell r="CP93">
            <v>125760</v>
          </cell>
          <cell r="CQ93">
            <v>240960</v>
          </cell>
          <cell r="CR93">
            <v>360960</v>
          </cell>
          <cell r="CS93">
            <v>65400</v>
          </cell>
          <cell r="CT93">
            <v>32700</v>
          </cell>
          <cell r="CU93">
            <v>62400</v>
          </cell>
          <cell r="CV93">
            <v>31200</v>
          </cell>
          <cell r="CW93">
            <v>60000</v>
          </cell>
          <cell r="CX93">
            <v>30000</v>
          </cell>
          <cell r="CY93">
            <v>8400</v>
          </cell>
          <cell r="CZ93">
            <v>4200</v>
          </cell>
          <cell r="DA93">
            <v>27000</v>
          </cell>
          <cell r="DB93">
            <v>13500</v>
          </cell>
          <cell r="DC93">
            <v>15600</v>
          </cell>
          <cell r="DD93">
            <v>7800</v>
          </cell>
          <cell r="DE93">
            <v>42000</v>
          </cell>
          <cell r="DF93">
            <v>21000</v>
          </cell>
          <cell r="DG93">
            <v>63600</v>
          </cell>
          <cell r="DH93">
            <v>31800</v>
          </cell>
          <cell r="DI93">
            <v>72000</v>
          </cell>
          <cell r="DJ93">
            <v>36000</v>
          </cell>
          <cell r="DK93">
            <v>99000</v>
          </cell>
          <cell r="DL93">
            <v>49500</v>
          </cell>
        </row>
        <row r="93">
          <cell r="DO93">
            <v>240000</v>
          </cell>
          <cell r="DP93">
            <v>120000</v>
          </cell>
          <cell r="DQ93">
            <v>120000</v>
          </cell>
          <cell r="DR93">
            <v>60000</v>
          </cell>
          <cell r="DS93">
            <v>127200</v>
          </cell>
          <cell r="DT93">
            <v>63600</v>
          </cell>
          <cell r="DU93">
            <v>63600</v>
          </cell>
          <cell r="DV93">
            <v>31800</v>
          </cell>
          <cell r="DW93">
            <v>150000</v>
          </cell>
          <cell r="DX93">
            <v>75000</v>
          </cell>
          <cell r="DY93">
            <v>66000</v>
          </cell>
          <cell r="DZ93">
            <v>33000</v>
          </cell>
          <cell r="EA93">
            <v>129600</v>
          </cell>
          <cell r="EB93">
            <v>64800</v>
          </cell>
          <cell r="EC93">
            <v>610200</v>
          </cell>
          <cell r="ED93">
            <v>1450800</v>
          </cell>
          <cell r="EE93">
            <v>2117700</v>
          </cell>
        </row>
        <row r="93">
          <cell r="EJ93">
            <v>60000</v>
          </cell>
          <cell r="EK93">
            <v>30000</v>
          </cell>
          <cell r="EL93">
            <v>26400</v>
          </cell>
          <cell r="EM93">
            <v>13200</v>
          </cell>
          <cell r="EN93">
            <v>120000</v>
          </cell>
          <cell r="EO93">
            <v>60000</v>
          </cell>
          <cell r="EP93">
            <v>168000</v>
          </cell>
          <cell r="EQ93">
            <v>84000</v>
          </cell>
          <cell r="ER93">
            <v>60000</v>
          </cell>
          <cell r="ES93">
            <v>30000</v>
          </cell>
          <cell r="ET93">
            <v>60000</v>
          </cell>
          <cell r="EU93">
            <v>30000</v>
          </cell>
          <cell r="EV93">
            <v>120000</v>
          </cell>
          <cell r="EW93">
            <v>60000</v>
          </cell>
          <cell r="EX93">
            <v>39600</v>
          </cell>
          <cell r="EY93">
            <v>489600</v>
          </cell>
          <cell r="EZ93">
            <v>921600</v>
          </cell>
        </row>
        <row r="94">
          <cell r="D94">
            <v>39508</v>
          </cell>
          <cell r="E94">
            <v>2.92123221058789</v>
          </cell>
          <cell r="F94">
            <v>0.392638737982244</v>
          </cell>
          <cell r="G94">
            <v>-0.124335600361044</v>
          </cell>
          <cell r="H94">
            <v>0.00654397896637073</v>
          </cell>
          <cell r="I94">
            <v>-0.189775390024751</v>
          </cell>
          <cell r="J94">
            <v>0</v>
          </cell>
          <cell r="K94">
            <v>22.4859261542236</v>
          </cell>
          <cell r="L94">
            <v>19.7956018130611</v>
          </cell>
          <cell r="M94">
            <v>9.89780090653056</v>
          </cell>
          <cell r="N94">
            <v>0</v>
          </cell>
          <cell r="O94">
            <v>0</v>
          </cell>
          <cell r="P94">
            <v>23.9092415794092</v>
          </cell>
          <cell r="Q94">
            <v>19.7956018130611</v>
          </cell>
          <cell r="R94">
            <v>9.89780090653056</v>
          </cell>
          <cell r="S94">
            <v>0</v>
          </cell>
          <cell r="T94">
            <v>0</v>
          </cell>
          <cell r="U94">
            <v>22.9767245767014</v>
          </cell>
          <cell r="V94">
            <v>23.958321421657</v>
          </cell>
          <cell r="W94">
            <v>22.4859261542236</v>
          </cell>
          <cell r="X94">
            <v>19.7956018130611</v>
          </cell>
          <cell r="Y94">
            <v>9.89780090653056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</row>
        <row r="94"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</row>
        <row r="94"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</row>
        <row r="95">
          <cell r="D95">
            <v>39539</v>
          </cell>
          <cell r="E95">
            <v>2.78640867599268</v>
          </cell>
          <cell r="F95">
            <v>0.494667272542498</v>
          </cell>
          <cell r="G95">
            <v>-0.152956327694062</v>
          </cell>
          <cell r="H95">
            <v>0.00650877990187497</v>
          </cell>
          <cell r="I95">
            <v>-0.231061686516562</v>
          </cell>
          <cell r="J95">
            <v>0</v>
          </cell>
          <cell r="K95">
            <v>21.1651024210709</v>
          </cell>
          <cell r="L95">
            <v>19.0235364582051</v>
          </cell>
          <cell r="M95">
            <v>9.51176822910254</v>
          </cell>
          <cell r="N95">
            <v>0</v>
          </cell>
          <cell r="O95">
            <v>0</v>
          </cell>
          <cell r="P95">
            <v>22.8980650699451</v>
          </cell>
          <cell r="Q95">
            <v>19.0235364582051</v>
          </cell>
          <cell r="R95">
            <v>9.51176822910254</v>
          </cell>
          <cell r="S95">
            <v>0</v>
          </cell>
          <cell r="T95">
            <v>0</v>
          </cell>
          <cell r="U95">
            <v>21.7508926122396</v>
          </cell>
          <cell r="V95">
            <v>22.9468809192091</v>
          </cell>
          <cell r="W95">
            <v>21.1651024210709</v>
          </cell>
          <cell r="X95">
            <v>19.0235364582051</v>
          </cell>
          <cell r="Y95">
            <v>9.51176822910254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</row>
        <row r="95"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</row>
        <row r="95"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</row>
        <row r="96">
          <cell r="D96">
            <v>39569</v>
          </cell>
          <cell r="E96">
            <v>2.75569502068315</v>
          </cell>
          <cell r="F96">
            <v>0.492088396550563</v>
          </cell>
          <cell r="G96">
            <v>-0.152158912091293</v>
          </cell>
          <cell r="H96">
            <v>0.00647484732303373</v>
          </cell>
          <cell r="I96">
            <v>-0.229857079967697</v>
          </cell>
          <cell r="J96">
            <v>0</v>
          </cell>
          <cell r="K96">
            <v>20.9437845553659</v>
          </cell>
          <cell r="L96">
            <v>22.1617836749137</v>
          </cell>
          <cell r="M96">
            <v>11.0808918374568</v>
          </cell>
          <cell r="N96">
            <v>1</v>
          </cell>
          <cell r="O96">
            <v>0</v>
          </cell>
          <cell r="P96">
            <v>22.6677126551237</v>
          </cell>
          <cell r="Q96">
            <v>22.1617836749137</v>
          </cell>
          <cell r="R96">
            <v>11.0808918374568</v>
          </cell>
          <cell r="S96">
            <v>0</v>
          </cell>
          <cell r="T96">
            <v>0</v>
          </cell>
          <cell r="U96">
            <v>21.526520814439</v>
          </cell>
          <cell r="V96">
            <v>22.7162740100464</v>
          </cell>
          <cell r="W96">
            <v>20.9437845553659</v>
          </cell>
          <cell r="X96">
            <v>22.1617836749137</v>
          </cell>
          <cell r="Y96">
            <v>11.0808918374568</v>
          </cell>
          <cell r="Z96">
            <v>1</v>
          </cell>
          <cell r="AA96">
            <v>0</v>
          </cell>
          <cell r="AB96">
            <v>0</v>
          </cell>
          <cell r="AC96">
            <v>0</v>
          </cell>
          <cell r="AD96">
            <v>1</v>
          </cell>
          <cell r="AE96">
            <v>0</v>
          </cell>
          <cell r="AF96">
            <v>5880</v>
          </cell>
          <cell r="AG96">
            <v>0</v>
          </cell>
          <cell r="AH96">
            <v>38400</v>
          </cell>
          <cell r="AI96">
            <v>0</v>
          </cell>
          <cell r="AJ96">
            <v>26160</v>
          </cell>
          <cell r="AK96">
            <v>0</v>
          </cell>
          <cell r="AL96">
            <v>26160</v>
          </cell>
          <cell r="AM96">
            <v>0</v>
          </cell>
          <cell r="AN96">
            <v>48000</v>
          </cell>
          <cell r="AO96">
            <v>0</v>
          </cell>
          <cell r="AP96">
            <v>54000</v>
          </cell>
          <cell r="AQ96">
            <v>0</v>
          </cell>
          <cell r="AR96">
            <v>60000</v>
          </cell>
          <cell r="AS96">
            <v>0</v>
          </cell>
          <cell r="AT96">
            <v>60000</v>
          </cell>
          <cell r="AU96">
            <v>0</v>
          </cell>
          <cell r="AV96">
            <v>86400</v>
          </cell>
          <cell r="AW96">
            <v>0</v>
          </cell>
          <cell r="AX96">
            <v>61200</v>
          </cell>
          <cell r="AY96">
            <v>0</v>
          </cell>
          <cell r="AZ96">
            <v>66000</v>
          </cell>
          <cell r="BA96">
            <v>0</v>
          </cell>
          <cell r="BB96">
            <v>132000</v>
          </cell>
          <cell r="BC96">
            <v>0</v>
          </cell>
          <cell r="BD96">
            <v>243000</v>
          </cell>
          <cell r="BE96">
            <v>604200</v>
          </cell>
          <cell r="BF96">
            <v>664200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125760</v>
          </cell>
          <cell r="CK96">
            <v>0</v>
          </cell>
          <cell r="CL96">
            <v>115200</v>
          </cell>
          <cell r="CM96">
            <v>0</v>
          </cell>
          <cell r="CN96">
            <v>120000</v>
          </cell>
          <cell r="CO96">
            <v>0</v>
          </cell>
          <cell r="CP96">
            <v>125760</v>
          </cell>
          <cell r="CQ96">
            <v>240960</v>
          </cell>
          <cell r="CR96">
            <v>360960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</row>
        <row r="96"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</row>
        <row r="96"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</row>
        <row r="97">
          <cell r="D97">
            <v>39600</v>
          </cell>
          <cell r="E97">
            <v>2.75950524090644</v>
          </cell>
          <cell r="F97">
            <v>0.48943383502658</v>
          </cell>
          <cell r="G97">
            <v>-0.151338093725324</v>
          </cell>
          <cell r="H97">
            <v>0.00643991888192869</v>
          </cell>
          <cell r="I97">
            <v>-0.228617120308468</v>
          </cell>
          <cell r="J97">
            <v>0</v>
          </cell>
          <cell r="K97">
            <v>20.9816609044848</v>
          </cell>
          <cell r="L97">
            <v>38.1420295579431</v>
          </cell>
          <cell r="M97">
            <v>19.0710147789716</v>
          </cell>
          <cell r="N97">
            <v>1</v>
          </cell>
          <cell r="O97">
            <v>0</v>
          </cell>
          <cell r="P97">
            <v>22.6962893067983</v>
          </cell>
          <cell r="Q97">
            <v>38.1420295579431</v>
          </cell>
          <cell r="R97">
            <v>19.0710147789716</v>
          </cell>
          <cell r="S97">
            <v>1</v>
          </cell>
          <cell r="T97">
            <v>0</v>
          </cell>
          <cell r="U97">
            <v>21.5612536038584</v>
          </cell>
          <cell r="V97">
            <v>22.7445886984128</v>
          </cell>
          <cell r="W97">
            <v>20.9816609044848</v>
          </cell>
          <cell r="X97">
            <v>38.1420295579431</v>
          </cell>
          <cell r="Y97">
            <v>19.0710147789716</v>
          </cell>
          <cell r="Z97">
            <v>1</v>
          </cell>
          <cell r="AA97">
            <v>0</v>
          </cell>
          <cell r="AB97">
            <v>1</v>
          </cell>
          <cell r="AC97">
            <v>1</v>
          </cell>
          <cell r="AD97">
            <v>1</v>
          </cell>
          <cell r="AE97">
            <v>0</v>
          </cell>
          <cell r="AF97">
            <v>5880</v>
          </cell>
          <cell r="AG97">
            <v>0</v>
          </cell>
          <cell r="AH97">
            <v>38400</v>
          </cell>
          <cell r="AI97">
            <v>0</v>
          </cell>
          <cell r="AJ97">
            <v>26160</v>
          </cell>
          <cell r="AK97">
            <v>0</v>
          </cell>
          <cell r="AL97">
            <v>26160</v>
          </cell>
          <cell r="AM97">
            <v>0</v>
          </cell>
          <cell r="AN97">
            <v>48000</v>
          </cell>
          <cell r="AO97">
            <v>0</v>
          </cell>
          <cell r="AP97">
            <v>54000</v>
          </cell>
          <cell r="AQ97">
            <v>0</v>
          </cell>
          <cell r="AR97">
            <v>60000</v>
          </cell>
          <cell r="AS97">
            <v>0</v>
          </cell>
          <cell r="AT97">
            <v>60000</v>
          </cell>
          <cell r="AU97">
            <v>0</v>
          </cell>
          <cell r="AV97">
            <v>86400</v>
          </cell>
          <cell r="AW97">
            <v>0</v>
          </cell>
          <cell r="AX97">
            <v>61200</v>
          </cell>
          <cell r="AY97">
            <v>0</v>
          </cell>
          <cell r="AZ97">
            <v>66000</v>
          </cell>
          <cell r="BA97">
            <v>0</v>
          </cell>
          <cell r="BB97">
            <v>132000</v>
          </cell>
          <cell r="BC97">
            <v>0</v>
          </cell>
          <cell r="BD97">
            <v>243000</v>
          </cell>
          <cell r="BE97">
            <v>604200</v>
          </cell>
          <cell r="BF97">
            <v>664200</v>
          </cell>
          <cell r="BG97">
            <v>62400</v>
          </cell>
          <cell r="BH97">
            <v>0</v>
          </cell>
          <cell r="BI97">
            <v>60000</v>
          </cell>
          <cell r="BJ97">
            <v>0</v>
          </cell>
          <cell r="BK97">
            <v>10560</v>
          </cell>
          <cell r="BL97">
            <v>0</v>
          </cell>
          <cell r="BM97">
            <v>6120</v>
          </cell>
          <cell r="BN97">
            <v>0</v>
          </cell>
          <cell r="BO97">
            <v>20400</v>
          </cell>
          <cell r="BP97">
            <v>0</v>
          </cell>
          <cell r="BQ97">
            <v>72000</v>
          </cell>
          <cell r="BR97">
            <v>0</v>
          </cell>
          <cell r="BS97">
            <v>105600</v>
          </cell>
          <cell r="BT97">
            <v>0</v>
          </cell>
          <cell r="BU97">
            <v>127200</v>
          </cell>
          <cell r="BV97">
            <v>0</v>
          </cell>
          <cell r="BW97">
            <v>60000</v>
          </cell>
          <cell r="BX97">
            <v>0</v>
          </cell>
          <cell r="BY97">
            <v>63600</v>
          </cell>
          <cell r="BZ97">
            <v>0</v>
          </cell>
          <cell r="CA97">
            <v>62400</v>
          </cell>
          <cell r="CB97">
            <v>0</v>
          </cell>
          <cell r="CC97">
            <v>132000</v>
          </cell>
          <cell r="CD97">
            <v>0</v>
          </cell>
          <cell r="CE97">
            <v>120000</v>
          </cell>
          <cell r="CF97">
            <v>0</v>
          </cell>
          <cell r="CG97">
            <v>371880</v>
          </cell>
          <cell r="CH97">
            <v>695880</v>
          </cell>
          <cell r="CI97">
            <v>902280</v>
          </cell>
          <cell r="CJ97">
            <v>125760</v>
          </cell>
          <cell r="CK97">
            <v>0</v>
          </cell>
          <cell r="CL97">
            <v>115200</v>
          </cell>
          <cell r="CM97">
            <v>0</v>
          </cell>
          <cell r="CN97">
            <v>120000</v>
          </cell>
          <cell r="CO97">
            <v>0</v>
          </cell>
          <cell r="CP97">
            <v>125760</v>
          </cell>
          <cell r="CQ97">
            <v>240960</v>
          </cell>
          <cell r="CR97">
            <v>360960</v>
          </cell>
          <cell r="CS97">
            <v>65400</v>
          </cell>
          <cell r="CT97">
            <v>32700</v>
          </cell>
          <cell r="CU97">
            <v>62400</v>
          </cell>
          <cell r="CV97">
            <v>31200</v>
          </cell>
          <cell r="CW97">
            <v>60000</v>
          </cell>
          <cell r="CX97">
            <v>30000</v>
          </cell>
          <cell r="CY97">
            <v>8400</v>
          </cell>
          <cell r="CZ97">
            <v>4200</v>
          </cell>
          <cell r="DA97">
            <v>27000</v>
          </cell>
          <cell r="DB97">
            <v>13500</v>
          </cell>
          <cell r="DC97">
            <v>15600</v>
          </cell>
          <cell r="DD97">
            <v>7800</v>
          </cell>
          <cell r="DE97">
            <v>42000</v>
          </cell>
          <cell r="DF97">
            <v>21000</v>
          </cell>
          <cell r="DG97">
            <v>63600</v>
          </cell>
          <cell r="DH97">
            <v>31800</v>
          </cell>
          <cell r="DI97">
            <v>72000</v>
          </cell>
          <cell r="DJ97">
            <v>36000</v>
          </cell>
          <cell r="DK97">
            <v>99000</v>
          </cell>
          <cell r="DL97">
            <v>49500</v>
          </cell>
        </row>
        <row r="97">
          <cell r="DO97">
            <v>240000</v>
          </cell>
          <cell r="DP97">
            <v>120000</v>
          </cell>
          <cell r="DQ97">
            <v>120000</v>
          </cell>
          <cell r="DR97">
            <v>60000</v>
          </cell>
          <cell r="DS97">
            <v>127200</v>
          </cell>
          <cell r="DT97">
            <v>63600</v>
          </cell>
          <cell r="DU97">
            <v>63600</v>
          </cell>
          <cell r="DV97">
            <v>31800</v>
          </cell>
          <cell r="DW97">
            <v>150000</v>
          </cell>
          <cell r="DX97">
            <v>75000</v>
          </cell>
          <cell r="DY97">
            <v>66000</v>
          </cell>
          <cell r="DZ97">
            <v>33000</v>
          </cell>
          <cell r="EA97">
            <v>129600</v>
          </cell>
          <cell r="EB97">
            <v>64800</v>
          </cell>
          <cell r="EC97">
            <v>610200</v>
          </cell>
          <cell r="ED97">
            <v>1450800</v>
          </cell>
          <cell r="EE97">
            <v>2117700</v>
          </cell>
        </row>
        <row r="97">
          <cell r="EJ97">
            <v>60000</v>
          </cell>
          <cell r="EK97">
            <v>30000</v>
          </cell>
          <cell r="EL97">
            <v>26400</v>
          </cell>
          <cell r="EM97">
            <v>13200</v>
          </cell>
          <cell r="EN97">
            <v>120000</v>
          </cell>
          <cell r="EO97">
            <v>60000</v>
          </cell>
          <cell r="EP97">
            <v>168000</v>
          </cell>
          <cell r="EQ97">
            <v>84000</v>
          </cell>
          <cell r="ER97">
            <v>60000</v>
          </cell>
          <cell r="ES97">
            <v>30000</v>
          </cell>
          <cell r="ET97">
            <v>60000</v>
          </cell>
          <cell r="EU97">
            <v>30000</v>
          </cell>
          <cell r="EV97">
            <v>120000</v>
          </cell>
          <cell r="EW97">
            <v>60000</v>
          </cell>
          <cell r="EX97">
            <v>39600</v>
          </cell>
          <cell r="EY97">
            <v>489600</v>
          </cell>
          <cell r="EZ97">
            <v>921600</v>
          </cell>
        </row>
        <row r="98">
          <cell r="D98">
            <v>39630</v>
          </cell>
          <cell r="E98">
            <v>2.76429594976112</v>
          </cell>
          <cell r="F98">
            <v>0.486874837037879</v>
          </cell>
          <cell r="G98">
            <v>-0.150546824610397</v>
          </cell>
          <cell r="H98">
            <v>0.00640624785576157</v>
          </cell>
          <cell r="I98">
            <v>-0.227421798879536</v>
          </cell>
          <cell r="J98">
            <v>0</v>
          </cell>
          <cell r="K98">
            <v>21.0265561316119</v>
          </cell>
          <cell r="L98">
            <v>37.2182500426609</v>
          </cell>
          <cell r="M98">
            <v>18.6091250213304</v>
          </cell>
          <cell r="N98">
            <v>1</v>
          </cell>
          <cell r="O98">
            <v>0</v>
          </cell>
          <cell r="P98">
            <v>22.7322196232084</v>
          </cell>
          <cell r="Q98">
            <v>37.2182500426609</v>
          </cell>
          <cell r="R98">
            <v>18.6091250213304</v>
          </cell>
          <cell r="S98">
            <v>1</v>
          </cell>
          <cell r="T98">
            <v>0</v>
          </cell>
          <cell r="U98">
            <v>21.6031184386304</v>
          </cell>
          <cell r="V98">
            <v>22.7802664821266</v>
          </cell>
          <cell r="W98">
            <v>21.0265561316119</v>
          </cell>
          <cell r="X98">
            <v>37.2182500426609</v>
          </cell>
          <cell r="Y98">
            <v>18.6091250213304</v>
          </cell>
          <cell r="Z98">
            <v>1</v>
          </cell>
          <cell r="AA98">
            <v>0</v>
          </cell>
          <cell r="AB98">
            <v>1</v>
          </cell>
          <cell r="AC98">
            <v>1</v>
          </cell>
          <cell r="AD98">
            <v>1</v>
          </cell>
          <cell r="AE98">
            <v>0</v>
          </cell>
          <cell r="AF98">
            <v>5880</v>
          </cell>
          <cell r="AG98">
            <v>0</v>
          </cell>
          <cell r="AH98">
            <v>38400</v>
          </cell>
          <cell r="AI98">
            <v>0</v>
          </cell>
          <cell r="AJ98">
            <v>26160</v>
          </cell>
          <cell r="AK98">
            <v>0</v>
          </cell>
          <cell r="AL98">
            <v>26160</v>
          </cell>
          <cell r="AM98">
            <v>0</v>
          </cell>
          <cell r="AN98">
            <v>48000</v>
          </cell>
          <cell r="AO98">
            <v>0</v>
          </cell>
          <cell r="AP98">
            <v>54000</v>
          </cell>
          <cell r="AQ98">
            <v>0</v>
          </cell>
          <cell r="AR98">
            <v>60000</v>
          </cell>
          <cell r="AS98">
            <v>0</v>
          </cell>
          <cell r="AT98">
            <v>60000</v>
          </cell>
          <cell r="AU98">
            <v>0</v>
          </cell>
          <cell r="AV98">
            <v>86400</v>
          </cell>
          <cell r="AW98">
            <v>0</v>
          </cell>
          <cell r="AX98">
            <v>61200</v>
          </cell>
          <cell r="AY98">
            <v>0</v>
          </cell>
          <cell r="AZ98">
            <v>66000</v>
          </cell>
          <cell r="BA98">
            <v>0</v>
          </cell>
          <cell r="BB98">
            <v>132000</v>
          </cell>
          <cell r="BC98">
            <v>0</v>
          </cell>
          <cell r="BD98">
            <v>243000</v>
          </cell>
          <cell r="BE98">
            <v>604200</v>
          </cell>
          <cell r="BF98">
            <v>664200</v>
          </cell>
          <cell r="BG98">
            <v>62400</v>
          </cell>
          <cell r="BH98">
            <v>0</v>
          </cell>
          <cell r="BI98">
            <v>60000</v>
          </cell>
          <cell r="BJ98">
            <v>0</v>
          </cell>
          <cell r="BK98">
            <v>10560</v>
          </cell>
          <cell r="BL98">
            <v>0</v>
          </cell>
          <cell r="BM98">
            <v>6120</v>
          </cell>
          <cell r="BN98">
            <v>0</v>
          </cell>
          <cell r="BO98">
            <v>20400</v>
          </cell>
          <cell r="BP98">
            <v>0</v>
          </cell>
          <cell r="BQ98">
            <v>72000</v>
          </cell>
          <cell r="BR98">
            <v>0</v>
          </cell>
          <cell r="BS98">
            <v>105600</v>
          </cell>
          <cell r="BT98">
            <v>0</v>
          </cell>
          <cell r="BU98">
            <v>127200</v>
          </cell>
          <cell r="BV98">
            <v>0</v>
          </cell>
          <cell r="BW98">
            <v>60000</v>
          </cell>
          <cell r="BX98">
            <v>0</v>
          </cell>
          <cell r="BY98">
            <v>63600</v>
          </cell>
          <cell r="BZ98">
            <v>0</v>
          </cell>
          <cell r="CA98">
            <v>62400</v>
          </cell>
          <cell r="CB98">
            <v>0</v>
          </cell>
          <cell r="CC98">
            <v>132000</v>
          </cell>
          <cell r="CD98">
            <v>0</v>
          </cell>
          <cell r="CE98">
            <v>120000</v>
          </cell>
          <cell r="CF98">
            <v>0</v>
          </cell>
          <cell r="CG98">
            <v>371880</v>
          </cell>
          <cell r="CH98">
            <v>695880</v>
          </cell>
          <cell r="CI98">
            <v>902280</v>
          </cell>
          <cell r="CJ98">
            <v>125760</v>
          </cell>
          <cell r="CK98">
            <v>0</v>
          </cell>
          <cell r="CL98">
            <v>115200</v>
          </cell>
          <cell r="CM98">
            <v>0</v>
          </cell>
          <cell r="CN98">
            <v>120000</v>
          </cell>
          <cell r="CO98">
            <v>0</v>
          </cell>
          <cell r="CP98">
            <v>125760</v>
          </cell>
          <cell r="CQ98">
            <v>240960</v>
          </cell>
          <cell r="CR98">
            <v>360960</v>
          </cell>
          <cell r="CS98">
            <v>65400</v>
          </cell>
          <cell r="CT98">
            <v>32700</v>
          </cell>
          <cell r="CU98">
            <v>62400</v>
          </cell>
          <cell r="CV98">
            <v>31200</v>
          </cell>
          <cell r="CW98">
            <v>60000</v>
          </cell>
          <cell r="CX98">
            <v>30000</v>
          </cell>
          <cell r="CY98">
            <v>8400</v>
          </cell>
          <cell r="CZ98">
            <v>4200</v>
          </cell>
          <cell r="DA98">
            <v>27000</v>
          </cell>
          <cell r="DB98">
            <v>13500</v>
          </cell>
          <cell r="DC98">
            <v>15600</v>
          </cell>
          <cell r="DD98">
            <v>7800</v>
          </cell>
          <cell r="DE98">
            <v>42000</v>
          </cell>
          <cell r="DF98">
            <v>21000</v>
          </cell>
          <cell r="DG98">
            <v>63600</v>
          </cell>
          <cell r="DH98">
            <v>31800</v>
          </cell>
          <cell r="DI98">
            <v>72000</v>
          </cell>
          <cell r="DJ98">
            <v>36000</v>
          </cell>
          <cell r="DK98">
            <v>99000</v>
          </cell>
          <cell r="DL98">
            <v>49500</v>
          </cell>
        </row>
        <row r="98">
          <cell r="DO98">
            <v>240000</v>
          </cell>
          <cell r="DP98">
            <v>120000</v>
          </cell>
          <cell r="DQ98">
            <v>120000</v>
          </cell>
          <cell r="DR98">
            <v>60000</v>
          </cell>
          <cell r="DS98">
            <v>127200</v>
          </cell>
          <cell r="DT98">
            <v>63600</v>
          </cell>
          <cell r="DU98">
            <v>63600</v>
          </cell>
          <cell r="DV98">
            <v>31800</v>
          </cell>
          <cell r="DW98">
            <v>150000</v>
          </cell>
          <cell r="DX98">
            <v>75000</v>
          </cell>
          <cell r="DY98">
            <v>66000</v>
          </cell>
          <cell r="DZ98">
            <v>33000</v>
          </cell>
          <cell r="EA98">
            <v>129600</v>
          </cell>
          <cell r="EB98">
            <v>64800</v>
          </cell>
          <cell r="EC98">
            <v>610200</v>
          </cell>
          <cell r="ED98">
            <v>1450800</v>
          </cell>
          <cell r="EE98">
            <v>2117700</v>
          </cell>
        </row>
        <row r="98">
          <cell r="EJ98">
            <v>60000</v>
          </cell>
          <cell r="EK98">
            <v>30000</v>
          </cell>
          <cell r="EL98">
            <v>26400</v>
          </cell>
          <cell r="EM98">
            <v>13200</v>
          </cell>
          <cell r="EN98">
            <v>120000</v>
          </cell>
          <cell r="EO98">
            <v>60000</v>
          </cell>
          <cell r="EP98">
            <v>168000</v>
          </cell>
          <cell r="EQ98">
            <v>84000</v>
          </cell>
          <cell r="ER98">
            <v>60000</v>
          </cell>
          <cell r="ES98">
            <v>30000</v>
          </cell>
          <cell r="ET98">
            <v>60000</v>
          </cell>
          <cell r="EU98">
            <v>30000</v>
          </cell>
          <cell r="EV98">
            <v>120000</v>
          </cell>
          <cell r="EW98">
            <v>60000</v>
          </cell>
          <cell r="EX98">
            <v>39600</v>
          </cell>
          <cell r="EY98">
            <v>489600</v>
          </cell>
          <cell r="EZ98">
            <v>921600</v>
          </cell>
        </row>
        <row r="99">
          <cell r="D99">
            <v>39661</v>
          </cell>
          <cell r="E99">
            <v>2.76208397411965</v>
          </cell>
          <cell r="F99">
            <v>0.484240789003676</v>
          </cell>
          <cell r="G99">
            <v>-0.1497323492314</v>
          </cell>
          <cell r="H99">
            <v>0.00637158932899574</v>
          </cell>
          <cell r="I99">
            <v>-0.226191421179349</v>
          </cell>
          <cell r="J99">
            <v>0</v>
          </cell>
          <cell r="K99">
            <v>21.0191941470523</v>
          </cell>
          <cell r="L99">
            <v>46.5742790863736</v>
          </cell>
          <cell r="M99">
            <v>23.2871395431868</v>
          </cell>
          <cell r="N99">
            <v>1</v>
          </cell>
          <cell r="O99">
            <v>1</v>
          </cell>
          <cell r="P99">
            <v>22.7156298058974</v>
          </cell>
          <cell r="Q99">
            <v>46.5742790863736</v>
          </cell>
          <cell r="R99">
            <v>23.2871395431868</v>
          </cell>
          <cell r="S99">
            <v>1</v>
          </cell>
          <cell r="T99">
            <v>1</v>
          </cell>
          <cell r="U99">
            <v>21.5926371866619</v>
          </cell>
          <cell r="V99">
            <v>22.7634167258649</v>
          </cell>
          <cell r="W99">
            <v>21.0191941470523</v>
          </cell>
          <cell r="X99">
            <v>46.5742790863736</v>
          </cell>
          <cell r="Y99">
            <v>23.2871395431868</v>
          </cell>
          <cell r="Z99">
            <v>1</v>
          </cell>
          <cell r="AA99">
            <v>1</v>
          </cell>
          <cell r="AB99">
            <v>1</v>
          </cell>
          <cell r="AC99">
            <v>1</v>
          </cell>
          <cell r="AD99">
            <v>1</v>
          </cell>
          <cell r="AE99">
            <v>1</v>
          </cell>
          <cell r="AF99">
            <v>5880</v>
          </cell>
          <cell r="AG99">
            <v>2940</v>
          </cell>
          <cell r="AH99">
            <v>38400</v>
          </cell>
          <cell r="AI99">
            <v>19200</v>
          </cell>
          <cell r="AJ99">
            <v>26160</v>
          </cell>
          <cell r="AK99">
            <v>13080</v>
          </cell>
          <cell r="AL99">
            <v>26160</v>
          </cell>
          <cell r="AM99">
            <v>13080</v>
          </cell>
          <cell r="AN99">
            <v>48000</v>
          </cell>
          <cell r="AO99">
            <v>24000</v>
          </cell>
          <cell r="AP99">
            <v>54000</v>
          </cell>
          <cell r="AQ99">
            <v>27000</v>
          </cell>
          <cell r="AR99">
            <v>60000</v>
          </cell>
          <cell r="AS99">
            <v>30000</v>
          </cell>
          <cell r="AT99">
            <v>60000</v>
          </cell>
          <cell r="AU99">
            <v>30000</v>
          </cell>
          <cell r="AV99">
            <v>86400</v>
          </cell>
          <cell r="AW99">
            <v>30000</v>
          </cell>
          <cell r="AX99">
            <v>61200</v>
          </cell>
          <cell r="AY99">
            <v>30600</v>
          </cell>
          <cell r="AZ99">
            <v>66000</v>
          </cell>
          <cell r="BA99">
            <v>33000</v>
          </cell>
          <cell r="BB99">
            <v>132000</v>
          </cell>
          <cell r="BC99">
            <v>66000</v>
          </cell>
          <cell r="BD99">
            <v>351300</v>
          </cell>
          <cell r="BE99">
            <v>893100</v>
          </cell>
          <cell r="BF99">
            <v>983100</v>
          </cell>
          <cell r="BG99">
            <v>62400</v>
          </cell>
          <cell r="BH99">
            <v>31200</v>
          </cell>
          <cell r="BI99">
            <v>60000</v>
          </cell>
          <cell r="BJ99">
            <v>30000</v>
          </cell>
          <cell r="BK99">
            <v>10560</v>
          </cell>
          <cell r="BL99">
            <v>5280</v>
          </cell>
          <cell r="BM99">
            <v>6120</v>
          </cell>
          <cell r="BN99">
            <v>3060</v>
          </cell>
          <cell r="BO99">
            <v>20400</v>
          </cell>
          <cell r="BP99">
            <v>10200</v>
          </cell>
          <cell r="BQ99">
            <v>72000</v>
          </cell>
          <cell r="BR99">
            <v>36000</v>
          </cell>
          <cell r="BS99">
            <v>105600</v>
          </cell>
          <cell r="BT99">
            <v>52800</v>
          </cell>
          <cell r="BU99">
            <v>127200</v>
          </cell>
          <cell r="BV99">
            <v>63600</v>
          </cell>
          <cell r="BW99">
            <v>60000</v>
          </cell>
          <cell r="BX99">
            <v>30000</v>
          </cell>
          <cell r="BY99">
            <v>63600</v>
          </cell>
          <cell r="BZ99">
            <v>31800</v>
          </cell>
          <cell r="CA99">
            <v>62400</v>
          </cell>
          <cell r="CB99">
            <v>31200</v>
          </cell>
          <cell r="CC99">
            <v>132000</v>
          </cell>
          <cell r="CD99">
            <v>66000</v>
          </cell>
          <cell r="CE99">
            <v>120000</v>
          </cell>
          <cell r="CF99">
            <v>60000</v>
          </cell>
          <cell r="CG99">
            <v>557820</v>
          </cell>
          <cell r="CH99">
            <v>1043820</v>
          </cell>
          <cell r="CI99">
            <v>1353420</v>
          </cell>
          <cell r="CJ99">
            <v>125760</v>
          </cell>
          <cell r="CK99">
            <v>62880</v>
          </cell>
          <cell r="CL99">
            <v>115200</v>
          </cell>
          <cell r="CM99">
            <v>57600</v>
          </cell>
          <cell r="CN99">
            <v>120000</v>
          </cell>
          <cell r="CO99">
            <v>60000</v>
          </cell>
          <cell r="CP99">
            <v>188640</v>
          </cell>
          <cell r="CQ99">
            <v>361440</v>
          </cell>
          <cell r="CR99">
            <v>541440</v>
          </cell>
          <cell r="CS99">
            <v>65400</v>
          </cell>
          <cell r="CT99">
            <v>32700</v>
          </cell>
          <cell r="CU99">
            <v>62400</v>
          </cell>
          <cell r="CV99">
            <v>31200</v>
          </cell>
          <cell r="CW99">
            <v>60000</v>
          </cell>
          <cell r="CX99">
            <v>30000</v>
          </cell>
          <cell r="CY99">
            <v>8400</v>
          </cell>
          <cell r="CZ99">
            <v>4200</v>
          </cell>
          <cell r="DA99">
            <v>27000</v>
          </cell>
          <cell r="DB99">
            <v>13500</v>
          </cell>
          <cell r="DC99">
            <v>15600</v>
          </cell>
          <cell r="DD99">
            <v>7800</v>
          </cell>
          <cell r="DE99">
            <v>42000</v>
          </cell>
          <cell r="DF99">
            <v>21000</v>
          </cell>
          <cell r="DG99">
            <v>63600</v>
          </cell>
          <cell r="DH99">
            <v>31800</v>
          </cell>
          <cell r="DI99">
            <v>72000</v>
          </cell>
          <cell r="DJ99">
            <v>36000</v>
          </cell>
          <cell r="DK99">
            <v>99000</v>
          </cell>
          <cell r="DL99">
            <v>49500</v>
          </cell>
        </row>
        <row r="99">
          <cell r="DO99">
            <v>240000</v>
          </cell>
          <cell r="DP99">
            <v>120000</v>
          </cell>
          <cell r="DQ99">
            <v>120000</v>
          </cell>
          <cell r="DR99">
            <v>60000</v>
          </cell>
          <cell r="DS99">
            <v>127200</v>
          </cell>
          <cell r="DT99">
            <v>63600</v>
          </cell>
          <cell r="DU99">
            <v>63600</v>
          </cell>
          <cell r="DV99">
            <v>31800</v>
          </cell>
          <cell r="DW99">
            <v>150000</v>
          </cell>
          <cell r="DX99">
            <v>75000</v>
          </cell>
          <cell r="DY99">
            <v>66000</v>
          </cell>
          <cell r="DZ99">
            <v>33000</v>
          </cell>
          <cell r="EA99">
            <v>129600</v>
          </cell>
          <cell r="EB99">
            <v>64800</v>
          </cell>
          <cell r="EC99">
            <v>610200</v>
          </cell>
          <cell r="ED99">
            <v>1450800</v>
          </cell>
          <cell r="EE99">
            <v>2117700</v>
          </cell>
        </row>
        <row r="99">
          <cell r="EJ99">
            <v>60000</v>
          </cell>
          <cell r="EK99">
            <v>30000</v>
          </cell>
          <cell r="EL99">
            <v>26400</v>
          </cell>
          <cell r="EM99">
            <v>13200</v>
          </cell>
          <cell r="EN99">
            <v>120000</v>
          </cell>
          <cell r="EO99">
            <v>60000</v>
          </cell>
          <cell r="EP99">
            <v>168000</v>
          </cell>
          <cell r="EQ99">
            <v>84000</v>
          </cell>
          <cell r="ER99">
            <v>60000</v>
          </cell>
          <cell r="ES99">
            <v>30000</v>
          </cell>
          <cell r="ET99">
            <v>60000</v>
          </cell>
          <cell r="EU99">
            <v>30000</v>
          </cell>
          <cell r="EV99">
            <v>120000</v>
          </cell>
          <cell r="EW99">
            <v>60000</v>
          </cell>
          <cell r="EX99">
            <v>39600</v>
          </cell>
          <cell r="EY99">
            <v>489600</v>
          </cell>
          <cell r="EZ99">
            <v>921600</v>
          </cell>
        </row>
        <row r="100">
          <cell r="D100">
            <v>39692</v>
          </cell>
          <cell r="E100">
            <v>2.76042668769226</v>
          </cell>
          <cell r="F100">
            <v>0.481617144776428</v>
          </cell>
          <cell r="G100">
            <v>-0.148921090819027</v>
          </cell>
          <cell r="H100">
            <v>0.00633706769442668</v>
          </cell>
          <cell r="I100">
            <v>-0.224965903152147</v>
          </cell>
          <cell r="J100">
            <v>0</v>
          </cell>
          <cell r="K100">
            <v>21.0159558840509</v>
          </cell>
          <cell r="L100">
            <v>27.3107339013168</v>
          </cell>
          <cell r="M100">
            <v>13.6553669506584</v>
          </cell>
          <cell r="N100">
            <v>1</v>
          </cell>
          <cell r="O100">
            <v>0</v>
          </cell>
          <cell r="P100">
            <v>22.703200157692</v>
          </cell>
          <cell r="Q100">
            <v>27.3107339013168</v>
          </cell>
          <cell r="R100">
            <v>13.6553669506584</v>
          </cell>
          <cell r="S100">
            <v>1</v>
          </cell>
          <cell r="T100">
            <v>0</v>
          </cell>
          <cell r="U100">
            <v>21.5862919765493</v>
          </cell>
          <cell r="V100">
            <v>22.7507281654002</v>
          </cell>
          <cell r="W100">
            <v>21.0159558840509</v>
          </cell>
          <cell r="X100">
            <v>27.3107339013168</v>
          </cell>
          <cell r="Y100">
            <v>13.6553669506584</v>
          </cell>
          <cell r="Z100">
            <v>1</v>
          </cell>
          <cell r="AA100">
            <v>0</v>
          </cell>
          <cell r="AB100">
            <v>1</v>
          </cell>
          <cell r="AC100">
            <v>1</v>
          </cell>
          <cell r="AD100">
            <v>1</v>
          </cell>
          <cell r="AE100">
            <v>0</v>
          </cell>
          <cell r="AF100">
            <v>5880</v>
          </cell>
          <cell r="AG100">
            <v>0</v>
          </cell>
          <cell r="AH100">
            <v>38400</v>
          </cell>
          <cell r="AI100">
            <v>0</v>
          </cell>
          <cell r="AJ100">
            <v>26160</v>
          </cell>
          <cell r="AK100">
            <v>0</v>
          </cell>
          <cell r="AL100">
            <v>26160</v>
          </cell>
          <cell r="AM100">
            <v>0</v>
          </cell>
          <cell r="AN100">
            <v>48000</v>
          </cell>
          <cell r="AO100">
            <v>0</v>
          </cell>
          <cell r="AP100">
            <v>54000</v>
          </cell>
          <cell r="AQ100">
            <v>0</v>
          </cell>
          <cell r="AR100">
            <v>60000</v>
          </cell>
          <cell r="AS100">
            <v>0</v>
          </cell>
          <cell r="AT100">
            <v>60000</v>
          </cell>
          <cell r="AU100">
            <v>0</v>
          </cell>
          <cell r="AV100">
            <v>86400</v>
          </cell>
          <cell r="AW100">
            <v>0</v>
          </cell>
          <cell r="AX100">
            <v>61200</v>
          </cell>
          <cell r="AY100">
            <v>0</v>
          </cell>
          <cell r="AZ100">
            <v>66000</v>
          </cell>
          <cell r="BA100">
            <v>0</v>
          </cell>
          <cell r="BB100">
            <v>132000</v>
          </cell>
          <cell r="BC100">
            <v>0</v>
          </cell>
          <cell r="BD100">
            <v>243000</v>
          </cell>
          <cell r="BE100">
            <v>604200</v>
          </cell>
          <cell r="BF100">
            <v>664200</v>
          </cell>
          <cell r="BG100">
            <v>62400</v>
          </cell>
          <cell r="BH100">
            <v>0</v>
          </cell>
          <cell r="BI100">
            <v>60000</v>
          </cell>
          <cell r="BJ100">
            <v>0</v>
          </cell>
          <cell r="BK100">
            <v>10560</v>
          </cell>
          <cell r="BL100">
            <v>0</v>
          </cell>
          <cell r="BM100">
            <v>6120</v>
          </cell>
          <cell r="BN100">
            <v>0</v>
          </cell>
          <cell r="BO100">
            <v>20400</v>
          </cell>
          <cell r="BP100">
            <v>0</v>
          </cell>
          <cell r="BQ100">
            <v>72000</v>
          </cell>
          <cell r="BR100">
            <v>0</v>
          </cell>
          <cell r="BS100">
            <v>105600</v>
          </cell>
          <cell r="BT100">
            <v>0</v>
          </cell>
          <cell r="BU100">
            <v>127200</v>
          </cell>
          <cell r="BV100">
            <v>0</v>
          </cell>
          <cell r="BW100">
            <v>60000</v>
          </cell>
          <cell r="BX100">
            <v>0</v>
          </cell>
          <cell r="BY100">
            <v>63600</v>
          </cell>
          <cell r="BZ100">
            <v>0</v>
          </cell>
          <cell r="CA100">
            <v>62400</v>
          </cell>
          <cell r="CB100">
            <v>0</v>
          </cell>
          <cell r="CC100">
            <v>132000</v>
          </cell>
          <cell r="CD100">
            <v>0</v>
          </cell>
          <cell r="CE100">
            <v>120000</v>
          </cell>
          <cell r="CF100">
            <v>0</v>
          </cell>
          <cell r="CG100">
            <v>371880</v>
          </cell>
          <cell r="CH100">
            <v>695880</v>
          </cell>
          <cell r="CI100">
            <v>902280</v>
          </cell>
          <cell r="CJ100">
            <v>125760</v>
          </cell>
          <cell r="CK100">
            <v>0</v>
          </cell>
          <cell r="CL100">
            <v>115200</v>
          </cell>
          <cell r="CM100">
            <v>0</v>
          </cell>
          <cell r="CN100">
            <v>120000</v>
          </cell>
          <cell r="CO100">
            <v>0</v>
          </cell>
          <cell r="CP100">
            <v>125760</v>
          </cell>
          <cell r="CQ100">
            <v>240960</v>
          </cell>
          <cell r="CR100">
            <v>360960</v>
          </cell>
          <cell r="CS100">
            <v>65400</v>
          </cell>
          <cell r="CT100">
            <v>32700</v>
          </cell>
          <cell r="CU100">
            <v>62400</v>
          </cell>
          <cell r="CV100">
            <v>31200</v>
          </cell>
          <cell r="CW100">
            <v>60000</v>
          </cell>
          <cell r="CX100">
            <v>30000</v>
          </cell>
          <cell r="CY100">
            <v>8400</v>
          </cell>
          <cell r="CZ100">
            <v>4200</v>
          </cell>
          <cell r="DA100">
            <v>27000</v>
          </cell>
          <cell r="DB100">
            <v>13500</v>
          </cell>
          <cell r="DC100">
            <v>15600</v>
          </cell>
          <cell r="DD100">
            <v>7800</v>
          </cell>
          <cell r="DE100">
            <v>42000</v>
          </cell>
          <cell r="DF100">
            <v>21000</v>
          </cell>
          <cell r="DG100">
            <v>63600</v>
          </cell>
          <cell r="DH100">
            <v>31800</v>
          </cell>
          <cell r="DI100">
            <v>72000</v>
          </cell>
          <cell r="DJ100">
            <v>36000</v>
          </cell>
          <cell r="DK100">
            <v>99000</v>
          </cell>
          <cell r="DL100">
            <v>49500</v>
          </cell>
        </row>
        <row r="100">
          <cell r="DO100">
            <v>240000</v>
          </cell>
          <cell r="DP100">
            <v>120000</v>
          </cell>
          <cell r="DQ100">
            <v>120000</v>
          </cell>
          <cell r="DR100">
            <v>60000</v>
          </cell>
          <cell r="DS100">
            <v>127200</v>
          </cell>
          <cell r="DT100">
            <v>63600</v>
          </cell>
          <cell r="DU100">
            <v>63600</v>
          </cell>
          <cell r="DV100">
            <v>31800</v>
          </cell>
          <cell r="DW100">
            <v>150000</v>
          </cell>
          <cell r="DX100">
            <v>75000</v>
          </cell>
          <cell r="DY100">
            <v>66000</v>
          </cell>
          <cell r="DZ100">
            <v>33000</v>
          </cell>
          <cell r="EA100">
            <v>129600</v>
          </cell>
          <cell r="EB100">
            <v>64800</v>
          </cell>
          <cell r="EC100">
            <v>610200</v>
          </cell>
          <cell r="ED100">
            <v>1450800</v>
          </cell>
          <cell r="EE100">
            <v>2117700</v>
          </cell>
        </row>
        <row r="100">
          <cell r="EJ100">
            <v>60000</v>
          </cell>
          <cell r="EK100">
            <v>30000</v>
          </cell>
          <cell r="EL100">
            <v>26400</v>
          </cell>
          <cell r="EM100">
            <v>13200</v>
          </cell>
          <cell r="EN100">
            <v>120000</v>
          </cell>
          <cell r="EO100">
            <v>60000</v>
          </cell>
          <cell r="EP100">
            <v>168000</v>
          </cell>
          <cell r="EQ100">
            <v>84000</v>
          </cell>
          <cell r="ER100">
            <v>60000</v>
          </cell>
          <cell r="ES100">
            <v>30000</v>
          </cell>
          <cell r="ET100">
            <v>60000</v>
          </cell>
          <cell r="EU100">
            <v>30000</v>
          </cell>
          <cell r="EV100">
            <v>120000</v>
          </cell>
          <cell r="EW100">
            <v>60000</v>
          </cell>
          <cell r="EX100">
            <v>39600</v>
          </cell>
          <cell r="EY100">
            <v>489600</v>
          </cell>
          <cell r="EZ100">
            <v>921600</v>
          </cell>
        </row>
        <row r="101">
          <cell r="D101">
            <v>39722</v>
          </cell>
          <cell r="E101">
            <v>2.76484221578514</v>
          </cell>
          <cell r="F101">
            <v>0.479088026447037</v>
          </cell>
          <cell r="G101">
            <v>-0.148139060809281</v>
          </cell>
          <cell r="H101">
            <v>0.00630378982167154</v>
          </cell>
          <cell r="I101">
            <v>-0.22378453866934</v>
          </cell>
          <cell r="J101">
            <v>0</v>
          </cell>
          <cell r="K101">
            <v>21.0579325783685</v>
          </cell>
          <cell r="L101">
            <v>39.9669730378708</v>
          </cell>
          <cell r="M101">
            <v>19.9834865189354</v>
          </cell>
          <cell r="N101">
            <v>1</v>
          </cell>
          <cell r="O101">
            <v>0</v>
          </cell>
          <cell r="P101">
            <v>22.7363166183885</v>
          </cell>
          <cell r="Q101">
            <v>39.9669730378708</v>
          </cell>
          <cell r="R101">
            <v>19.9834865189354</v>
          </cell>
          <cell r="S101">
            <v>1</v>
          </cell>
          <cell r="T101">
            <v>0</v>
          </cell>
          <cell r="U101">
            <v>21.6252736623189</v>
          </cell>
          <cell r="V101">
            <v>22.7835950420511</v>
          </cell>
          <cell r="W101">
            <v>21.0579325783685</v>
          </cell>
          <cell r="X101">
            <v>39.9669730378708</v>
          </cell>
          <cell r="Y101">
            <v>19.9834865189354</v>
          </cell>
          <cell r="Z101">
            <v>1</v>
          </cell>
          <cell r="AA101">
            <v>0</v>
          </cell>
          <cell r="AB101">
            <v>1</v>
          </cell>
          <cell r="AC101">
            <v>1</v>
          </cell>
          <cell r="AD101">
            <v>1</v>
          </cell>
          <cell r="AE101">
            <v>0</v>
          </cell>
          <cell r="AF101">
            <v>5880</v>
          </cell>
          <cell r="AG101">
            <v>0</v>
          </cell>
          <cell r="AH101">
            <v>38400</v>
          </cell>
          <cell r="AI101">
            <v>0</v>
          </cell>
          <cell r="AJ101">
            <v>26160</v>
          </cell>
          <cell r="AK101">
            <v>0</v>
          </cell>
          <cell r="AL101">
            <v>26160</v>
          </cell>
          <cell r="AM101">
            <v>0</v>
          </cell>
          <cell r="AN101">
            <v>48000</v>
          </cell>
          <cell r="AO101">
            <v>0</v>
          </cell>
          <cell r="AP101">
            <v>54000</v>
          </cell>
          <cell r="AQ101">
            <v>0</v>
          </cell>
          <cell r="AR101">
            <v>60000</v>
          </cell>
          <cell r="AS101">
            <v>0</v>
          </cell>
          <cell r="AT101">
            <v>60000</v>
          </cell>
          <cell r="AU101">
            <v>0</v>
          </cell>
          <cell r="AV101">
            <v>86400</v>
          </cell>
          <cell r="AW101">
            <v>0</v>
          </cell>
          <cell r="AX101">
            <v>61200</v>
          </cell>
          <cell r="AY101">
            <v>0</v>
          </cell>
          <cell r="AZ101">
            <v>66000</v>
          </cell>
          <cell r="BA101">
            <v>0</v>
          </cell>
          <cell r="BB101">
            <v>132000</v>
          </cell>
          <cell r="BC101">
            <v>0</v>
          </cell>
          <cell r="BD101">
            <v>243000</v>
          </cell>
          <cell r="BE101">
            <v>604200</v>
          </cell>
          <cell r="BF101">
            <v>664200</v>
          </cell>
          <cell r="BG101">
            <v>62400</v>
          </cell>
          <cell r="BH101">
            <v>0</v>
          </cell>
          <cell r="BI101">
            <v>60000</v>
          </cell>
          <cell r="BJ101">
            <v>0</v>
          </cell>
          <cell r="BK101">
            <v>10560</v>
          </cell>
          <cell r="BL101">
            <v>0</v>
          </cell>
          <cell r="BM101">
            <v>6120</v>
          </cell>
          <cell r="BN101">
            <v>0</v>
          </cell>
          <cell r="BO101">
            <v>20400</v>
          </cell>
          <cell r="BP101">
            <v>0</v>
          </cell>
          <cell r="BQ101">
            <v>72000</v>
          </cell>
          <cell r="BR101">
            <v>0</v>
          </cell>
          <cell r="BS101">
            <v>105600</v>
          </cell>
          <cell r="BT101">
            <v>0</v>
          </cell>
          <cell r="BU101">
            <v>127200</v>
          </cell>
          <cell r="BV101">
            <v>0</v>
          </cell>
          <cell r="BW101">
            <v>60000</v>
          </cell>
          <cell r="BX101">
            <v>0</v>
          </cell>
          <cell r="BY101">
            <v>63600</v>
          </cell>
          <cell r="BZ101">
            <v>0</v>
          </cell>
          <cell r="CA101">
            <v>62400</v>
          </cell>
          <cell r="CB101">
            <v>0</v>
          </cell>
          <cell r="CC101">
            <v>132000</v>
          </cell>
          <cell r="CD101">
            <v>0</v>
          </cell>
          <cell r="CE101">
            <v>120000</v>
          </cell>
          <cell r="CF101">
            <v>0</v>
          </cell>
          <cell r="CG101">
            <v>371880</v>
          </cell>
          <cell r="CH101">
            <v>695880</v>
          </cell>
          <cell r="CI101">
            <v>902280</v>
          </cell>
          <cell r="CJ101">
            <v>125760</v>
          </cell>
          <cell r="CK101">
            <v>0</v>
          </cell>
          <cell r="CL101">
            <v>115200</v>
          </cell>
          <cell r="CM101">
            <v>0</v>
          </cell>
          <cell r="CN101">
            <v>120000</v>
          </cell>
          <cell r="CO101">
            <v>0</v>
          </cell>
          <cell r="CP101">
            <v>125760</v>
          </cell>
          <cell r="CQ101">
            <v>240960</v>
          </cell>
          <cell r="CR101">
            <v>360960</v>
          </cell>
          <cell r="CS101">
            <v>65400</v>
          </cell>
          <cell r="CT101">
            <v>32700</v>
          </cell>
          <cell r="CU101">
            <v>62400</v>
          </cell>
          <cell r="CV101">
            <v>31200</v>
          </cell>
          <cell r="CW101">
            <v>60000</v>
          </cell>
          <cell r="CX101">
            <v>30000</v>
          </cell>
          <cell r="CY101">
            <v>8400</v>
          </cell>
          <cell r="CZ101">
            <v>4200</v>
          </cell>
          <cell r="DA101">
            <v>27000</v>
          </cell>
          <cell r="DB101">
            <v>13500</v>
          </cell>
          <cell r="DC101">
            <v>15600</v>
          </cell>
          <cell r="DD101">
            <v>7800</v>
          </cell>
          <cell r="DE101">
            <v>42000</v>
          </cell>
          <cell r="DF101">
            <v>21000</v>
          </cell>
          <cell r="DG101">
            <v>63600</v>
          </cell>
          <cell r="DH101">
            <v>31800</v>
          </cell>
          <cell r="DI101">
            <v>72000</v>
          </cell>
          <cell r="DJ101">
            <v>36000</v>
          </cell>
          <cell r="DK101">
            <v>99000</v>
          </cell>
          <cell r="DL101">
            <v>49500</v>
          </cell>
        </row>
        <row r="101">
          <cell r="DO101">
            <v>240000</v>
          </cell>
          <cell r="DP101">
            <v>120000</v>
          </cell>
          <cell r="DQ101">
            <v>120000</v>
          </cell>
          <cell r="DR101">
            <v>60000</v>
          </cell>
          <cell r="DS101">
            <v>127200</v>
          </cell>
          <cell r="DT101">
            <v>63600</v>
          </cell>
          <cell r="DU101">
            <v>63600</v>
          </cell>
          <cell r="DV101">
            <v>31800</v>
          </cell>
          <cell r="DW101">
            <v>150000</v>
          </cell>
          <cell r="DX101">
            <v>75000</v>
          </cell>
          <cell r="DY101">
            <v>66000</v>
          </cell>
          <cell r="DZ101">
            <v>33000</v>
          </cell>
          <cell r="EA101">
            <v>129600</v>
          </cell>
          <cell r="EB101">
            <v>64800</v>
          </cell>
          <cell r="EC101">
            <v>610200</v>
          </cell>
          <cell r="ED101">
            <v>1450800</v>
          </cell>
          <cell r="EE101">
            <v>2117700</v>
          </cell>
        </row>
        <row r="101">
          <cell r="EJ101">
            <v>60000</v>
          </cell>
          <cell r="EK101">
            <v>30000</v>
          </cell>
          <cell r="EL101">
            <v>26400</v>
          </cell>
          <cell r="EM101">
            <v>13200</v>
          </cell>
          <cell r="EN101">
            <v>120000</v>
          </cell>
          <cell r="EO101">
            <v>60000</v>
          </cell>
          <cell r="EP101">
            <v>168000</v>
          </cell>
          <cell r="EQ101">
            <v>84000</v>
          </cell>
          <cell r="ER101">
            <v>60000</v>
          </cell>
          <cell r="ES101">
            <v>30000</v>
          </cell>
          <cell r="ET101">
            <v>60000</v>
          </cell>
          <cell r="EU101">
            <v>30000</v>
          </cell>
          <cell r="EV101">
            <v>120000</v>
          </cell>
          <cell r="EW101">
            <v>60000</v>
          </cell>
          <cell r="EX101">
            <v>39600</v>
          </cell>
          <cell r="EY101">
            <v>489600</v>
          </cell>
          <cell r="EZ101">
            <v>921600</v>
          </cell>
        </row>
        <row r="102">
          <cell r="D102">
            <v>39753</v>
          </cell>
          <cell r="E102">
            <v>2.83759244566719</v>
          </cell>
          <cell r="F102">
            <v>0.376172219929367</v>
          </cell>
          <cell r="G102">
            <v>-0.119121202977633</v>
          </cell>
          <cell r="H102">
            <v>0.00626953699882278</v>
          </cell>
          <cell r="I102">
            <v>-0.181816572965861</v>
          </cell>
          <cell r="J102">
            <v>0</v>
          </cell>
          <cell r="K102">
            <v>21.91831904526</v>
          </cell>
          <cell r="L102">
            <v>20.9411940066179</v>
          </cell>
          <cell r="M102">
            <v>10.470597003309</v>
          </cell>
          <cell r="N102">
            <v>0</v>
          </cell>
          <cell r="O102">
            <v>0</v>
          </cell>
          <cell r="P102">
            <v>23.2819433425039</v>
          </cell>
          <cell r="Q102">
            <v>20.9411940066179</v>
          </cell>
          <cell r="R102">
            <v>10.470597003309</v>
          </cell>
          <cell r="S102">
            <v>0</v>
          </cell>
          <cell r="T102">
            <v>0</v>
          </cell>
          <cell r="U102">
            <v>22.3885343201717</v>
          </cell>
          <cell r="V102">
            <v>23.3289648699951</v>
          </cell>
          <cell r="W102">
            <v>21.91831904526</v>
          </cell>
          <cell r="X102">
            <v>20.9411940066179</v>
          </cell>
          <cell r="Y102">
            <v>10.470597003309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</row>
        <row r="102"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</row>
        <row r="102"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</row>
        <row r="103">
          <cell r="D103">
            <v>39783</v>
          </cell>
          <cell r="E103">
            <v>2.90060494239155</v>
          </cell>
          <cell r="F103">
            <v>0.374191134258209</v>
          </cell>
          <cell r="G103">
            <v>-0.118493859181766</v>
          </cell>
          <cell r="H103">
            <v>0.00623651890430348</v>
          </cell>
          <cell r="I103">
            <v>-0.180859048224801</v>
          </cell>
          <cell r="J103">
            <v>0</v>
          </cell>
          <cell r="K103">
            <v>22.3980942062506</v>
          </cell>
          <cell r="L103">
            <v>11.476130261754</v>
          </cell>
          <cell r="M103">
            <v>5.73806513087702</v>
          </cell>
          <cell r="N103">
            <v>0</v>
          </cell>
          <cell r="O103">
            <v>0</v>
          </cell>
          <cell r="P103">
            <v>23.7545370679366</v>
          </cell>
          <cell r="Q103">
            <v>11.476130261754</v>
          </cell>
          <cell r="R103">
            <v>5.73806513087702</v>
          </cell>
          <cell r="S103">
            <v>0</v>
          </cell>
          <cell r="T103">
            <v>0</v>
          </cell>
          <cell r="U103">
            <v>22.8658331240734</v>
          </cell>
          <cell r="V103">
            <v>23.8013109597189</v>
          </cell>
          <cell r="W103">
            <v>22.3980942062506</v>
          </cell>
          <cell r="X103">
            <v>11.476130261754</v>
          </cell>
          <cell r="Y103">
            <v>5.73806513087702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</row>
        <row r="103">
          <cell r="DO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</row>
        <row r="103"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</row>
        <row r="104">
          <cell r="D104">
            <v>39814</v>
          </cell>
          <cell r="E104">
            <v>2.96171005207371</v>
          </cell>
          <cell r="F104">
            <v>0.372152048428111</v>
          </cell>
          <cell r="G104">
            <v>-0.117848148668902</v>
          </cell>
          <cell r="H104">
            <v>0.00620253414046851</v>
          </cell>
          <cell r="I104">
            <v>-0.179873490073587</v>
          </cell>
          <cell r="J104">
            <v>0</v>
          </cell>
          <cell r="K104">
            <v>22.863774215001</v>
          </cell>
          <cell r="L104">
            <v>30.928130162008</v>
          </cell>
          <cell r="M104">
            <v>15.464065081004</v>
          </cell>
          <cell r="N104">
            <v>1</v>
          </cell>
          <cell r="O104">
            <v>0</v>
          </cell>
          <cell r="P104">
            <v>24.2128253905529</v>
          </cell>
          <cell r="Q104">
            <v>30.928130162008</v>
          </cell>
          <cell r="R104">
            <v>15.464065081004</v>
          </cell>
          <cell r="S104">
            <v>1</v>
          </cell>
          <cell r="T104">
            <v>0</v>
          </cell>
          <cell r="U104">
            <v>23.3289642755361</v>
          </cell>
          <cell r="V104">
            <v>24.2593443966064</v>
          </cell>
          <cell r="W104">
            <v>22.863774215001</v>
          </cell>
          <cell r="X104">
            <v>30.928130162008</v>
          </cell>
          <cell r="Y104">
            <v>15.464065081004</v>
          </cell>
          <cell r="Z104">
            <v>1</v>
          </cell>
          <cell r="AA104">
            <v>0</v>
          </cell>
          <cell r="AB104">
            <v>1</v>
          </cell>
          <cell r="AC104">
            <v>1</v>
          </cell>
          <cell r="AD104">
            <v>1</v>
          </cell>
          <cell r="AE104">
            <v>0</v>
          </cell>
          <cell r="AF104">
            <v>5880</v>
          </cell>
          <cell r="AG104">
            <v>0</v>
          </cell>
          <cell r="AH104">
            <v>38400</v>
          </cell>
          <cell r="AI104">
            <v>0</v>
          </cell>
          <cell r="AJ104">
            <v>26160</v>
          </cell>
          <cell r="AK104">
            <v>0</v>
          </cell>
          <cell r="AL104">
            <v>26160</v>
          </cell>
          <cell r="AM104">
            <v>0</v>
          </cell>
          <cell r="AN104">
            <v>48000</v>
          </cell>
          <cell r="AO104">
            <v>0</v>
          </cell>
          <cell r="AP104">
            <v>54000</v>
          </cell>
          <cell r="AQ104">
            <v>0</v>
          </cell>
          <cell r="AR104">
            <v>60000</v>
          </cell>
          <cell r="AS104">
            <v>0</v>
          </cell>
          <cell r="AT104">
            <v>60000</v>
          </cell>
          <cell r="AU104">
            <v>0</v>
          </cell>
          <cell r="AV104">
            <v>86400</v>
          </cell>
          <cell r="AW104">
            <v>0</v>
          </cell>
          <cell r="AX104">
            <v>61200</v>
          </cell>
          <cell r="AY104">
            <v>0</v>
          </cell>
          <cell r="AZ104">
            <v>66000</v>
          </cell>
          <cell r="BA104">
            <v>0</v>
          </cell>
          <cell r="BB104">
            <v>132000</v>
          </cell>
          <cell r="BC104">
            <v>0</v>
          </cell>
          <cell r="BD104">
            <v>243000</v>
          </cell>
          <cell r="BE104">
            <v>604200</v>
          </cell>
          <cell r="BF104">
            <v>664200</v>
          </cell>
          <cell r="BG104">
            <v>62400</v>
          </cell>
          <cell r="BH104">
            <v>0</v>
          </cell>
          <cell r="BI104">
            <v>60000</v>
          </cell>
          <cell r="BJ104">
            <v>0</v>
          </cell>
          <cell r="BK104">
            <v>10560</v>
          </cell>
          <cell r="BL104">
            <v>0</v>
          </cell>
          <cell r="BM104">
            <v>6120</v>
          </cell>
          <cell r="BN104">
            <v>0</v>
          </cell>
          <cell r="BO104">
            <v>20400</v>
          </cell>
          <cell r="BP104">
            <v>0</v>
          </cell>
          <cell r="BQ104">
            <v>72000</v>
          </cell>
          <cell r="BR104">
            <v>0</v>
          </cell>
          <cell r="BS104">
            <v>105600</v>
          </cell>
          <cell r="BT104">
            <v>0</v>
          </cell>
          <cell r="BU104">
            <v>127200</v>
          </cell>
          <cell r="BV104">
            <v>0</v>
          </cell>
          <cell r="BW104">
            <v>60000</v>
          </cell>
          <cell r="BX104">
            <v>0</v>
          </cell>
          <cell r="BY104">
            <v>63600</v>
          </cell>
          <cell r="BZ104">
            <v>0</v>
          </cell>
          <cell r="CA104">
            <v>62400</v>
          </cell>
          <cell r="CB104">
            <v>0</v>
          </cell>
          <cell r="CC104">
            <v>132000</v>
          </cell>
          <cell r="CD104">
            <v>0</v>
          </cell>
          <cell r="CE104">
            <v>120000</v>
          </cell>
          <cell r="CF104">
            <v>0</v>
          </cell>
          <cell r="CG104">
            <v>371880</v>
          </cell>
          <cell r="CH104">
            <v>695880</v>
          </cell>
          <cell r="CI104">
            <v>902280</v>
          </cell>
          <cell r="CJ104">
            <v>125760</v>
          </cell>
          <cell r="CK104">
            <v>0</v>
          </cell>
          <cell r="CL104">
            <v>115200</v>
          </cell>
          <cell r="CM104">
            <v>0</v>
          </cell>
          <cell r="CN104">
            <v>120000</v>
          </cell>
          <cell r="CO104">
            <v>0</v>
          </cell>
          <cell r="CP104">
            <v>125760</v>
          </cell>
          <cell r="CQ104">
            <v>240960</v>
          </cell>
          <cell r="CR104">
            <v>360960</v>
          </cell>
          <cell r="CS104">
            <v>65400</v>
          </cell>
          <cell r="CT104">
            <v>32700</v>
          </cell>
          <cell r="CU104">
            <v>62400</v>
          </cell>
          <cell r="CV104">
            <v>31200</v>
          </cell>
          <cell r="CW104">
            <v>60000</v>
          </cell>
          <cell r="CX104">
            <v>30000</v>
          </cell>
          <cell r="CY104">
            <v>8400</v>
          </cell>
          <cell r="CZ104">
            <v>4200</v>
          </cell>
          <cell r="DA104">
            <v>27000</v>
          </cell>
          <cell r="DB104">
            <v>13500</v>
          </cell>
          <cell r="DC104">
            <v>15600</v>
          </cell>
          <cell r="DD104">
            <v>7800</v>
          </cell>
          <cell r="DE104">
            <v>42000</v>
          </cell>
          <cell r="DF104">
            <v>21000</v>
          </cell>
          <cell r="DG104">
            <v>63600</v>
          </cell>
          <cell r="DH104">
            <v>31800</v>
          </cell>
          <cell r="DI104">
            <v>72000</v>
          </cell>
          <cell r="DJ104">
            <v>36000</v>
          </cell>
          <cell r="DK104">
            <v>99000</v>
          </cell>
          <cell r="DL104">
            <v>49500</v>
          </cell>
        </row>
        <row r="104">
          <cell r="DO104">
            <v>240000</v>
          </cell>
          <cell r="DP104">
            <v>120000</v>
          </cell>
          <cell r="DQ104">
            <v>120000</v>
          </cell>
          <cell r="DR104">
            <v>60000</v>
          </cell>
          <cell r="DS104">
            <v>127200</v>
          </cell>
          <cell r="DT104">
            <v>63600</v>
          </cell>
          <cell r="DU104">
            <v>63600</v>
          </cell>
          <cell r="DV104">
            <v>31800</v>
          </cell>
          <cell r="DW104">
            <v>150000</v>
          </cell>
          <cell r="DX104">
            <v>75000</v>
          </cell>
          <cell r="DY104">
            <v>66000</v>
          </cell>
          <cell r="DZ104">
            <v>33000</v>
          </cell>
          <cell r="EA104">
            <v>129600</v>
          </cell>
          <cell r="EB104">
            <v>64800</v>
          </cell>
          <cell r="EC104">
            <v>610200</v>
          </cell>
          <cell r="ED104">
            <v>1450800</v>
          </cell>
          <cell r="EE104">
            <v>2117700</v>
          </cell>
        </row>
        <row r="104">
          <cell r="EJ104">
            <v>60000</v>
          </cell>
          <cell r="EK104">
            <v>30000</v>
          </cell>
          <cell r="EL104">
            <v>26400</v>
          </cell>
          <cell r="EM104">
            <v>13200</v>
          </cell>
          <cell r="EN104">
            <v>120000</v>
          </cell>
          <cell r="EO104">
            <v>60000</v>
          </cell>
          <cell r="EP104">
            <v>168000</v>
          </cell>
          <cell r="EQ104">
            <v>84000</v>
          </cell>
          <cell r="ER104">
            <v>60000</v>
          </cell>
          <cell r="ES104">
            <v>30000</v>
          </cell>
          <cell r="ET104">
            <v>60000</v>
          </cell>
          <cell r="EU104">
            <v>30000</v>
          </cell>
          <cell r="EV104">
            <v>120000</v>
          </cell>
          <cell r="EW104">
            <v>60000</v>
          </cell>
          <cell r="EX104">
            <v>39600</v>
          </cell>
          <cell r="EY104">
            <v>489600</v>
          </cell>
          <cell r="EZ104">
            <v>921600</v>
          </cell>
        </row>
        <row r="105">
          <cell r="D105">
            <v>39845</v>
          </cell>
          <cell r="E105">
            <v>2.88015917098453</v>
          </cell>
          <cell r="F105">
            <v>0.370121118567298</v>
          </cell>
          <cell r="G105">
            <v>-0.117205020879644</v>
          </cell>
          <cell r="H105">
            <v>0.00616868530945497</v>
          </cell>
          <cell r="I105">
            <v>-0.178891873974194</v>
          </cell>
          <cell r="J105">
            <v>0</v>
          </cell>
          <cell r="K105">
            <v>22.2595047275775</v>
          </cell>
          <cell r="L105">
            <v>24.590662057052</v>
          </cell>
          <cell r="M105">
            <v>12.295331028526</v>
          </cell>
          <cell r="N105">
            <v>1</v>
          </cell>
          <cell r="O105">
            <v>0</v>
          </cell>
          <cell r="P105">
            <v>23.6011937823839</v>
          </cell>
          <cell r="Q105">
            <v>24.590662057052</v>
          </cell>
          <cell r="R105">
            <v>12.295331028526</v>
          </cell>
          <cell r="S105">
            <v>1</v>
          </cell>
          <cell r="T105">
            <v>0</v>
          </cell>
          <cell r="U105">
            <v>22.7221561257866</v>
          </cell>
          <cell r="V105">
            <v>23.6474589222049</v>
          </cell>
          <cell r="W105">
            <v>22.2595047275775</v>
          </cell>
          <cell r="X105">
            <v>24.590662057052</v>
          </cell>
          <cell r="Y105">
            <v>12.295331028526</v>
          </cell>
          <cell r="Z105">
            <v>1</v>
          </cell>
          <cell r="AA105">
            <v>0</v>
          </cell>
          <cell r="AB105">
            <v>1</v>
          </cell>
          <cell r="AC105">
            <v>1</v>
          </cell>
          <cell r="AD105">
            <v>1</v>
          </cell>
          <cell r="AE105">
            <v>0</v>
          </cell>
          <cell r="AF105">
            <v>5880</v>
          </cell>
          <cell r="AG105">
            <v>0</v>
          </cell>
          <cell r="AH105">
            <v>38400</v>
          </cell>
          <cell r="AI105">
            <v>0</v>
          </cell>
          <cell r="AJ105">
            <v>26160</v>
          </cell>
          <cell r="AK105">
            <v>0</v>
          </cell>
          <cell r="AL105">
            <v>26160</v>
          </cell>
          <cell r="AM105">
            <v>0</v>
          </cell>
          <cell r="AN105">
            <v>48000</v>
          </cell>
          <cell r="AO105">
            <v>0</v>
          </cell>
          <cell r="AP105">
            <v>54000</v>
          </cell>
          <cell r="AQ105">
            <v>0</v>
          </cell>
          <cell r="AR105">
            <v>60000</v>
          </cell>
          <cell r="AS105">
            <v>0</v>
          </cell>
          <cell r="AT105">
            <v>60000</v>
          </cell>
          <cell r="AU105">
            <v>0</v>
          </cell>
          <cell r="AV105">
            <v>86400</v>
          </cell>
          <cell r="AW105">
            <v>0</v>
          </cell>
          <cell r="AX105">
            <v>61200</v>
          </cell>
          <cell r="AY105">
            <v>0</v>
          </cell>
          <cell r="AZ105">
            <v>66000</v>
          </cell>
          <cell r="BA105">
            <v>0</v>
          </cell>
          <cell r="BB105">
            <v>132000</v>
          </cell>
          <cell r="BC105">
            <v>0</v>
          </cell>
          <cell r="BD105">
            <v>243000</v>
          </cell>
          <cell r="BE105">
            <v>604200</v>
          </cell>
          <cell r="BF105">
            <v>664200</v>
          </cell>
          <cell r="BG105">
            <v>62400</v>
          </cell>
          <cell r="BH105">
            <v>0</v>
          </cell>
          <cell r="BI105">
            <v>60000</v>
          </cell>
          <cell r="BJ105">
            <v>0</v>
          </cell>
          <cell r="BK105">
            <v>10560</v>
          </cell>
          <cell r="BL105">
            <v>0</v>
          </cell>
          <cell r="BM105">
            <v>6120</v>
          </cell>
          <cell r="BN105">
            <v>0</v>
          </cell>
          <cell r="BO105">
            <v>20400</v>
          </cell>
          <cell r="BP105">
            <v>0</v>
          </cell>
          <cell r="BQ105">
            <v>72000</v>
          </cell>
          <cell r="BR105">
            <v>0</v>
          </cell>
          <cell r="BS105">
            <v>105600</v>
          </cell>
          <cell r="BT105">
            <v>0</v>
          </cell>
          <cell r="BU105">
            <v>127200</v>
          </cell>
          <cell r="BV105">
            <v>0</v>
          </cell>
          <cell r="BW105">
            <v>60000</v>
          </cell>
          <cell r="BX105">
            <v>0</v>
          </cell>
          <cell r="BY105">
            <v>63600</v>
          </cell>
          <cell r="BZ105">
            <v>0</v>
          </cell>
          <cell r="CA105">
            <v>62400</v>
          </cell>
          <cell r="CB105">
            <v>0</v>
          </cell>
          <cell r="CC105">
            <v>132000</v>
          </cell>
          <cell r="CD105">
            <v>0</v>
          </cell>
          <cell r="CE105">
            <v>120000</v>
          </cell>
          <cell r="CF105">
            <v>0</v>
          </cell>
          <cell r="CG105">
            <v>371880</v>
          </cell>
          <cell r="CH105">
            <v>695880</v>
          </cell>
          <cell r="CI105">
            <v>902280</v>
          </cell>
          <cell r="CJ105">
            <v>125760</v>
          </cell>
          <cell r="CK105">
            <v>0</v>
          </cell>
          <cell r="CL105">
            <v>115200</v>
          </cell>
          <cell r="CM105">
            <v>0</v>
          </cell>
          <cell r="CN105">
            <v>120000</v>
          </cell>
          <cell r="CO105">
            <v>0</v>
          </cell>
          <cell r="CP105">
            <v>125760</v>
          </cell>
          <cell r="CQ105">
            <v>240960</v>
          </cell>
          <cell r="CR105">
            <v>360960</v>
          </cell>
          <cell r="CS105">
            <v>65400</v>
          </cell>
          <cell r="CT105">
            <v>32700</v>
          </cell>
          <cell r="CU105">
            <v>62400</v>
          </cell>
          <cell r="CV105">
            <v>31200</v>
          </cell>
          <cell r="CW105">
            <v>60000</v>
          </cell>
          <cell r="CX105">
            <v>30000</v>
          </cell>
          <cell r="CY105">
            <v>8400</v>
          </cell>
          <cell r="CZ105">
            <v>4200</v>
          </cell>
          <cell r="DA105">
            <v>27000</v>
          </cell>
          <cell r="DB105">
            <v>13500</v>
          </cell>
          <cell r="DC105">
            <v>15600</v>
          </cell>
          <cell r="DD105">
            <v>7800</v>
          </cell>
          <cell r="DE105">
            <v>42000</v>
          </cell>
          <cell r="DF105">
            <v>21000</v>
          </cell>
          <cell r="DG105">
            <v>63600</v>
          </cell>
          <cell r="DH105">
            <v>31800</v>
          </cell>
          <cell r="DI105">
            <v>72000</v>
          </cell>
          <cell r="DJ105">
            <v>36000</v>
          </cell>
          <cell r="DK105">
            <v>99000</v>
          </cell>
          <cell r="DL105">
            <v>49500</v>
          </cell>
        </row>
        <row r="105">
          <cell r="DO105">
            <v>240000</v>
          </cell>
          <cell r="DP105">
            <v>120000</v>
          </cell>
          <cell r="DQ105">
            <v>120000</v>
          </cell>
          <cell r="DR105">
            <v>60000</v>
          </cell>
          <cell r="DS105">
            <v>127200</v>
          </cell>
          <cell r="DT105">
            <v>63600</v>
          </cell>
          <cell r="DU105">
            <v>63600</v>
          </cell>
          <cell r="DV105">
            <v>31800</v>
          </cell>
          <cell r="DW105">
            <v>150000</v>
          </cell>
          <cell r="DX105">
            <v>75000</v>
          </cell>
          <cell r="DY105">
            <v>66000</v>
          </cell>
          <cell r="DZ105">
            <v>33000</v>
          </cell>
          <cell r="EA105">
            <v>129600</v>
          </cell>
          <cell r="EB105">
            <v>64800</v>
          </cell>
          <cell r="EC105">
            <v>610200</v>
          </cell>
          <cell r="ED105">
            <v>1450800</v>
          </cell>
          <cell r="EE105">
            <v>2117700</v>
          </cell>
        </row>
        <row r="105">
          <cell r="EJ105">
            <v>60000</v>
          </cell>
          <cell r="EK105">
            <v>30000</v>
          </cell>
          <cell r="EL105">
            <v>26400</v>
          </cell>
          <cell r="EM105">
            <v>13200</v>
          </cell>
          <cell r="EN105">
            <v>120000</v>
          </cell>
          <cell r="EO105">
            <v>60000</v>
          </cell>
          <cell r="EP105">
            <v>168000</v>
          </cell>
          <cell r="EQ105">
            <v>84000</v>
          </cell>
          <cell r="ER105">
            <v>60000</v>
          </cell>
          <cell r="ES105">
            <v>30000</v>
          </cell>
          <cell r="ET105">
            <v>60000</v>
          </cell>
          <cell r="EU105">
            <v>30000</v>
          </cell>
          <cell r="EV105">
            <v>120000</v>
          </cell>
          <cell r="EW105">
            <v>60000</v>
          </cell>
          <cell r="EX105">
            <v>39600</v>
          </cell>
          <cell r="EY105">
            <v>489600</v>
          </cell>
          <cell r="EZ105">
            <v>921600</v>
          </cell>
        </row>
        <row r="106">
          <cell r="D106">
            <v>39873</v>
          </cell>
          <cell r="E106">
            <v>2.77386561361378</v>
          </cell>
          <cell r="F106">
            <v>0.368293730508579</v>
          </cell>
          <cell r="G106">
            <v>-0.116626347994383</v>
          </cell>
          <cell r="H106">
            <v>0.00613822884180965</v>
          </cell>
          <cell r="I106">
            <v>-0.17800863641248</v>
          </cell>
          <cell r="J106">
            <v>0</v>
          </cell>
          <cell r="K106">
            <v>21.4689273290098</v>
          </cell>
          <cell r="L106">
            <v>18.3310224663151</v>
          </cell>
          <cell r="M106">
            <v>9.16551123315754</v>
          </cell>
          <cell r="N106">
            <v>0</v>
          </cell>
          <cell r="O106">
            <v>0</v>
          </cell>
          <cell r="P106">
            <v>22.8039921021034</v>
          </cell>
          <cell r="Q106">
            <v>18.3310224663151</v>
          </cell>
          <cell r="R106">
            <v>9.16551123315754</v>
          </cell>
          <cell r="S106">
            <v>0</v>
          </cell>
          <cell r="T106">
            <v>0</v>
          </cell>
          <cell r="U106">
            <v>21.9292944921455</v>
          </cell>
          <cell r="V106">
            <v>22.8500288184169</v>
          </cell>
          <cell r="W106">
            <v>21.4689273290098</v>
          </cell>
          <cell r="X106">
            <v>18.3310224663151</v>
          </cell>
          <cell r="Y106">
            <v>9.16551123315754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</row>
        <row r="106"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</row>
        <row r="106">
          <cell r="EJ106">
            <v>0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</row>
        <row r="107">
          <cell r="D107">
            <v>39904</v>
          </cell>
          <cell r="E107">
            <v>2.64697110818525</v>
          </cell>
          <cell r="F107">
            <v>0.463952500512175</v>
          </cell>
          <cell r="G107">
            <v>-0.143458996868896</v>
          </cell>
          <cell r="H107">
            <v>0.00610463816463388</v>
          </cell>
          <cell r="I107">
            <v>-0.216714654844503</v>
          </cell>
          <cell r="J107">
            <v>0</v>
          </cell>
          <cell r="K107">
            <v>20.2269234000556</v>
          </cell>
          <cell r="L107">
            <v>17.5849596506627</v>
          </cell>
          <cell r="M107">
            <v>8.79247982533136</v>
          </cell>
          <cell r="N107">
            <v>0</v>
          </cell>
          <cell r="O107">
            <v>0</v>
          </cell>
          <cell r="P107">
            <v>21.8522833113894</v>
          </cell>
          <cell r="Q107">
            <v>17.5849596506627</v>
          </cell>
          <cell r="R107">
            <v>8.79247982533136</v>
          </cell>
          <cell r="S107">
            <v>0</v>
          </cell>
          <cell r="T107">
            <v>0</v>
          </cell>
          <cell r="U107">
            <v>20.7763408348727</v>
          </cell>
          <cell r="V107">
            <v>21.8980680976241</v>
          </cell>
          <cell r="W107">
            <v>20.2269234000556</v>
          </cell>
          <cell r="X107">
            <v>17.5849596506627</v>
          </cell>
          <cell r="Y107">
            <v>8.79247982533136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</row>
        <row r="107"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</row>
        <row r="107"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</row>
        <row r="108">
          <cell r="D108">
            <v>39934</v>
          </cell>
          <cell r="E108">
            <v>2.61775125355649</v>
          </cell>
          <cell r="F108">
            <v>0.46149175428043</v>
          </cell>
          <cell r="G108">
            <v>-0.142698108231449</v>
          </cell>
          <cell r="H108">
            <v>0.00607225992474249</v>
          </cell>
          <cell r="I108">
            <v>-0.215565227328359</v>
          </cell>
          <cell r="J108">
            <v>0</v>
          </cell>
          <cell r="K108">
            <v>20.016395196711</v>
          </cell>
          <cell r="L108">
            <v>20.5278211789852</v>
          </cell>
          <cell r="M108">
            <v>10.2639105894926</v>
          </cell>
          <cell r="N108">
            <v>1</v>
          </cell>
          <cell r="O108">
            <v>0</v>
          </cell>
          <cell r="P108">
            <v>21.6331344016737</v>
          </cell>
          <cell r="Q108">
            <v>20.5278211789852</v>
          </cell>
          <cell r="R108">
            <v>10.2639105894926</v>
          </cell>
          <cell r="S108">
            <v>0</v>
          </cell>
          <cell r="T108">
            <v>0</v>
          </cell>
          <cell r="U108">
            <v>20.5628985899378</v>
          </cell>
          <cell r="V108">
            <v>21.6786763511092</v>
          </cell>
          <cell r="W108">
            <v>20.016395196711</v>
          </cell>
          <cell r="X108">
            <v>20.5278211789852</v>
          </cell>
          <cell r="Y108">
            <v>10.2639105894926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1</v>
          </cell>
          <cell r="AE108">
            <v>0</v>
          </cell>
          <cell r="AF108">
            <v>5880</v>
          </cell>
          <cell r="AG108">
            <v>0</v>
          </cell>
          <cell r="AH108">
            <v>38400</v>
          </cell>
          <cell r="AI108">
            <v>0</v>
          </cell>
          <cell r="AJ108">
            <v>26160</v>
          </cell>
          <cell r="AK108">
            <v>0</v>
          </cell>
          <cell r="AL108">
            <v>26160</v>
          </cell>
          <cell r="AM108">
            <v>0</v>
          </cell>
          <cell r="AN108">
            <v>48000</v>
          </cell>
          <cell r="AO108">
            <v>0</v>
          </cell>
          <cell r="AP108">
            <v>54000</v>
          </cell>
          <cell r="AQ108">
            <v>0</v>
          </cell>
          <cell r="AR108">
            <v>60000</v>
          </cell>
          <cell r="AS108">
            <v>0</v>
          </cell>
          <cell r="AT108">
            <v>60000</v>
          </cell>
          <cell r="AU108">
            <v>0</v>
          </cell>
          <cell r="AV108">
            <v>86400</v>
          </cell>
          <cell r="AW108">
            <v>0</v>
          </cell>
          <cell r="AX108">
            <v>61200</v>
          </cell>
          <cell r="AY108">
            <v>0</v>
          </cell>
          <cell r="AZ108">
            <v>66000</v>
          </cell>
          <cell r="BA108">
            <v>0</v>
          </cell>
          <cell r="BB108">
            <v>132000</v>
          </cell>
          <cell r="BC108">
            <v>0</v>
          </cell>
          <cell r="BD108">
            <v>243000</v>
          </cell>
          <cell r="BE108">
            <v>604200</v>
          </cell>
          <cell r="BF108">
            <v>664200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125760</v>
          </cell>
          <cell r="CK108">
            <v>0</v>
          </cell>
          <cell r="CL108">
            <v>115200</v>
          </cell>
          <cell r="CM108">
            <v>0</v>
          </cell>
          <cell r="CN108">
            <v>120000</v>
          </cell>
          <cell r="CO108">
            <v>0</v>
          </cell>
          <cell r="CP108">
            <v>125760</v>
          </cell>
          <cell r="CQ108">
            <v>240960</v>
          </cell>
          <cell r="CR108">
            <v>360960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</row>
        <row r="108"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</row>
        <row r="108"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</row>
        <row r="109">
          <cell r="D109">
            <v>39965</v>
          </cell>
          <cell r="E109">
            <v>2.62089795108155</v>
          </cell>
          <cell r="F109">
            <v>0.45895908820783</v>
          </cell>
          <cell r="G109">
            <v>-0.141914981222158</v>
          </cell>
          <cell r="H109">
            <v>0.00603893537115566</v>
          </cell>
          <cell r="I109">
            <v>-0.214382205676026</v>
          </cell>
          <cell r="J109">
            <v>0</v>
          </cell>
          <cell r="K109">
            <v>20.0488680905415</v>
          </cell>
          <cell r="L109">
            <v>35.5125029542642</v>
          </cell>
          <cell r="M109">
            <v>17.7562514771321</v>
          </cell>
          <cell r="N109">
            <v>1</v>
          </cell>
          <cell r="O109">
            <v>0</v>
          </cell>
          <cell r="P109">
            <v>21.6567346331117</v>
          </cell>
          <cell r="Q109">
            <v>35.5125029542642</v>
          </cell>
          <cell r="R109">
            <v>17.7562514771321</v>
          </cell>
          <cell r="S109">
            <v>1</v>
          </cell>
          <cell r="T109">
            <v>0</v>
          </cell>
          <cell r="U109">
            <v>20.5923722739455</v>
          </cell>
          <cell r="V109">
            <v>21.7020266483953</v>
          </cell>
          <cell r="W109">
            <v>20.0488680905415</v>
          </cell>
          <cell r="X109">
            <v>35.5125029542642</v>
          </cell>
          <cell r="Y109">
            <v>17.7562514771321</v>
          </cell>
          <cell r="Z109">
            <v>1</v>
          </cell>
          <cell r="AA109">
            <v>0</v>
          </cell>
          <cell r="AB109">
            <v>1</v>
          </cell>
          <cell r="AC109">
            <v>1</v>
          </cell>
          <cell r="AD109">
            <v>1</v>
          </cell>
          <cell r="AE109">
            <v>0</v>
          </cell>
          <cell r="AF109">
            <v>5880</v>
          </cell>
          <cell r="AG109">
            <v>0</v>
          </cell>
          <cell r="AH109">
            <v>38400</v>
          </cell>
          <cell r="AI109">
            <v>0</v>
          </cell>
          <cell r="AJ109">
            <v>26160</v>
          </cell>
          <cell r="AK109">
            <v>0</v>
          </cell>
          <cell r="AL109">
            <v>26160</v>
          </cell>
          <cell r="AM109">
            <v>0</v>
          </cell>
          <cell r="AN109">
            <v>48000</v>
          </cell>
          <cell r="AO109">
            <v>0</v>
          </cell>
          <cell r="AP109">
            <v>54000</v>
          </cell>
          <cell r="AQ109">
            <v>0</v>
          </cell>
          <cell r="AR109">
            <v>60000</v>
          </cell>
          <cell r="AS109">
            <v>0</v>
          </cell>
          <cell r="AT109">
            <v>60000</v>
          </cell>
          <cell r="AU109">
            <v>0</v>
          </cell>
          <cell r="AV109">
            <v>86400</v>
          </cell>
          <cell r="AW109">
            <v>0</v>
          </cell>
          <cell r="AX109">
            <v>61200</v>
          </cell>
          <cell r="AY109">
            <v>0</v>
          </cell>
          <cell r="AZ109">
            <v>66000</v>
          </cell>
          <cell r="BA109">
            <v>0</v>
          </cell>
          <cell r="BB109">
            <v>132000</v>
          </cell>
          <cell r="BC109">
            <v>0</v>
          </cell>
          <cell r="BD109">
            <v>243000</v>
          </cell>
          <cell r="BE109">
            <v>604200</v>
          </cell>
          <cell r="BF109">
            <v>664200</v>
          </cell>
          <cell r="BG109">
            <v>62400</v>
          </cell>
          <cell r="BH109">
            <v>0</v>
          </cell>
          <cell r="BI109">
            <v>60000</v>
          </cell>
          <cell r="BJ109">
            <v>0</v>
          </cell>
          <cell r="BK109">
            <v>10560</v>
          </cell>
          <cell r="BL109">
            <v>0</v>
          </cell>
          <cell r="BM109">
            <v>6120</v>
          </cell>
          <cell r="BN109">
            <v>0</v>
          </cell>
          <cell r="BO109">
            <v>20400</v>
          </cell>
          <cell r="BP109">
            <v>0</v>
          </cell>
          <cell r="BQ109">
            <v>72000</v>
          </cell>
          <cell r="BR109">
            <v>0</v>
          </cell>
          <cell r="BS109">
            <v>105600</v>
          </cell>
          <cell r="BT109">
            <v>0</v>
          </cell>
          <cell r="BU109">
            <v>127200</v>
          </cell>
          <cell r="BV109">
            <v>0</v>
          </cell>
          <cell r="BW109">
            <v>60000</v>
          </cell>
          <cell r="BX109">
            <v>0</v>
          </cell>
          <cell r="BY109">
            <v>63600</v>
          </cell>
          <cell r="BZ109">
            <v>0</v>
          </cell>
          <cell r="CA109">
            <v>62400</v>
          </cell>
          <cell r="CB109">
            <v>0</v>
          </cell>
          <cell r="CC109">
            <v>132000</v>
          </cell>
          <cell r="CD109">
            <v>0</v>
          </cell>
          <cell r="CE109">
            <v>120000</v>
          </cell>
          <cell r="CF109">
            <v>0</v>
          </cell>
          <cell r="CG109">
            <v>371880</v>
          </cell>
          <cell r="CH109">
            <v>695880</v>
          </cell>
          <cell r="CI109">
            <v>902280</v>
          </cell>
          <cell r="CJ109">
            <v>125760</v>
          </cell>
          <cell r="CK109">
            <v>0</v>
          </cell>
          <cell r="CL109">
            <v>115200</v>
          </cell>
          <cell r="CM109">
            <v>0</v>
          </cell>
          <cell r="CN109">
            <v>120000</v>
          </cell>
          <cell r="CO109">
            <v>0</v>
          </cell>
          <cell r="CP109">
            <v>125760</v>
          </cell>
          <cell r="CQ109">
            <v>240960</v>
          </cell>
          <cell r="CR109">
            <v>360960</v>
          </cell>
          <cell r="CS109">
            <v>65400</v>
          </cell>
          <cell r="CT109">
            <v>32700</v>
          </cell>
          <cell r="CU109">
            <v>62400</v>
          </cell>
          <cell r="CV109">
            <v>31200</v>
          </cell>
          <cell r="CW109">
            <v>60000</v>
          </cell>
          <cell r="CX109">
            <v>30000</v>
          </cell>
          <cell r="CY109">
            <v>8400</v>
          </cell>
          <cell r="CZ109">
            <v>4200</v>
          </cell>
          <cell r="DA109">
            <v>27000</v>
          </cell>
          <cell r="DB109">
            <v>13500</v>
          </cell>
          <cell r="DC109">
            <v>15600</v>
          </cell>
          <cell r="DD109">
            <v>7800</v>
          </cell>
          <cell r="DE109">
            <v>42000</v>
          </cell>
          <cell r="DF109">
            <v>21000</v>
          </cell>
          <cell r="DG109">
            <v>63600</v>
          </cell>
          <cell r="DH109">
            <v>31800</v>
          </cell>
          <cell r="DI109">
            <v>72000</v>
          </cell>
          <cell r="DJ109">
            <v>36000</v>
          </cell>
          <cell r="DK109">
            <v>99000</v>
          </cell>
          <cell r="DL109">
            <v>49500</v>
          </cell>
        </row>
        <row r="109">
          <cell r="DO109">
            <v>240000</v>
          </cell>
          <cell r="DP109">
            <v>120000</v>
          </cell>
          <cell r="DQ109">
            <v>120000</v>
          </cell>
          <cell r="DR109">
            <v>60000</v>
          </cell>
          <cell r="DS109">
            <v>127200</v>
          </cell>
          <cell r="DT109">
            <v>63600</v>
          </cell>
          <cell r="DU109">
            <v>63600</v>
          </cell>
          <cell r="DV109">
            <v>31800</v>
          </cell>
          <cell r="DW109">
            <v>150000</v>
          </cell>
          <cell r="DX109">
            <v>75000</v>
          </cell>
          <cell r="DY109">
            <v>66000</v>
          </cell>
          <cell r="DZ109">
            <v>33000</v>
          </cell>
          <cell r="EA109">
            <v>129600</v>
          </cell>
          <cell r="EB109">
            <v>64800</v>
          </cell>
          <cell r="EC109">
            <v>610200</v>
          </cell>
          <cell r="ED109">
            <v>1450800</v>
          </cell>
          <cell r="EE109">
            <v>2117700</v>
          </cell>
        </row>
        <row r="109">
          <cell r="EJ109">
            <v>60000</v>
          </cell>
          <cell r="EK109">
            <v>30000</v>
          </cell>
          <cell r="EL109">
            <v>26400</v>
          </cell>
          <cell r="EM109">
            <v>13200</v>
          </cell>
          <cell r="EN109">
            <v>120000</v>
          </cell>
          <cell r="EO109">
            <v>60000</v>
          </cell>
          <cell r="EP109">
            <v>168000</v>
          </cell>
          <cell r="EQ109">
            <v>84000</v>
          </cell>
          <cell r="ER109">
            <v>60000</v>
          </cell>
          <cell r="ES109">
            <v>30000</v>
          </cell>
          <cell r="ET109">
            <v>60000</v>
          </cell>
          <cell r="EU109">
            <v>30000</v>
          </cell>
          <cell r="EV109">
            <v>120000</v>
          </cell>
          <cell r="EW109">
            <v>60000</v>
          </cell>
          <cell r="EX109">
            <v>39600</v>
          </cell>
          <cell r="EY109">
            <v>489600</v>
          </cell>
          <cell r="EZ109">
            <v>921600</v>
          </cell>
        </row>
        <row r="110">
          <cell r="D110">
            <v>39995</v>
          </cell>
          <cell r="E110">
            <v>2.6249778404042</v>
          </cell>
          <cell r="F110">
            <v>0.456517885287688</v>
          </cell>
          <cell r="G110">
            <v>-0.141160135582377</v>
          </cell>
          <cell r="H110">
            <v>0.00600681428010115</v>
          </cell>
          <cell r="I110">
            <v>-0.213241906943591</v>
          </cell>
          <cell r="J110">
            <v>0</v>
          </cell>
          <cell r="K110">
            <v>20.0880195009546</v>
          </cell>
          <cell r="L110">
            <v>33.6767837843875</v>
          </cell>
          <cell r="M110">
            <v>16.8383918921938</v>
          </cell>
          <cell r="N110">
            <v>1</v>
          </cell>
          <cell r="O110">
            <v>0</v>
          </cell>
          <cell r="P110">
            <v>21.6873338030315</v>
          </cell>
          <cell r="Q110">
            <v>33.6767837843875</v>
          </cell>
          <cell r="R110">
            <v>16.8383918921938</v>
          </cell>
          <cell r="S110">
            <v>1</v>
          </cell>
          <cell r="T110">
            <v>0</v>
          </cell>
          <cell r="U110">
            <v>20.6286327861637</v>
          </cell>
          <cell r="V110">
            <v>21.7323849101323</v>
          </cell>
          <cell r="W110">
            <v>20.0880195009546</v>
          </cell>
          <cell r="X110">
            <v>33.6767837843875</v>
          </cell>
          <cell r="Y110">
            <v>16.8383918921938</v>
          </cell>
          <cell r="Z110">
            <v>1</v>
          </cell>
          <cell r="AA110">
            <v>0</v>
          </cell>
          <cell r="AB110">
            <v>1</v>
          </cell>
          <cell r="AC110">
            <v>1</v>
          </cell>
          <cell r="AD110">
            <v>1</v>
          </cell>
          <cell r="AE110">
            <v>0</v>
          </cell>
          <cell r="AF110">
            <v>5880</v>
          </cell>
          <cell r="AG110">
            <v>0</v>
          </cell>
          <cell r="AH110">
            <v>38400</v>
          </cell>
          <cell r="AI110">
            <v>0</v>
          </cell>
          <cell r="AJ110">
            <v>26160</v>
          </cell>
          <cell r="AK110">
            <v>0</v>
          </cell>
          <cell r="AL110">
            <v>26160</v>
          </cell>
          <cell r="AM110">
            <v>0</v>
          </cell>
          <cell r="AN110">
            <v>48000</v>
          </cell>
          <cell r="AO110">
            <v>0</v>
          </cell>
          <cell r="AP110">
            <v>54000</v>
          </cell>
          <cell r="AQ110">
            <v>0</v>
          </cell>
          <cell r="AR110">
            <v>60000</v>
          </cell>
          <cell r="AS110">
            <v>0</v>
          </cell>
          <cell r="AT110">
            <v>60000</v>
          </cell>
          <cell r="AU110">
            <v>0</v>
          </cell>
          <cell r="AV110">
            <v>86400</v>
          </cell>
          <cell r="AW110">
            <v>0</v>
          </cell>
          <cell r="AX110">
            <v>61200</v>
          </cell>
          <cell r="AY110">
            <v>0</v>
          </cell>
          <cell r="AZ110">
            <v>66000</v>
          </cell>
          <cell r="BA110">
            <v>0</v>
          </cell>
          <cell r="BB110">
            <v>132000</v>
          </cell>
          <cell r="BC110">
            <v>0</v>
          </cell>
          <cell r="BD110">
            <v>243000</v>
          </cell>
          <cell r="BE110">
            <v>604200</v>
          </cell>
          <cell r="BF110">
            <v>664200</v>
          </cell>
          <cell r="BG110">
            <v>62400</v>
          </cell>
          <cell r="BH110">
            <v>0</v>
          </cell>
          <cell r="BI110">
            <v>60000</v>
          </cell>
          <cell r="BJ110">
            <v>0</v>
          </cell>
          <cell r="BK110">
            <v>10560</v>
          </cell>
          <cell r="BL110">
            <v>0</v>
          </cell>
          <cell r="BM110">
            <v>6120</v>
          </cell>
          <cell r="BN110">
            <v>0</v>
          </cell>
          <cell r="BO110">
            <v>20400</v>
          </cell>
          <cell r="BP110">
            <v>0</v>
          </cell>
          <cell r="BQ110">
            <v>72000</v>
          </cell>
          <cell r="BR110">
            <v>0</v>
          </cell>
          <cell r="BS110">
            <v>105600</v>
          </cell>
          <cell r="BT110">
            <v>0</v>
          </cell>
          <cell r="BU110">
            <v>127200</v>
          </cell>
          <cell r="BV110">
            <v>0</v>
          </cell>
          <cell r="BW110">
            <v>60000</v>
          </cell>
          <cell r="BX110">
            <v>0</v>
          </cell>
          <cell r="BY110">
            <v>63600</v>
          </cell>
          <cell r="BZ110">
            <v>0</v>
          </cell>
          <cell r="CA110">
            <v>62400</v>
          </cell>
          <cell r="CB110">
            <v>0</v>
          </cell>
          <cell r="CC110">
            <v>132000</v>
          </cell>
          <cell r="CD110">
            <v>0</v>
          </cell>
          <cell r="CE110">
            <v>120000</v>
          </cell>
          <cell r="CF110">
            <v>0</v>
          </cell>
          <cell r="CG110">
            <v>371880</v>
          </cell>
          <cell r="CH110">
            <v>695880</v>
          </cell>
          <cell r="CI110">
            <v>902280</v>
          </cell>
          <cell r="CJ110">
            <v>125760</v>
          </cell>
          <cell r="CK110">
            <v>0</v>
          </cell>
          <cell r="CL110">
            <v>115200</v>
          </cell>
          <cell r="CM110">
            <v>0</v>
          </cell>
          <cell r="CN110">
            <v>120000</v>
          </cell>
          <cell r="CO110">
            <v>0</v>
          </cell>
          <cell r="CP110">
            <v>125760</v>
          </cell>
          <cell r="CQ110">
            <v>240960</v>
          </cell>
          <cell r="CR110">
            <v>360960</v>
          </cell>
          <cell r="CS110">
            <v>65400</v>
          </cell>
          <cell r="CT110">
            <v>32700</v>
          </cell>
          <cell r="CU110">
            <v>62400</v>
          </cell>
          <cell r="CV110">
            <v>31200</v>
          </cell>
          <cell r="CW110">
            <v>60000</v>
          </cell>
          <cell r="CX110">
            <v>30000</v>
          </cell>
          <cell r="CY110">
            <v>8400</v>
          </cell>
          <cell r="CZ110">
            <v>4200</v>
          </cell>
          <cell r="DA110">
            <v>27000</v>
          </cell>
          <cell r="DB110">
            <v>13500</v>
          </cell>
          <cell r="DC110">
            <v>15600</v>
          </cell>
          <cell r="DD110">
            <v>7800</v>
          </cell>
          <cell r="DE110">
            <v>42000</v>
          </cell>
          <cell r="DF110">
            <v>21000</v>
          </cell>
          <cell r="DG110">
            <v>63600</v>
          </cell>
          <cell r="DH110">
            <v>31800</v>
          </cell>
          <cell r="DI110">
            <v>72000</v>
          </cell>
          <cell r="DJ110">
            <v>36000</v>
          </cell>
          <cell r="DK110">
            <v>99000</v>
          </cell>
          <cell r="DL110">
            <v>49500</v>
          </cell>
        </row>
        <row r="110">
          <cell r="DO110">
            <v>240000</v>
          </cell>
          <cell r="DP110">
            <v>120000</v>
          </cell>
          <cell r="DQ110">
            <v>120000</v>
          </cell>
          <cell r="DR110">
            <v>60000</v>
          </cell>
          <cell r="DS110">
            <v>127200</v>
          </cell>
          <cell r="DT110">
            <v>63600</v>
          </cell>
          <cell r="DU110">
            <v>63600</v>
          </cell>
          <cell r="DV110">
            <v>31800</v>
          </cell>
          <cell r="DW110">
            <v>150000</v>
          </cell>
          <cell r="DX110">
            <v>75000</v>
          </cell>
          <cell r="DY110">
            <v>66000</v>
          </cell>
          <cell r="DZ110">
            <v>33000</v>
          </cell>
          <cell r="EA110">
            <v>129600</v>
          </cell>
          <cell r="EB110">
            <v>64800</v>
          </cell>
          <cell r="EC110">
            <v>610200</v>
          </cell>
          <cell r="ED110">
            <v>1450800</v>
          </cell>
          <cell r="EE110">
            <v>2117700</v>
          </cell>
        </row>
        <row r="110">
          <cell r="EJ110">
            <v>60000</v>
          </cell>
          <cell r="EK110">
            <v>30000</v>
          </cell>
          <cell r="EL110">
            <v>26400</v>
          </cell>
          <cell r="EM110">
            <v>13200</v>
          </cell>
          <cell r="EN110">
            <v>120000</v>
          </cell>
          <cell r="EO110">
            <v>60000</v>
          </cell>
          <cell r="EP110">
            <v>168000</v>
          </cell>
          <cell r="EQ110">
            <v>84000</v>
          </cell>
          <cell r="ER110">
            <v>60000</v>
          </cell>
          <cell r="ES110">
            <v>30000</v>
          </cell>
          <cell r="ET110">
            <v>60000</v>
          </cell>
          <cell r="EU110">
            <v>30000</v>
          </cell>
          <cell r="EV110">
            <v>120000</v>
          </cell>
          <cell r="EW110">
            <v>60000</v>
          </cell>
          <cell r="EX110">
            <v>39600</v>
          </cell>
          <cell r="EY110">
            <v>489600</v>
          </cell>
          <cell r="EZ110">
            <v>921600</v>
          </cell>
        </row>
        <row r="111">
          <cell r="D111">
            <v>40026</v>
          </cell>
          <cell r="E111">
            <v>2.62247846247723</v>
          </cell>
          <cell r="F111">
            <v>0.454005383025671</v>
          </cell>
          <cell r="G111">
            <v>-0.140383243435569</v>
          </cell>
          <cell r="H111">
            <v>0.00597375503981145</v>
          </cell>
          <cell r="I111">
            <v>-0.212068303913307</v>
          </cell>
          <cell r="J111">
            <v>0</v>
          </cell>
          <cell r="K111">
            <v>20.0780761892294</v>
          </cell>
          <cell r="L111">
            <v>42.4520720275673</v>
          </cell>
          <cell r="M111">
            <v>21.2260360137837</v>
          </cell>
          <cell r="N111">
            <v>1</v>
          </cell>
          <cell r="O111">
            <v>1</v>
          </cell>
          <cell r="P111">
            <v>21.6685884685792</v>
          </cell>
          <cell r="Q111">
            <v>42.4520720275673</v>
          </cell>
          <cell r="R111">
            <v>21.2260360137837</v>
          </cell>
          <cell r="S111">
            <v>1</v>
          </cell>
          <cell r="T111">
            <v>0</v>
          </cell>
          <cell r="U111">
            <v>20.6157141428124</v>
          </cell>
          <cell r="V111">
            <v>21.7133916313778</v>
          </cell>
          <cell r="W111">
            <v>20.0780761892294</v>
          </cell>
          <cell r="X111">
            <v>42.4520720275673</v>
          </cell>
          <cell r="Y111">
            <v>21.2260360137837</v>
          </cell>
          <cell r="Z111">
            <v>1</v>
          </cell>
          <cell r="AA111">
            <v>1</v>
          </cell>
          <cell r="AB111">
            <v>1</v>
          </cell>
          <cell r="AC111">
            <v>1</v>
          </cell>
          <cell r="AD111">
            <v>1</v>
          </cell>
          <cell r="AE111">
            <v>1</v>
          </cell>
          <cell r="AF111">
            <v>5880</v>
          </cell>
          <cell r="AG111">
            <v>2940</v>
          </cell>
          <cell r="AH111">
            <v>38400</v>
          </cell>
          <cell r="AI111">
            <v>19200</v>
          </cell>
          <cell r="AJ111">
            <v>26160</v>
          </cell>
          <cell r="AK111">
            <v>13080</v>
          </cell>
          <cell r="AL111">
            <v>26160</v>
          </cell>
          <cell r="AM111">
            <v>13080</v>
          </cell>
          <cell r="AN111">
            <v>48000</v>
          </cell>
          <cell r="AO111">
            <v>24000</v>
          </cell>
          <cell r="AP111">
            <v>54000</v>
          </cell>
          <cell r="AQ111">
            <v>27000</v>
          </cell>
          <cell r="AR111">
            <v>60000</v>
          </cell>
          <cell r="AS111">
            <v>30000</v>
          </cell>
          <cell r="AT111">
            <v>60000</v>
          </cell>
          <cell r="AU111">
            <v>30000</v>
          </cell>
          <cell r="AV111">
            <v>86400</v>
          </cell>
          <cell r="AW111">
            <v>30000</v>
          </cell>
          <cell r="AX111">
            <v>61200</v>
          </cell>
          <cell r="AY111">
            <v>30600</v>
          </cell>
          <cell r="AZ111">
            <v>66000</v>
          </cell>
          <cell r="BA111">
            <v>33000</v>
          </cell>
          <cell r="BB111">
            <v>132000</v>
          </cell>
          <cell r="BC111">
            <v>66000</v>
          </cell>
          <cell r="BD111">
            <v>351300</v>
          </cell>
          <cell r="BE111">
            <v>893100</v>
          </cell>
          <cell r="BF111">
            <v>983100</v>
          </cell>
          <cell r="BG111">
            <v>62400</v>
          </cell>
          <cell r="BH111">
            <v>0</v>
          </cell>
          <cell r="BI111">
            <v>60000</v>
          </cell>
          <cell r="BJ111">
            <v>0</v>
          </cell>
          <cell r="BK111">
            <v>10560</v>
          </cell>
          <cell r="BL111">
            <v>0</v>
          </cell>
          <cell r="BM111">
            <v>6120</v>
          </cell>
          <cell r="BN111">
            <v>0</v>
          </cell>
          <cell r="BO111">
            <v>20400</v>
          </cell>
          <cell r="BP111">
            <v>0</v>
          </cell>
          <cell r="BQ111">
            <v>72000</v>
          </cell>
          <cell r="BR111">
            <v>0</v>
          </cell>
          <cell r="BS111">
            <v>105600</v>
          </cell>
          <cell r="BT111">
            <v>0</v>
          </cell>
          <cell r="BU111">
            <v>127200</v>
          </cell>
          <cell r="BV111">
            <v>0</v>
          </cell>
          <cell r="BW111">
            <v>60000</v>
          </cell>
          <cell r="BX111">
            <v>0</v>
          </cell>
          <cell r="BY111">
            <v>63600</v>
          </cell>
          <cell r="BZ111">
            <v>0</v>
          </cell>
          <cell r="CA111">
            <v>62400</v>
          </cell>
          <cell r="CB111">
            <v>0</v>
          </cell>
          <cell r="CC111">
            <v>132000</v>
          </cell>
          <cell r="CD111">
            <v>0</v>
          </cell>
          <cell r="CE111">
            <v>120000</v>
          </cell>
          <cell r="CF111">
            <v>0</v>
          </cell>
          <cell r="CG111">
            <v>371880</v>
          </cell>
          <cell r="CH111">
            <v>695880</v>
          </cell>
          <cell r="CI111">
            <v>902280</v>
          </cell>
          <cell r="CJ111">
            <v>125760</v>
          </cell>
          <cell r="CK111">
            <v>62880</v>
          </cell>
          <cell r="CL111">
            <v>115200</v>
          </cell>
          <cell r="CM111">
            <v>57600</v>
          </cell>
          <cell r="CN111">
            <v>120000</v>
          </cell>
          <cell r="CO111">
            <v>60000</v>
          </cell>
          <cell r="CP111">
            <v>188640</v>
          </cell>
          <cell r="CQ111">
            <v>361440</v>
          </cell>
          <cell r="CR111">
            <v>541440</v>
          </cell>
          <cell r="CS111">
            <v>65400</v>
          </cell>
          <cell r="CT111">
            <v>32700</v>
          </cell>
          <cell r="CU111">
            <v>62400</v>
          </cell>
          <cell r="CV111">
            <v>31200</v>
          </cell>
          <cell r="CW111">
            <v>60000</v>
          </cell>
          <cell r="CX111">
            <v>30000</v>
          </cell>
          <cell r="CY111">
            <v>8400</v>
          </cell>
          <cell r="CZ111">
            <v>4200</v>
          </cell>
          <cell r="DA111">
            <v>27000</v>
          </cell>
          <cell r="DB111">
            <v>13500</v>
          </cell>
          <cell r="DC111">
            <v>15600</v>
          </cell>
          <cell r="DD111">
            <v>7800</v>
          </cell>
          <cell r="DE111">
            <v>42000</v>
          </cell>
          <cell r="DF111">
            <v>21000</v>
          </cell>
          <cell r="DG111">
            <v>63600</v>
          </cell>
          <cell r="DH111">
            <v>31800</v>
          </cell>
          <cell r="DI111">
            <v>72000</v>
          </cell>
          <cell r="DJ111">
            <v>36000</v>
          </cell>
          <cell r="DK111">
            <v>99000</v>
          </cell>
          <cell r="DL111">
            <v>49500</v>
          </cell>
        </row>
        <row r="111">
          <cell r="DO111">
            <v>240000</v>
          </cell>
          <cell r="DP111">
            <v>120000</v>
          </cell>
          <cell r="DQ111">
            <v>120000</v>
          </cell>
          <cell r="DR111">
            <v>60000</v>
          </cell>
          <cell r="DS111">
            <v>127200</v>
          </cell>
          <cell r="DT111">
            <v>63600</v>
          </cell>
          <cell r="DU111">
            <v>63600</v>
          </cell>
          <cell r="DV111">
            <v>31800</v>
          </cell>
          <cell r="DW111">
            <v>150000</v>
          </cell>
          <cell r="DX111">
            <v>75000</v>
          </cell>
          <cell r="DY111">
            <v>66000</v>
          </cell>
          <cell r="DZ111">
            <v>33000</v>
          </cell>
          <cell r="EA111">
            <v>129600</v>
          </cell>
          <cell r="EB111">
            <v>64800</v>
          </cell>
          <cell r="EC111">
            <v>610200</v>
          </cell>
          <cell r="ED111">
            <v>1450800</v>
          </cell>
          <cell r="EE111">
            <v>2117700</v>
          </cell>
        </row>
        <row r="111">
          <cell r="EJ111">
            <v>60000</v>
          </cell>
          <cell r="EK111">
            <v>30000</v>
          </cell>
          <cell r="EL111">
            <v>26400</v>
          </cell>
          <cell r="EM111">
            <v>13200</v>
          </cell>
          <cell r="EN111">
            <v>120000</v>
          </cell>
          <cell r="EO111">
            <v>60000</v>
          </cell>
          <cell r="EP111">
            <v>168000</v>
          </cell>
          <cell r="EQ111">
            <v>84000</v>
          </cell>
          <cell r="ER111">
            <v>60000</v>
          </cell>
          <cell r="ES111">
            <v>30000</v>
          </cell>
          <cell r="ET111">
            <v>60000</v>
          </cell>
          <cell r="EU111">
            <v>30000</v>
          </cell>
          <cell r="EV111">
            <v>120000</v>
          </cell>
          <cell r="EW111">
            <v>60000</v>
          </cell>
          <cell r="EX111">
            <v>39600</v>
          </cell>
          <cell r="EY111">
            <v>489600</v>
          </cell>
          <cell r="EZ111">
            <v>921600</v>
          </cell>
        </row>
        <row r="112">
          <cell r="D112">
            <v>40057</v>
          </cell>
          <cell r="E112">
            <v>2.6205002520439</v>
          </cell>
          <cell r="F112">
            <v>0.451503103956782</v>
          </cell>
          <cell r="G112">
            <v>-0.139609512407689</v>
          </cell>
          <cell r="H112">
            <v>0.00594083031522081</v>
          </cell>
          <cell r="I112">
            <v>-0.210899476190339</v>
          </cell>
          <cell r="J112">
            <v>0</v>
          </cell>
          <cell r="K112">
            <v>20.0720058189017</v>
          </cell>
          <cell r="L112">
            <v>24.3956038313322</v>
          </cell>
          <cell r="M112">
            <v>12.1978019156661</v>
          </cell>
          <cell r="N112">
            <v>1</v>
          </cell>
          <cell r="O112">
            <v>0</v>
          </cell>
          <cell r="P112">
            <v>21.6537518903293</v>
          </cell>
          <cell r="Q112">
            <v>24.3956038313322</v>
          </cell>
          <cell r="R112">
            <v>12.1978019156661</v>
          </cell>
          <cell r="S112">
            <v>1</v>
          </cell>
          <cell r="T112">
            <v>0</v>
          </cell>
          <cell r="U112">
            <v>20.6066805472716</v>
          </cell>
          <cell r="V112">
            <v>21.6983081176934</v>
          </cell>
          <cell r="W112">
            <v>20.0720058189017</v>
          </cell>
          <cell r="X112">
            <v>24.3956038313322</v>
          </cell>
          <cell r="Y112">
            <v>12.1978019156661</v>
          </cell>
          <cell r="Z112">
            <v>1</v>
          </cell>
          <cell r="AA112">
            <v>0</v>
          </cell>
          <cell r="AB112">
            <v>1</v>
          </cell>
          <cell r="AC112">
            <v>1</v>
          </cell>
          <cell r="AD112">
            <v>1</v>
          </cell>
          <cell r="AE112">
            <v>0</v>
          </cell>
          <cell r="AF112">
            <v>5880</v>
          </cell>
          <cell r="AG112">
            <v>0</v>
          </cell>
          <cell r="AH112">
            <v>38400</v>
          </cell>
          <cell r="AI112">
            <v>0</v>
          </cell>
          <cell r="AJ112">
            <v>26160</v>
          </cell>
          <cell r="AK112">
            <v>0</v>
          </cell>
          <cell r="AL112">
            <v>26160</v>
          </cell>
          <cell r="AM112">
            <v>0</v>
          </cell>
          <cell r="AN112">
            <v>48000</v>
          </cell>
          <cell r="AO112">
            <v>0</v>
          </cell>
          <cell r="AP112">
            <v>54000</v>
          </cell>
          <cell r="AQ112">
            <v>0</v>
          </cell>
          <cell r="AR112">
            <v>60000</v>
          </cell>
          <cell r="AS112">
            <v>0</v>
          </cell>
          <cell r="AT112">
            <v>60000</v>
          </cell>
          <cell r="AU112">
            <v>0</v>
          </cell>
          <cell r="AV112">
            <v>86400</v>
          </cell>
          <cell r="AW112">
            <v>0</v>
          </cell>
          <cell r="AX112">
            <v>61200</v>
          </cell>
          <cell r="AY112">
            <v>0</v>
          </cell>
          <cell r="AZ112">
            <v>66000</v>
          </cell>
          <cell r="BA112">
            <v>0</v>
          </cell>
          <cell r="BB112">
            <v>132000</v>
          </cell>
          <cell r="BC112">
            <v>0</v>
          </cell>
          <cell r="BD112">
            <v>243000</v>
          </cell>
          <cell r="BE112">
            <v>604200</v>
          </cell>
          <cell r="BF112">
            <v>664200</v>
          </cell>
          <cell r="BG112">
            <v>62400</v>
          </cell>
          <cell r="BH112">
            <v>0</v>
          </cell>
          <cell r="BI112">
            <v>60000</v>
          </cell>
          <cell r="BJ112">
            <v>0</v>
          </cell>
          <cell r="BK112">
            <v>10560</v>
          </cell>
          <cell r="BL112">
            <v>0</v>
          </cell>
          <cell r="BM112">
            <v>6120</v>
          </cell>
          <cell r="BN112">
            <v>0</v>
          </cell>
          <cell r="BO112">
            <v>20400</v>
          </cell>
          <cell r="BP112">
            <v>0</v>
          </cell>
          <cell r="BQ112">
            <v>72000</v>
          </cell>
          <cell r="BR112">
            <v>0</v>
          </cell>
          <cell r="BS112">
            <v>105600</v>
          </cell>
          <cell r="BT112">
            <v>0</v>
          </cell>
          <cell r="BU112">
            <v>127200</v>
          </cell>
          <cell r="BV112">
            <v>0</v>
          </cell>
          <cell r="BW112">
            <v>60000</v>
          </cell>
          <cell r="BX112">
            <v>0</v>
          </cell>
          <cell r="BY112">
            <v>63600</v>
          </cell>
          <cell r="BZ112">
            <v>0</v>
          </cell>
          <cell r="CA112">
            <v>62400</v>
          </cell>
          <cell r="CB112">
            <v>0</v>
          </cell>
          <cell r="CC112">
            <v>132000</v>
          </cell>
          <cell r="CD112">
            <v>0</v>
          </cell>
          <cell r="CE112">
            <v>120000</v>
          </cell>
          <cell r="CF112">
            <v>0</v>
          </cell>
          <cell r="CG112">
            <v>371880</v>
          </cell>
          <cell r="CH112">
            <v>695880</v>
          </cell>
          <cell r="CI112">
            <v>902280</v>
          </cell>
          <cell r="CJ112">
            <v>125760</v>
          </cell>
          <cell r="CK112">
            <v>0</v>
          </cell>
          <cell r="CL112">
            <v>115200</v>
          </cell>
          <cell r="CM112">
            <v>0</v>
          </cell>
          <cell r="CN112">
            <v>120000</v>
          </cell>
          <cell r="CO112">
            <v>0</v>
          </cell>
          <cell r="CP112">
            <v>125760</v>
          </cell>
          <cell r="CQ112">
            <v>240960</v>
          </cell>
          <cell r="CR112">
            <v>360960</v>
          </cell>
          <cell r="CS112">
            <v>65400</v>
          </cell>
          <cell r="CT112">
            <v>32700</v>
          </cell>
          <cell r="CU112">
            <v>62400</v>
          </cell>
          <cell r="CV112">
            <v>31200</v>
          </cell>
          <cell r="CW112">
            <v>60000</v>
          </cell>
          <cell r="CX112">
            <v>30000</v>
          </cell>
          <cell r="CY112">
            <v>8400</v>
          </cell>
          <cell r="CZ112">
            <v>4200</v>
          </cell>
          <cell r="DA112">
            <v>27000</v>
          </cell>
          <cell r="DB112">
            <v>13500</v>
          </cell>
          <cell r="DC112">
            <v>15600</v>
          </cell>
          <cell r="DD112">
            <v>7800</v>
          </cell>
          <cell r="DE112">
            <v>42000</v>
          </cell>
          <cell r="DF112">
            <v>21000</v>
          </cell>
          <cell r="DG112">
            <v>63600</v>
          </cell>
          <cell r="DH112">
            <v>31800</v>
          </cell>
          <cell r="DI112">
            <v>72000</v>
          </cell>
          <cell r="DJ112">
            <v>36000</v>
          </cell>
          <cell r="DK112">
            <v>99000</v>
          </cell>
          <cell r="DL112">
            <v>49500</v>
          </cell>
        </row>
        <row r="112">
          <cell r="DO112">
            <v>240000</v>
          </cell>
          <cell r="DP112">
            <v>120000</v>
          </cell>
          <cell r="DQ112">
            <v>120000</v>
          </cell>
          <cell r="DR112">
            <v>60000</v>
          </cell>
          <cell r="DS112">
            <v>127200</v>
          </cell>
          <cell r="DT112">
            <v>63600</v>
          </cell>
          <cell r="DU112">
            <v>63600</v>
          </cell>
          <cell r="DV112">
            <v>31800</v>
          </cell>
          <cell r="DW112">
            <v>150000</v>
          </cell>
          <cell r="DX112">
            <v>75000</v>
          </cell>
          <cell r="DY112">
            <v>66000</v>
          </cell>
          <cell r="DZ112">
            <v>33000</v>
          </cell>
          <cell r="EA112">
            <v>129600</v>
          </cell>
          <cell r="EB112">
            <v>64800</v>
          </cell>
          <cell r="EC112">
            <v>610200</v>
          </cell>
          <cell r="ED112">
            <v>1450800</v>
          </cell>
          <cell r="EE112">
            <v>2117700</v>
          </cell>
        </row>
        <row r="112">
          <cell r="EJ112">
            <v>60000</v>
          </cell>
          <cell r="EK112">
            <v>30000</v>
          </cell>
          <cell r="EL112">
            <v>26400</v>
          </cell>
          <cell r="EM112">
            <v>13200</v>
          </cell>
          <cell r="EN112">
            <v>120000</v>
          </cell>
          <cell r="EO112">
            <v>60000</v>
          </cell>
          <cell r="EP112">
            <v>168000</v>
          </cell>
          <cell r="EQ112">
            <v>84000</v>
          </cell>
          <cell r="ER112">
            <v>60000</v>
          </cell>
          <cell r="ES112">
            <v>30000</v>
          </cell>
          <cell r="ET112">
            <v>60000</v>
          </cell>
          <cell r="EU112">
            <v>30000</v>
          </cell>
          <cell r="EV112">
            <v>120000</v>
          </cell>
          <cell r="EW112">
            <v>60000</v>
          </cell>
          <cell r="EX112">
            <v>39600</v>
          </cell>
          <cell r="EY112">
            <v>489600</v>
          </cell>
          <cell r="EZ112">
            <v>921600</v>
          </cell>
        </row>
        <row r="113">
          <cell r="D113">
            <v>40087</v>
          </cell>
          <cell r="E113">
            <v>2.62422933484733</v>
          </cell>
          <cell r="F113">
            <v>0.449091261986934</v>
          </cell>
          <cell r="G113">
            <v>-0.138863745482802</v>
          </cell>
          <cell r="H113">
            <v>0.00590909555245966</v>
          </cell>
          <cell r="I113">
            <v>-0.209772892112318</v>
          </cell>
          <cell r="J113">
            <v>0</v>
          </cell>
          <cell r="K113">
            <v>20.1084233205126</v>
          </cell>
          <cell r="L113">
            <v>37.3845430131468</v>
          </cell>
          <cell r="M113">
            <v>18.6922715065734</v>
          </cell>
          <cell r="N113">
            <v>1</v>
          </cell>
          <cell r="O113">
            <v>0</v>
          </cell>
          <cell r="P113">
            <v>21.681720011355</v>
          </cell>
          <cell r="Q113">
            <v>37.3845430131468</v>
          </cell>
          <cell r="R113">
            <v>18.6922715065734</v>
          </cell>
          <cell r="S113">
            <v>1</v>
          </cell>
          <cell r="T113">
            <v>0</v>
          </cell>
          <cell r="U113">
            <v>20.640241920234</v>
          </cell>
          <cell r="V113">
            <v>21.7260382279985</v>
          </cell>
          <cell r="W113">
            <v>20.1084233205126</v>
          </cell>
          <cell r="X113">
            <v>37.3845430131468</v>
          </cell>
          <cell r="Y113">
            <v>18.6922715065734</v>
          </cell>
          <cell r="Z113">
            <v>1</v>
          </cell>
          <cell r="AA113">
            <v>0</v>
          </cell>
          <cell r="AB113">
            <v>1</v>
          </cell>
          <cell r="AC113">
            <v>1</v>
          </cell>
          <cell r="AD113">
            <v>1</v>
          </cell>
          <cell r="AE113">
            <v>0</v>
          </cell>
          <cell r="AF113">
            <v>5880</v>
          </cell>
          <cell r="AG113">
            <v>0</v>
          </cell>
          <cell r="AH113">
            <v>38400</v>
          </cell>
          <cell r="AI113">
            <v>0</v>
          </cell>
          <cell r="AJ113">
            <v>26160</v>
          </cell>
          <cell r="AK113">
            <v>0</v>
          </cell>
          <cell r="AL113">
            <v>26160</v>
          </cell>
          <cell r="AM113">
            <v>0</v>
          </cell>
          <cell r="AN113">
            <v>48000</v>
          </cell>
          <cell r="AO113">
            <v>0</v>
          </cell>
          <cell r="AP113">
            <v>54000</v>
          </cell>
          <cell r="AQ113">
            <v>0</v>
          </cell>
          <cell r="AR113">
            <v>60000</v>
          </cell>
          <cell r="AS113">
            <v>0</v>
          </cell>
          <cell r="AT113">
            <v>60000</v>
          </cell>
          <cell r="AU113">
            <v>0</v>
          </cell>
          <cell r="AV113">
            <v>86400</v>
          </cell>
          <cell r="AW113">
            <v>0</v>
          </cell>
          <cell r="AX113">
            <v>61200</v>
          </cell>
          <cell r="AY113">
            <v>0</v>
          </cell>
          <cell r="AZ113">
            <v>66000</v>
          </cell>
          <cell r="BA113">
            <v>0</v>
          </cell>
          <cell r="BB113">
            <v>132000</v>
          </cell>
          <cell r="BC113">
            <v>0</v>
          </cell>
          <cell r="BD113">
            <v>243000</v>
          </cell>
          <cell r="BE113">
            <v>604200</v>
          </cell>
          <cell r="BF113">
            <v>664200</v>
          </cell>
          <cell r="BG113">
            <v>62400</v>
          </cell>
          <cell r="BH113">
            <v>0</v>
          </cell>
          <cell r="BI113">
            <v>60000</v>
          </cell>
          <cell r="BJ113">
            <v>0</v>
          </cell>
          <cell r="BK113">
            <v>10560</v>
          </cell>
          <cell r="BL113">
            <v>0</v>
          </cell>
          <cell r="BM113">
            <v>6120</v>
          </cell>
          <cell r="BN113">
            <v>0</v>
          </cell>
          <cell r="BO113">
            <v>20400</v>
          </cell>
          <cell r="BP113">
            <v>0</v>
          </cell>
          <cell r="BQ113">
            <v>72000</v>
          </cell>
          <cell r="BR113">
            <v>0</v>
          </cell>
          <cell r="BS113">
            <v>105600</v>
          </cell>
          <cell r="BT113">
            <v>0</v>
          </cell>
          <cell r="BU113">
            <v>127200</v>
          </cell>
          <cell r="BV113">
            <v>0</v>
          </cell>
          <cell r="BW113">
            <v>60000</v>
          </cell>
          <cell r="BX113">
            <v>0</v>
          </cell>
          <cell r="BY113">
            <v>63600</v>
          </cell>
          <cell r="BZ113">
            <v>0</v>
          </cell>
          <cell r="CA113">
            <v>62400</v>
          </cell>
          <cell r="CB113">
            <v>0</v>
          </cell>
          <cell r="CC113">
            <v>132000</v>
          </cell>
          <cell r="CD113">
            <v>0</v>
          </cell>
          <cell r="CE113">
            <v>120000</v>
          </cell>
          <cell r="CF113">
            <v>0</v>
          </cell>
          <cell r="CG113">
            <v>371880</v>
          </cell>
          <cell r="CH113">
            <v>695880</v>
          </cell>
          <cell r="CI113">
            <v>902280</v>
          </cell>
          <cell r="CJ113">
            <v>125760</v>
          </cell>
          <cell r="CK113">
            <v>0</v>
          </cell>
          <cell r="CL113">
            <v>115200</v>
          </cell>
          <cell r="CM113">
            <v>0</v>
          </cell>
          <cell r="CN113">
            <v>120000</v>
          </cell>
          <cell r="CO113">
            <v>0</v>
          </cell>
          <cell r="CP113">
            <v>125760</v>
          </cell>
          <cell r="CQ113">
            <v>240960</v>
          </cell>
          <cell r="CR113">
            <v>360960</v>
          </cell>
          <cell r="CS113">
            <v>65400</v>
          </cell>
          <cell r="CT113">
            <v>32700</v>
          </cell>
          <cell r="CU113">
            <v>62400</v>
          </cell>
          <cell r="CV113">
            <v>31200</v>
          </cell>
          <cell r="CW113">
            <v>60000</v>
          </cell>
          <cell r="CX113">
            <v>30000</v>
          </cell>
          <cell r="CY113">
            <v>8400</v>
          </cell>
          <cell r="CZ113">
            <v>4200</v>
          </cell>
          <cell r="DA113">
            <v>27000</v>
          </cell>
          <cell r="DB113">
            <v>13500</v>
          </cell>
          <cell r="DC113">
            <v>15600</v>
          </cell>
          <cell r="DD113">
            <v>7800</v>
          </cell>
          <cell r="DE113">
            <v>42000</v>
          </cell>
          <cell r="DF113">
            <v>21000</v>
          </cell>
          <cell r="DG113">
            <v>63600</v>
          </cell>
          <cell r="DH113">
            <v>31800</v>
          </cell>
          <cell r="DI113">
            <v>72000</v>
          </cell>
          <cell r="DJ113">
            <v>36000</v>
          </cell>
          <cell r="DK113">
            <v>99000</v>
          </cell>
          <cell r="DL113">
            <v>49500</v>
          </cell>
        </row>
        <row r="113">
          <cell r="DO113">
            <v>240000</v>
          </cell>
          <cell r="DP113">
            <v>120000</v>
          </cell>
          <cell r="DQ113">
            <v>120000</v>
          </cell>
          <cell r="DR113">
            <v>60000</v>
          </cell>
          <cell r="DS113">
            <v>127200</v>
          </cell>
          <cell r="DT113">
            <v>63600</v>
          </cell>
          <cell r="DU113">
            <v>63600</v>
          </cell>
          <cell r="DV113">
            <v>31800</v>
          </cell>
          <cell r="DW113">
            <v>150000</v>
          </cell>
          <cell r="DX113">
            <v>75000</v>
          </cell>
          <cell r="DY113">
            <v>66000</v>
          </cell>
          <cell r="DZ113">
            <v>33000</v>
          </cell>
          <cell r="EA113">
            <v>129600</v>
          </cell>
          <cell r="EB113">
            <v>64800</v>
          </cell>
          <cell r="EC113">
            <v>610200</v>
          </cell>
          <cell r="ED113">
            <v>1450800</v>
          </cell>
          <cell r="EE113">
            <v>2117700</v>
          </cell>
        </row>
        <row r="113">
          <cell r="EJ113">
            <v>60000</v>
          </cell>
          <cell r="EK113">
            <v>30000</v>
          </cell>
          <cell r="EL113">
            <v>26400</v>
          </cell>
          <cell r="EM113">
            <v>13200</v>
          </cell>
          <cell r="EN113">
            <v>120000</v>
          </cell>
          <cell r="EO113">
            <v>60000</v>
          </cell>
          <cell r="EP113">
            <v>168000</v>
          </cell>
          <cell r="EQ113">
            <v>84000</v>
          </cell>
          <cell r="ER113">
            <v>60000</v>
          </cell>
          <cell r="ES113">
            <v>30000</v>
          </cell>
          <cell r="ET113">
            <v>60000</v>
          </cell>
          <cell r="EU113">
            <v>30000</v>
          </cell>
          <cell r="EV113">
            <v>120000</v>
          </cell>
          <cell r="EW113">
            <v>60000</v>
          </cell>
          <cell r="EX113">
            <v>39600</v>
          </cell>
          <cell r="EY113">
            <v>489600</v>
          </cell>
          <cell r="EZ113">
            <v>921600</v>
          </cell>
        </row>
        <row r="114">
          <cell r="D114">
            <v>40118</v>
          </cell>
          <cell r="E114">
            <v>2.69199482265721</v>
          </cell>
          <cell r="F114">
            <v>0.352586093340826</v>
          </cell>
          <cell r="G114">
            <v>-0.111652262891262</v>
          </cell>
          <cell r="H114">
            <v>0.00587643488901377</v>
          </cell>
          <cell r="I114">
            <v>-0.170416611781399</v>
          </cell>
          <cell r="J114">
            <v>0</v>
          </cell>
          <cell r="K114">
            <v>20.9118365815686</v>
          </cell>
          <cell r="L114">
            <v>19.5486070661421</v>
          </cell>
          <cell r="M114">
            <v>9.77430353307105</v>
          </cell>
          <cell r="N114">
            <v>0</v>
          </cell>
          <cell r="O114">
            <v>0</v>
          </cell>
          <cell r="P114">
            <v>22.1899611699291</v>
          </cell>
          <cell r="Q114">
            <v>19.5486070661421</v>
          </cell>
          <cell r="R114">
            <v>9.77430353307105</v>
          </cell>
          <cell r="S114">
            <v>0</v>
          </cell>
          <cell r="T114">
            <v>0</v>
          </cell>
          <cell r="U114">
            <v>21.3525691982446</v>
          </cell>
          <cell r="V114">
            <v>22.2340344315967</v>
          </cell>
          <cell r="W114">
            <v>20.9118365815686</v>
          </cell>
          <cell r="X114">
            <v>19.5486070661421</v>
          </cell>
          <cell r="Y114">
            <v>9.77430353307105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</row>
        <row r="114"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</row>
        <row r="114"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</row>
        <row r="115">
          <cell r="D115">
            <v>40148</v>
          </cell>
          <cell r="E115">
            <v>2.75063594535185</v>
          </cell>
          <cell r="F115">
            <v>0.350697315599471</v>
          </cell>
          <cell r="G115">
            <v>-0.111054149939833</v>
          </cell>
          <cell r="H115">
            <v>0.00584495525999119</v>
          </cell>
          <cell r="I115">
            <v>-0.169503702539744</v>
          </cell>
          <cell r="J115">
            <v>0</v>
          </cell>
          <cell r="K115">
            <v>21.3584918210908</v>
          </cell>
          <cell r="L115">
            <v>10.6764537274525</v>
          </cell>
          <cell r="M115">
            <v>5.33822686372625</v>
          </cell>
          <cell r="N115">
            <v>0</v>
          </cell>
          <cell r="O115">
            <v>0</v>
          </cell>
          <cell r="P115">
            <v>22.6297695901389</v>
          </cell>
          <cell r="Q115">
            <v>10.6764537274525</v>
          </cell>
          <cell r="R115">
            <v>5.33822686372625</v>
          </cell>
          <cell r="S115">
            <v>0</v>
          </cell>
          <cell r="T115">
            <v>0</v>
          </cell>
          <cell r="U115">
            <v>21.7968634655902</v>
          </cell>
          <cell r="V115">
            <v>22.6736067545888</v>
          </cell>
          <cell r="W115">
            <v>21.3584918210908</v>
          </cell>
          <cell r="X115">
            <v>10.6764537274525</v>
          </cell>
          <cell r="Y115">
            <v>5.33822686372625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</row>
        <row r="115"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</row>
        <row r="115"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</row>
        <row r="116">
          <cell r="D116">
            <v>40179</v>
          </cell>
          <cell r="E116">
            <v>2.81327797903574</v>
          </cell>
          <cell r="F116">
            <v>0.348753468475505</v>
          </cell>
          <cell r="G116">
            <v>-0.110438598350577</v>
          </cell>
          <cell r="H116">
            <v>0.00581255780792508</v>
          </cell>
          <cell r="I116">
            <v>-0.168564176429827</v>
          </cell>
          <cell r="J116">
            <v>0</v>
          </cell>
          <cell r="K116">
            <v>21.8353535195443</v>
          </cell>
          <cell r="L116">
            <v>29.1499192811662</v>
          </cell>
          <cell r="M116">
            <v>14.5749596405831</v>
          </cell>
          <cell r="N116">
            <v>1</v>
          </cell>
          <cell r="O116">
            <v>0</v>
          </cell>
          <cell r="P116">
            <v>23.0995848427681</v>
          </cell>
          <cell r="Q116">
            <v>29.1499192811662</v>
          </cell>
          <cell r="R116">
            <v>14.5749596405831</v>
          </cell>
          <cell r="S116">
            <v>1</v>
          </cell>
          <cell r="T116">
            <v>0</v>
          </cell>
          <cell r="U116">
            <v>22.2712953551387</v>
          </cell>
          <cell r="V116">
            <v>23.1431790263275</v>
          </cell>
          <cell r="W116">
            <v>21.8353535195443</v>
          </cell>
          <cell r="X116">
            <v>29.1499192811662</v>
          </cell>
          <cell r="Y116">
            <v>14.5749596405831</v>
          </cell>
          <cell r="Z116">
            <v>1</v>
          </cell>
          <cell r="AA116">
            <v>0</v>
          </cell>
          <cell r="AB116">
            <v>1</v>
          </cell>
          <cell r="AC116">
            <v>1</v>
          </cell>
          <cell r="AD116">
            <v>1</v>
          </cell>
          <cell r="AE116">
            <v>0</v>
          </cell>
          <cell r="AF116">
            <v>5880</v>
          </cell>
          <cell r="AG116">
            <v>0</v>
          </cell>
          <cell r="AH116">
            <v>38400</v>
          </cell>
          <cell r="AI116">
            <v>0</v>
          </cell>
          <cell r="AJ116">
            <v>26160</v>
          </cell>
          <cell r="AK116">
            <v>0</v>
          </cell>
          <cell r="AL116">
            <v>26160</v>
          </cell>
          <cell r="AM116">
            <v>0</v>
          </cell>
          <cell r="AN116">
            <v>48000</v>
          </cell>
          <cell r="AO116">
            <v>0</v>
          </cell>
          <cell r="AP116">
            <v>54000</v>
          </cell>
          <cell r="AQ116">
            <v>0</v>
          </cell>
          <cell r="AR116">
            <v>60000</v>
          </cell>
          <cell r="AS116">
            <v>0</v>
          </cell>
          <cell r="AT116">
            <v>60000</v>
          </cell>
          <cell r="AU116">
            <v>0</v>
          </cell>
          <cell r="AV116">
            <v>86400</v>
          </cell>
          <cell r="AW116">
            <v>0</v>
          </cell>
          <cell r="AX116">
            <v>61200</v>
          </cell>
          <cell r="AY116">
            <v>0</v>
          </cell>
          <cell r="AZ116">
            <v>66000</v>
          </cell>
          <cell r="BA116">
            <v>0</v>
          </cell>
          <cell r="BB116">
            <v>132000</v>
          </cell>
          <cell r="BC116">
            <v>0</v>
          </cell>
          <cell r="BD116">
            <v>243000</v>
          </cell>
          <cell r="BE116">
            <v>604200</v>
          </cell>
          <cell r="BF116">
            <v>664200</v>
          </cell>
          <cell r="BG116">
            <v>62400</v>
          </cell>
          <cell r="BH116">
            <v>0</v>
          </cell>
          <cell r="BI116">
            <v>60000</v>
          </cell>
          <cell r="BJ116">
            <v>0</v>
          </cell>
          <cell r="BK116">
            <v>10560</v>
          </cell>
          <cell r="BL116">
            <v>0</v>
          </cell>
          <cell r="BM116">
            <v>6120</v>
          </cell>
          <cell r="BN116">
            <v>0</v>
          </cell>
          <cell r="BO116">
            <v>20400</v>
          </cell>
          <cell r="BP116">
            <v>0</v>
          </cell>
          <cell r="BQ116">
            <v>72000</v>
          </cell>
          <cell r="BR116">
            <v>0</v>
          </cell>
          <cell r="BS116">
            <v>105600</v>
          </cell>
          <cell r="BT116">
            <v>0</v>
          </cell>
          <cell r="BU116">
            <v>127200</v>
          </cell>
          <cell r="BV116">
            <v>0</v>
          </cell>
          <cell r="BW116">
            <v>60000</v>
          </cell>
          <cell r="BX116">
            <v>0</v>
          </cell>
          <cell r="BY116">
            <v>63600</v>
          </cell>
          <cell r="BZ116">
            <v>0</v>
          </cell>
          <cell r="CA116">
            <v>62400</v>
          </cell>
          <cell r="CB116">
            <v>0</v>
          </cell>
          <cell r="CC116">
            <v>132000</v>
          </cell>
          <cell r="CD116">
            <v>0</v>
          </cell>
          <cell r="CE116">
            <v>120000</v>
          </cell>
          <cell r="CF116">
            <v>0</v>
          </cell>
          <cell r="CG116">
            <v>371880</v>
          </cell>
          <cell r="CH116">
            <v>695880</v>
          </cell>
          <cell r="CI116">
            <v>902280</v>
          </cell>
          <cell r="CJ116">
            <v>125760</v>
          </cell>
          <cell r="CK116">
            <v>0</v>
          </cell>
          <cell r="CL116">
            <v>115200</v>
          </cell>
          <cell r="CM116">
            <v>0</v>
          </cell>
          <cell r="CN116">
            <v>120000</v>
          </cell>
          <cell r="CO116">
            <v>0</v>
          </cell>
          <cell r="CP116">
            <v>125760</v>
          </cell>
          <cell r="CQ116">
            <v>240960</v>
          </cell>
          <cell r="CR116">
            <v>360960</v>
          </cell>
          <cell r="CS116">
            <v>65400</v>
          </cell>
          <cell r="CT116">
            <v>32700</v>
          </cell>
          <cell r="CU116">
            <v>62400</v>
          </cell>
          <cell r="CV116">
            <v>31200</v>
          </cell>
          <cell r="CW116">
            <v>60000</v>
          </cell>
          <cell r="CX116">
            <v>30000</v>
          </cell>
          <cell r="CY116">
            <v>8400</v>
          </cell>
          <cell r="CZ116">
            <v>4200</v>
          </cell>
          <cell r="DA116">
            <v>27000</v>
          </cell>
          <cell r="DB116">
            <v>13500</v>
          </cell>
          <cell r="DC116">
            <v>15600</v>
          </cell>
          <cell r="DD116">
            <v>7800</v>
          </cell>
          <cell r="DE116">
            <v>42000</v>
          </cell>
          <cell r="DF116">
            <v>21000</v>
          </cell>
          <cell r="DG116">
            <v>63600</v>
          </cell>
          <cell r="DH116">
            <v>31800</v>
          </cell>
          <cell r="DI116">
            <v>72000</v>
          </cell>
          <cell r="DJ116">
            <v>36000</v>
          </cell>
          <cell r="DK116">
            <v>99000</v>
          </cell>
          <cell r="DL116">
            <v>49500</v>
          </cell>
        </row>
        <row r="116">
          <cell r="DO116">
            <v>240000</v>
          </cell>
          <cell r="DP116">
            <v>120000</v>
          </cell>
          <cell r="DQ116">
            <v>120000</v>
          </cell>
          <cell r="DR116">
            <v>60000</v>
          </cell>
          <cell r="DS116">
            <v>127200</v>
          </cell>
          <cell r="DT116">
            <v>63600</v>
          </cell>
          <cell r="DU116">
            <v>63600</v>
          </cell>
          <cell r="DV116">
            <v>31800</v>
          </cell>
          <cell r="DW116">
            <v>150000</v>
          </cell>
          <cell r="DX116">
            <v>75000</v>
          </cell>
          <cell r="DY116">
            <v>66000</v>
          </cell>
          <cell r="DZ116">
            <v>33000</v>
          </cell>
          <cell r="EA116">
            <v>129600</v>
          </cell>
          <cell r="EB116">
            <v>64800</v>
          </cell>
          <cell r="EC116">
            <v>610200</v>
          </cell>
          <cell r="ED116">
            <v>1450800</v>
          </cell>
          <cell r="EE116">
            <v>2117700</v>
          </cell>
        </row>
        <row r="116">
          <cell r="EJ116">
            <v>60000</v>
          </cell>
          <cell r="EK116">
            <v>30000</v>
          </cell>
          <cell r="EL116">
            <v>26400</v>
          </cell>
          <cell r="EM116">
            <v>13200</v>
          </cell>
          <cell r="EN116">
            <v>120000</v>
          </cell>
          <cell r="EO116">
            <v>60000</v>
          </cell>
          <cell r="EP116">
            <v>168000</v>
          </cell>
          <cell r="EQ116">
            <v>84000</v>
          </cell>
          <cell r="ER116">
            <v>60000</v>
          </cell>
          <cell r="ES116">
            <v>30000</v>
          </cell>
          <cell r="ET116">
            <v>60000</v>
          </cell>
          <cell r="EU116">
            <v>30000</v>
          </cell>
          <cell r="EV116">
            <v>120000</v>
          </cell>
          <cell r="EW116">
            <v>60000</v>
          </cell>
          <cell r="EX116">
            <v>39600</v>
          </cell>
          <cell r="EY116">
            <v>489600</v>
          </cell>
          <cell r="EZ116">
            <v>921600</v>
          </cell>
        </row>
        <row r="117">
          <cell r="D117">
            <v>40210</v>
          </cell>
          <cell r="E117">
            <v>2.73639107945965</v>
          </cell>
          <cell r="F117">
            <v>0.34681762730794</v>
          </cell>
          <cell r="G117">
            <v>-0.109825581980848</v>
          </cell>
          <cell r="H117">
            <v>0.00578029378846567</v>
          </cell>
          <cell r="I117">
            <v>-0.167628519865504</v>
          </cell>
          <cell r="J117">
            <v>0</v>
          </cell>
          <cell r="K117">
            <v>21.2657191969561</v>
          </cell>
          <cell r="L117">
            <v>23.2078217577518</v>
          </cell>
          <cell r="M117">
            <v>11.6039108788759</v>
          </cell>
          <cell r="N117">
            <v>1</v>
          </cell>
          <cell r="O117">
            <v>0</v>
          </cell>
          <cell r="P117">
            <v>22.5229330959473</v>
          </cell>
          <cell r="Q117">
            <v>23.2078217577518</v>
          </cell>
          <cell r="R117">
            <v>11.6039108788759</v>
          </cell>
          <cell r="S117">
            <v>1</v>
          </cell>
          <cell r="T117">
            <v>0</v>
          </cell>
          <cell r="U117">
            <v>21.699241231091</v>
          </cell>
          <cell r="V117">
            <v>22.5662852993608</v>
          </cell>
          <cell r="W117">
            <v>21.2657191969561</v>
          </cell>
          <cell r="X117">
            <v>23.2078217577518</v>
          </cell>
          <cell r="Y117">
            <v>11.6039108788759</v>
          </cell>
          <cell r="Z117">
            <v>1</v>
          </cell>
          <cell r="AA117">
            <v>0</v>
          </cell>
          <cell r="AB117">
            <v>1</v>
          </cell>
          <cell r="AC117">
            <v>1</v>
          </cell>
          <cell r="AD117">
            <v>1</v>
          </cell>
          <cell r="AE117">
            <v>0</v>
          </cell>
          <cell r="AF117">
            <v>5880</v>
          </cell>
          <cell r="AG117">
            <v>0</v>
          </cell>
          <cell r="AH117">
            <v>38400</v>
          </cell>
          <cell r="AI117">
            <v>0</v>
          </cell>
          <cell r="AJ117">
            <v>26160</v>
          </cell>
          <cell r="AK117">
            <v>0</v>
          </cell>
          <cell r="AL117">
            <v>26160</v>
          </cell>
          <cell r="AM117">
            <v>0</v>
          </cell>
          <cell r="AN117">
            <v>48000</v>
          </cell>
          <cell r="AO117">
            <v>0</v>
          </cell>
          <cell r="AP117">
            <v>54000</v>
          </cell>
          <cell r="AQ117">
            <v>0</v>
          </cell>
          <cell r="AR117">
            <v>60000</v>
          </cell>
          <cell r="AS117">
            <v>0</v>
          </cell>
          <cell r="AT117">
            <v>60000</v>
          </cell>
          <cell r="AU117">
            <v>0</v>
          </cell>
          <cell r="AV117">
            <v>86400</v>
          </cell>
          <cell r="AW117">
            <v>0</v>
          </cell>
          <cell r="AX117">
            <v>61200</v>
          </cell>
          <cell r="AY117">
            <v>0</v>
          </cell>
          <cell r="AZ117">
            <v>66000</v>
          </cell>
          <cell r="BA117">
            <v>0</v>
          </cell>
          <cell r="BB117">
            <v>132000</v>
          </cell>
          <cell r="BC117">
            <v>0</v>
          </cell>
          <cell r="BD117">
            <v>243000</v>
          </cell>
          <cell r="BE117">
            <v>604200</v>
          </cell>
          <cell r="BF117">
            <v>664200</v>
          </cell>
          <cell r="BG117">
            <v>62400</v>
          </cell>
          <cell r="BH117">
            <v>0</v>
          </cell>
          <cell r="BI117">
            <v>60000</v>
          </cell>
          <cell r="BJ117">
            <v>0</v>
          </cell>
          <cell r="BK117">
            <v>10560</v>
          </cell>
          <cell r="BL117">
            <v>0</v>
          </cell>
          <cell r="BM117">
            <v>6120</v>
          </cell>
          <cell r="BN117">
            <v>0</v>
          </cell>
          <cell r="BO117">
            <v>20400</v>
          </cell>
          <cell r="BP117">
            <v>0</v>
          </cell>
          <cell r="BQ117">
            <v>72000</v>
          </cell>
          <cell r="BR117">
            <v>0</v>
          </cell>
          <cell r="BS117">
            <v>105600</v>
          </cell>
          <cell r="BT117">
            <v>0</v>
          </cell>
          <cell r="BU117">
            <v>127200</v>
          </cell>
          <cell r="BV117">
            <v>0</v>
          </cell>
          <cell r="BW117">
            <v>60000</v>
          </cell>
          <cell r="BX117">
            <v>0</v>
          </cell>
          <cell r="BY117">
            <v>63600</v>
          </cell>
          <cell r="BZ117">
            <v>0</v>
          </cell>
          <cell r="CA117">
            <v>62400</v>
          </cell>
          <cell r="CB117">
            <v>0</v>
          </cell>
          <cell r="CC117">
            <v>132000</v>
          </cell>
          <cell r="CD117">
            <v>0</v>
          </cell>
          <cell r="CE117">
            <v>120000</v>
          </cell>
          <cell r="CF117">
            <v>0</v>
          </cell>
          <cell r="CG117">
            <v>371880</v>
          </cell>
          <cell r="CH117">
            <v>695880</v>
          </cell>
          <cell r="CI117">
            <v>902280</v>
          </cell>
          <cell r="CJ117">
            <v>125760</v>
          </cell>
          <cell r="CK117">
            <v>0</v>
          </cell>
          <cell r="CL117">
            <v>115200</v>
          </cell>
          <cell r="CM117">
            <v>0</v>
          </cell>
          <cell r="CN117">
            <v>120000</v>
          </cell>
          <cell r="CO117">
            <v>0</v>
          </cell>
          <cell r="CP117">
            <v>125760</v>
          </cell>
          <cell r="CQ117">
            <v>240960</v>
          </cell>
          <cell r="CR117">
            <v>360960</v>
          </cell>
          <cell r="CS117">
            <v>65400</v>
          </cell>
          <cell r="CT117">
            <v>32700</v>
          </cell>
          <cell r="CU117">
            <v>62400</v>
          </cell>
          <cell r="CV117">
            <v>31200</v>
          </cell>
          <cell r="CW117">
            <v>60000</v>
          </cell>
          <cell r="CX117">
            <v>30000</v>
          </cell>
          <cell r="CY117">
            <v>8400</v>
          </cell>
          <cell r="CZ117">
            <v>4200</v>
          </cell>
          <cell r="DA117">
            <v>27000</v>
          </cell>
          <cell r="DB117">
            <v>13500</v>
          </cell>
          <cell r="DC117">
            <v>15600</v>
          </cell>
          <cell r="DD117">
            <v>7800</v>
          </cell>
          <cell r="DE117">
            <v>42000</v>
          </cell>
          <cell r="DF117">
            <v>21000</v>
          </cell>
          <cell r="DG117">
            <v>63600</v>
          </cell>
          <cell r="DH117">
            <v>31800</v>
          </cell>
          <cell r="DI117">
            <v>72000</v>
          </cell>
          <cell r="DJ117">
            <v>36000</v>
          </cell>
          <cell r="DK117">
            <v>99000</v>
          </cell>
          <cell r="DL117">
            <v>49500</v>
          </cell>
        </row>
        <row r="117">
          <cell r="DO117">
            <v>240000</v>
          </cell>
          <cell r="DP117">
            <v>120000</v>
          </cell>
          <cell r="DQ117">
            <v>120000</v>
          </cell>
          <cell r="DR117">
            <v>60000</v>
          </cell>
          <cell r="DS117">
            <v>127200</v>
          </cell>
          <cell r="DT117">
            <v>63600</v>
          </cell>
          <cell r="DU117">
            <v>63600</v>
          </cell>
          <cell r="DV117">
            <v>31800</v>
          </cell>
          <cell r="DW117">
            <v>150000</v>
          </cell>
          <cell r="DX117">
            <v>75000</v>
          </cell>
          <cell r="DY117">
            <v>66000</v>
          </cell>
          <cell r="DZ117">
            <v>33000</v>
          </cell>
          <cell r="EA117">
            <v>129600</v>
          </cell>
          <cell r="EB117">
            <v>64800</v>
          </cell>
          <cell r="EC117">
            <v>610200</v>
          </cell>
          <cell r="ED117">
            <v>1450800</v>
          </cell>
          <cell r="EE117">
            <v>2117700</v>
          </cell>
        </row>
        <row r="117">
          <cell r="EJ117">
            <v>60000</v>
          </cell>
          <cell r="EK117">
            <v>30000</v>
          </cell>
          <cell r="EL117">
            <v>26400</v>
          </cell>
          <cell r="EM117">
            <v>13200</v>
          </cell>
          <cell r="EN117">
            <v>120000</v>
          </cell>
          <cell r="EO117">
            <v>60000</v>
          </cell>
          <cell r="EP117">
            <v>168000</v>
          </cell>
          <cell r="EQ117">
            <v>84000</v>
          </cell>
          <cell r="ER117">
            <v>60000</v>
          </cell>
          <cell r="ES117">
            <v>30000</v>
          </cell>
          <cell r="ET117">
            <v>60000</v>
          </cell>
          <cell r="EU117">
            <v>30000</v>
          </cell>
          <cell r="EV117">
            <v>120000</v>
          </cell>
          <cell r="EW117">
            <v>60000</v>
          </cell>
          <cell r="EX117">
            <v>39600</v>
          </cell>
          <cell r="EY117">
            <v>489600</v>
          </cell>
          <cell r="EZ117">
            <v>921600</v>
          </cell>
        </row>
        <row r="118">
          <cell r="D118">
            <v>40238</v>
          </cell>
          <cell r="E118">
            <v>2.63638060678586</v>
          </cell>
          <cell r="F118">
            <v>0.3450759956526</v>
          </cell>
          <cell r="G118">
            <v>-0.10927406528999</v>
          </cell>
          <cell r="H118">
            <v>0.00575126659421</v>
          </cell>
          <cell r="I118">
            <v>-0.16678673123209</v>
          </cell>
          <cell r="J118">
            <v>0</v>
          </cell>
          <cell r="K118">
            <v>20.5219540666533</v>
          </cell>
          <cell r="L118">
            <v>17.3400112688772</v>
          </cell>
          <cell r="M118">
            <v>8.6700056344386</v>
          </cell>
          <cell r="N118">
            <v>0</v>
          </cell>
          <cell r="O118">
            <v>0</v>
          </cell>
          <cell r="P118">
            <v>21.772854550894</v>
          </cell>
          <cell r="Q118">
            <v>17.3400112688772</v>
          </cell>
          <cell r="R118">
            <v>8.6700056344386</v>
          </cell>
          <cell r="S118">
            <v>0</v>
          </cell>
          <cell r="T118">
            <v>0</v>
          </cell>
          <cell r="U118">
            <v>20.9532990612191</v>
          </cell>
          <cell r="V118">
            <v>21.8159890503506</v>
          </cell>
          <cell r="W118">
            <v>20.5219540666533</v>
          </cell>
          <cell r="X118">
            <v>17.3400112688772</v>
          </cell>
          <cell r="Y118">
            <v>8.6700056344386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</row>
        <row r="118"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</row>
        <row r="118"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</row>
        <row r="119">
          <cell r="D119">
            <v>40269</v>
          </cell>
          <cell r="E119">
            <v>2.51704452283587</v>
          </cell>
          <cell r="F119">
            <v>0.434663448615147</v>
          </cell>
          <cell r="G119">
            <v>-0.134402513716526</v>
          </cell>
          <cell r="H119">
            <v>0.00571925590283088</v>
          </cell>
          <cell r="I119">
            <v>-0.203033584550496</v>
          </cell>
          <cell r="J119">
            <v>0</v>
          </cell>
          <cell r="K119">
            <v>19.3550820371403</v>
          </cell>
          <cell r="L119">
            <v>16.6184990694147</v>
          </cell>
          <cell r="M119">
            <v>8.30924953470736</v>
          </cell>
          <cell r="N119">
            <v>0</v>
          </cell>
          <cell r="O119">
            <v>0</v>
          </cell>
          <cell r="P119">
            <v>20.877833921269</v>
          </cell>
          <cell r="Q119">
            <v>16.6184990694147</v>
          </cell>
          <cell r="R119">
            <v>8.30924953470736</v>
          </cell>
          <cell r="S119">
            <v>0</v>
          </cell>
          <cell r="T119">
            <v>0</v>
          </cell>
          <cell r="U119">
            <v>19.8698150683951</v>
          </cell>
          <cell r="V119">
            <v>20.9207283405403</v>
          </cell>
          <cell r="W119">
            <v>19.3550820371403</v>
          </cell>
          <cell r="X119">
            <v>16.6184990694147</v>
          </cell>
          <cell r="Y119">
            <v>8.30924953470736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</row>
        <row r="119"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</row>
        <row r="119"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</row>
        <row r="120">
          <cell r="D120">
            <v>40299</v>
          </cell>
          <cell r="E120">
            <v>2.4892456928987</v>
          </cell>
          <cell r="F120">
            <v>0.43231872180142</v>
          </cell>
          <cell r="G120">
            <v>-0.133677499504386</v>
          </cell>
          <cell r="H120">
            <v>0.00568840423422921</v>
          </cell>
          <cell r="I120">
            <v>-0.201938350315137</v>
          </cell>
          <cell r="J120">
            <v>0</v>
          </cell>
          <cell r="K120">
            <v>19.1548050693767</v>
          </cell>
          <cell r="L120">
            <v>19.3730551845568</v>
          </cell>
          <cell r="M120">
            <v>9.68652759227838</v>
          </cell>
          <cell r="N120">
            <v>1</v>
          </cell>
          <cell r="O120">
            <v>0</v>
          </cell>
          <cell r="P120">
            <v>20.6693426967403</v>
          </cell>
          <cell r="Q120">
            <v>19.3730551845568</v>
          </cell>
          <cell r="R120">
            <v>9.68652759227838</v>
          </cell>
          <cell r="S120">
            <v>0</v>
          </cell>
          <cell r="T120">
            <v>0</v>
          </cell>
          <cell r="U120">
            <v>19.6667614504574</v>
          </cell>
          <cell r="V120">
            <v>20.712005728497</v>
          </cell>
          <cell r="W120">
            <v>19.1548050693767</v>
          </cell>
          <cell r="X120">
            <v>19.3730551845568</v>
          </cell>
          <cell r="Y120">
            <v>9.68652759227838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1</v>
          </cell>
          <cell r="AE120">
            <v>0</v>
          </cell>
          <cell r="AF120">
            <v>5880</v>
          </cell>
          <cell r="AG120">
            <v>0</v>
          </cell>
          <cell r="AH120">
            <v>38400</v>
          </cell>
          <cell r="AI120">
            <v>0</v>
          </cell>
          <cell r="AJ120">
            <v>26160</v>
          </cell>
          <cell r="AK120">
            <v>0</v>
          </cell>
          <cell r="AL120">
            <v>26160</v>
          </cell>
          <cell r="AM120">
            <v>0</v>
          </cell>
          <cell r="AN120">
            <v>48000</v>
          </cell>
          <cell r="AO120">
            <v>0</v>
          </cell>
          <cell r="AP120">
            <v>54000</v>
          </cell>
          <cell r="AQ120">
            <v>0</v>
          </cell>
          <cell r="AR120">
            <v>60000</v>
          </cell>
          <cell r="AS120">
            <v>0</v>
          </cell>
          <cell r="AT120">
            <v>60000</v>
          </cell>
          <cell r="AU120">
            <v>0</v>
          </cell>
          <cell r="AV120">
            <v>86400</v>
          </cell>
          <cell r="AW120">
            <v>0</v>
          </cell>
          <cell r="AX120">
            <v>61200</v>
          </cell>
          <cell r="AY120">
            <v>0</v>
          </cell>
          <cell r="AZ120">
            <v>66000</v>
          </cell>
          <cell r="BA120">
            <v>0</v>
          </cell>
          <cell r="BB120">
            <v>132000</v>
          </cell>
          <cell r="BC120">
            <v>0</v>
          </cell>
          <cell r="BD120">
            <v>243000</v>
          </cell>
          <cell r="BE120">
            <v>604200</v>
          </cell>
          <cell r="BF120">
            <v>664200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125760</v>
          </cell>
          <cell r="CK120">
            <v>0</v>
          </cell>
          <cell r="CL120">
            <v>115200</v>
          </cell>
          <cell r="CM120">
            <v>0</v>
          </cell>
          <cell r="CN120">
            <v>120000</v>
          </cell>
          <cell r="CO120">
            <v>0</v>
          </cell>
          <cell r="CP120">
            <v>125760</v>
          </cell>
          <cell r="CQ120">
            <v>240960</v>
          </cell>
          <cell r="CR120">
            <v>360960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</row>
        <row r="120"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</row>
        <row r="120"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</row>
        <row r="121">
          <cell r="D121">
            <v>40330</v>
          </cell>
          <cell r="E121">
            <v>2.49175634499545</v>
          </cell>
          <cell r="F121">
            <v>0.429905748512269</v>
          </cell>
          <cell r="G121">
            <v>-0.132931382763662</v>
          </cell>
          <cell r="H121">
            <v>0.00565665458568775</v>
          </cell>
          <cell r="I121">
            <v>-0.200811237791915</v>
          </cell>
          <cell r="J121">
            <v>0</v>
          </cell>
          <cell r="K121">
            <v>19.1820883040265</v>
          </cell>
          <cell r="L121">
            <v>33.406561553242</v>
          </cell>
          <cell r="M121">
            <v>16.703280776621</v>
          </cell>
          <cell r="N121">
            <v>1</v>
          </cell>
          <cell r="O121">
            <v>0</v>
          </cell>
          <cell r="P121">
            <v>20.6881725874659</v>
          </cell>
          <cell r="Q121">
            <v>33.406561553242</v>
          </cell>
          <cell r="R121">
            <v>16.703280776621</v>
          </cell>
          <cell r="S121">
            <v>1</v>
          </cell>
          <cell r="T121">
            <v>0</v>
          </cell>
          <cell r="U121">
            <v>19.6911872167384</v>
          </cell>
          <cell r="V121">
            <v>20.7305974968586</v>
          </cell>
          <cell r="W121">
            <v>19.1820883040265</v>
          </cell>
          <cell r="X121">
            <v>33.406561553242</v>
          </cell>
          <cell r="Y121">
            <v>16.703280776621</v>
          </cell>
          <cell r="Z121">
            <v>1</v>
          </cell>
          <cell r="AA121">
            <v>0</v>
          </cell>
          <cell r="AB121">
            <v>1</v>
          </cell>
          <cell r="AC121">
            <v>1</v>
          </cell>
          <cell r="AD121">
            <v>1</v>
          </cell>
          <cell r="AE121">
            <v>0</v>
          </cell>
          <cell r="AF121">
            <v>5880</v>
          </cell>
          <cell r="AG121">
            <v>0</v>
          </cell>
          <cell r="AH121">
            <v>38400</v>
          </cell>
          <cell r="AI121">
            <v>0</v>
          </cell>
          <cell r="AJ121">
            <v>26160</v>
          </cell>
          <cell r="AK121">
            <v>0</v>
          </cell>
          <cell r="AL121">
            <v>26160</v>
          </cell>
          <cell r="AM121">
            <v>0</v>
          </cell>
          <cell r="AN121">
            <v>48000</v>
          </cell>
          <cell r="AO121">
            <v>0</v>
          </cell>
          <cell r="AP121">
            <v>54000</v>
          </cell>
          <cell r="AQ121">
            <v>0</v>
          </cell>
          <cell r="AR121">
            <v>60000</v>
          </cell>
          <cell r="AS121">
            <v>0</v>
          </cell>
          <cell r="AT121">
            <v>60000</v>
          </cell>
          <cell r="AU121">
            <v>0</v>
          </cell>
          <cell r="AV121">
            <v>86400</v>
          </cell>
          <cell r="AW121">
            <v>0</v>
          </cell>
          <cell r="AX121">
            <v>61200</v>
          </cell>
          <cell r="AY121">
            <v>0</v>
          </cell>
          <cell r="AZ121">
            <v>66000</v>
          </cell>
          <cell r="BA121">
            <v>0</v>
          </cell>
          <cell r="BB121">
            <v>132000</v>
          </cell>
          <cell r="BC121">
            <v>0</v>
          </cell>
          <cell r="BD121">
            <v>243000</v>
          </cell>
          <cell r="BE121">
            <v>604200</v>
          </cell>
          <cell r="BF121">
            <v>664200</v>
          </cell>
          <cell r="BG121">
            <v>62400</v>
          </cell>
          <cell r="BH121">
            <v>0</v>
          </cell>
          <cell r="BI121">
            <v>60000</v>
          </cell>
          <cell r="BJ121">
            <v>0</v>
          </cell>
          <cell r="BK121">
            <v>10560</v>
          </cell>
          <cell r="BL121">
            <v>0</v>
          </cell>
          <cell r="BM121">
            <v>6120</v>
          </cell>
          <cell r="BN121">
            <v>0</v>
          </cell>
          <cell r="BO121">
            <v>20400</v>
          </cell>
          <cell r="BP121">
            <v>0</v>
          </cell>
          <cell r="BQ121">
            <v>72000</v>
          </cell>
          <cell r="BR121">
            <v>0</v>
          </cell>
          <cell r="BS121">
            <v>105600</v>
          </cell>
          <cell r="BT121">
            <v>0</v>
          </cell>
          <cell r="BU121">
            <v>127200</v>
          </cell>
          <cell r="BV121">
            <v>0</v>
          </cell>
          <cell r="BW121">
            <v>60000</v>
          </cell>
          <cell r="BX121">
            <v>0</v>
          </cell>
          <cell r="BY121">
            <v>63600</v>
          </cell>
          <cell r="BZ121">
            <v>0</v>
          </cell>
          <cell r="CA121">
            <v>62400</v>
          </cell>
          <cell r="CB121">
            <v>0</v>
          </cell>
          <cell r="CC121">
            <v>132000</v>
          </cell>
          <cell r="CD121">
            <v>0</v>
          </cell>
          <cell r="CE121">
            <v>120000</v>
          </cell>
          <cell r="CF121">
            <v>0</v>
          </cell>
          <cell r="CG121">
            <v>371880</v>
          </cell>
          <cell r="CH121">
            <v>695880</v>
          </cell>
          <cell r="CI121">
            <v>902280</v>
          </cell>
          <cell r="CJ121">
            <v>125760</v>
          </cell>
          <cell r="CK121">
            <v>0</v>
          </cell>
          <cell r="CL121">
            <v>115200</v>
          </cell>
          <cell r="CM121">
            <v>0</v>
          </cell>
          <cell r="CN121">
            <v>120000</v>
          </cell>
          <cell r="CO121">
            <v>0</v>
          </cell>
          <cell r="CP121">
            <v>125760</v>
          </cell>
          <cell r="CQ121">
            <v>240960</v>
          </cell>
          <cell r="CR121">
            <v>360960</v>
          </cell>
          <cell r="CS121">
            <v>65400</v>
          </cell>
          <cell r="CT121">
            <v>32700</v>
          </cell>
          <cell r="CU121">
            <v>62400</v>
          </cell>
          <cell r="CV121">
            <v>31200</v>
          </cell>
          <cell r="CW121">
            <v>60000</v>
          </cell>
          <cell r="CX121">
            <v>30000</v>
          </cell>
          <cell r="CY121">
            <v>8400</v>
          </cell>
          <cell r="CZ121">
            <v>4200</v>
          </cell>
          <cell r="DA121">
            <v>27000</v>
          </cell>
          <cell r="DB121">
            <v>13500</v>
          </cell>
          <cell r="DC121">
            <v>15600</v>
          </cell>
          <cell r="DD121">
            <v>7800</v>
          </cell>
          <cell r="DE121">
            <v>42000</v>
          </cell>
          <cell r="DF121">
            <v>21000</v>
          </cell>
          <cell r="DG121">
            <v>63600</v>
          </cell>
          <cell r="DH121">
            <v>31800</v>
          </cell>
          <cell r="DI121">
            <v>72000</v>
          </cell>
          <cell r="DJ121">
            <v>36000</v>
          </cell>
          <cell r="DK121">
            <v>99000</v>
          </cell>
          <cell r="DL121">
            <v>49500</v>
          </cell>
        </row>
        <row r="121">
          <cell r="DO121">
            <v>240000</v>
          </cell>
          <cell r="DP121">
            <v>120000</v>
          </cell>
          <cell r="DQ121">
            <v>120000</v>
          </cell>
          <cell r="DR121">
            <v>60000</v>
          </cell>
          <cell r="DS121">
            <v>127200</v>
          </cell>
          <cell r="DT121">
            <v>63600</v>
          </cell>
          <cell r="DU121">
            <v>63600</v>
          </cell>
          <cell r="DV121">
            <v>31800</v>
          </cell>
          <cell r="DW121">
            <v>150000</v>
          </cell>
          <cell r="DX121">
            <v>75000</v>
          </cell>
          <cell r="DY121">
            <v>66000</v>
          </cell>
          <cell r="DZ121">
            <v>33000</v>
          </cell>
          <cell r="EA121">
            <v>129600</v>
          </cell>
          <cell r="EB121">
            <v>64800</v>
          </cell>
          <cell r="EC121">
            <v>610200</v>
          </cell>
          <cell r="ED121">
            <v>1450800</v>
          </cell>
          <cell r="EE121">
            <v>2117700</v>
          </cell>
        </row>
        <row r="121">
          <cell r="EJ121">
            <v>60000</v>
          </cell>
          <cell r="EK121">
            <v>30000</v>
          </cell>
          <cell r="EL121">
            <v>26400</v>
          </cell>
          <cell r="EM121">
            <v>13200</v>
          </cell>
          <cell r="EN121">
            <v>120000</v>
          </cell>
          <cell r="EO121">
            <v>60000</v>
          </cell>
          <cell r="EP121">
            <v>168000</v>
          </cell>
          <cell r="EQ121">
            <v>84000</v>
          </cell>
          <cell r="ER121">
            <v>60000</v>
          </cell>
          <cell r="ES121">
            <v>30000</v>
          </cell>
          <cell r="ET121">
            <v>60000</v>
          </cell>
          <cell r="EU121">
            <v>30000</v>
          </cell>
          <cell r="EV121">
            <v>120000</v>
          </cell>
          <cell r="EW121">
            <v>60000</v>
          </cell>
          <cell r="EX121">
            <v>39600</v>
          </cell>
          <cell r="EY121">
            <v>489600</v>
          </cell>
          <cell r="EZ121">
            <v>921600</v>
          </cell>
        </row>
        <row r="122">
          <cell r="D122">
            <v>40360</v>
          </cell>
          <cell r="E122">
            <v>2.49515543892999</v>
          </cell>
          <cell r="F122">
            <v>0.427580187956436</v>
          </cell>
          <cell r="G122">
            <v>-0.132212294960214</v>
          </cell>
          <cell r="H122">
            <v>0.00562605510468995</v>
          </cell>
          <cell r="I122">
            <v>-0.199724956216493</v>
          </cell>
          <cell r="J122">
            <v>0</v>
          </cell>
          <cell r="K122">
            <v>19.2157286203512</v>
          </cell>
          <cell r="L122">
            <v>30.9909557625314</v>
          </cell>
          <cell r="M122">
            <v>15.4954778812657</v>
          </cell>
          <cell r="N122">
            <v>1</v>
          </cell>
          <cell r="O122">
            <v>0</v>
          </cell>
          <cell r="P122">
            <v>20.7136657919749</v>
          </cell>
          <cell r="Q122">
            <v>30.9909557625314</v>
          </cell>
          <cell r="R122">
            <v>15.4954778812657</v>
          </cell>
          <cell r="S122">
            <v>1</v>
          </cell>
          <cell r="T122">
            <v>0</v>
          </cell>
          <cell r="U122">
            <v>19.7220735797733</v>
          </cell>
          <cell r="V122">
            <v>20.7558612052601</v>
          </cell>
          <cell r="W122">
            <v>19.2157286203512</v>
          </cell>
          <cell r="X122">
            <v>30.9909557625314</v>
          </cell>
          <cell r="Y122">
            <v>15.4954778812657</v>
          </cell>
          <cell r="Z122">
            <v>1</v>
          </cell>
          <cell r="AA122">
            <v>0</v>
          </cell>
          <cell r="AB122">
            <v>1</v>
          </cell>
          <cell r="AC122">
            <v>1</v>
          </cell>
          <cell r="AD122">
            <v>1</v>
          </cell>
          <cell r="AE122">
            <v>0</v>
          </cell>
          <cell r="AF122">
            <v>5880</v>
          </cell>
          <cell r="AG122">
            <v>0</v>
          </cell>
          <cell r="AH122">
            <v>38400</v>
          </cell>
          <cell r="AI122">
            <v>0</v>
          </cell>
          <cell r="AJ122">
            <v>26160</v>
          </cell>
          <cell r="AK122">
            <v>0</v>
          </cell>
          <cell r="AL122">
            <v>26160</v>
          </cell>
          <cell r="AM122">
            <v>0</v>
          </cell>
          <cell r="AN122">
            <v>48000</v>
          </cell>
          <cell r="AO122">
            <v>0</v>
          </cell>
          <cell r="AP122">
            <v>54000</v>
          </cell>
          <cell r="AQ122">
            <v>0</v>
          </cell>
          <cell r="AR122">
            <v>60000</v>
          </cell>
          <cell r="AS122">
            <v>0</v>
          </cell>
          <cell r="AT122">
            <v>60000</v>
          </cell>
          <cell r="AU122">
            <v>0</v>
          </cell>
          <cell r="AV122">
            <v>86400</v>
          </cell>
          <cell r="AW122">
            <v>0</v>
          </cell>
          <cell r="AX122">
            <v>61200</v>
          </cell>
          <cell r="AY122">
            <v>0</v>
          </cell>
          <cell r="AZ122">
            <v>66000</v>
          </cell>
          <cell r="BA122">
            <v>0</v>
          </cell>
          <cell r="BB122">
            <v>132000</v>
          </cell>
          <cell r="BC122">
            <v>0</v>
          </cell>
          <cell r="BD122">
            <v>243000</v>
          </cell>
          <cell r="BE122">
            <v>604200</v>
          </cell>
          <cell r="BF122">
            <v>664200</v>
          </cell>
          <cell r="BG122">
            <v>62400</v>
          </cell>
          <cell r="BH122">
            <v>0</v>
          </cell>
          <cell r="BI122">
            <v>60000</v>
          </cell>
          <cell r="BJ122">
            <v>0</v>
          </cell>
          <cell r="BK122">
            <v>10560</v>
          </cell>
          <cell r="BL122">
            <v>0</v>
          </cell>
          <cell r="BM122">
            <v>6120</v>
          </cell>
          <cell r="BN122">
            <v>0</v>
          </cell>
          <cell r="BO122">
            <v>20400</v>
          </cell>
          <cell r="BP122">
            <v>0</v>
          </cell>
          <cell r="BQ122">
            <v>72000</v>
          </cell>
          <cell r="BR122">
            <v>0</v>
          </cell>
          <cell r="BS122">
            <v>105600</v>
          </cell>
          <cell r="BT122">
            <v>0</v>
          </cell>
          <cell r="BU122">
            <v>127200</v>
          </cell>
          <cell r="BV122">
            <v>0</v>
          </cell>
          <cell r="BW122">
            <v>60000</v>
          </cell>
          <cell r="BX122">
            <v>0</v>
          </cell>
          <cell r="BY122">
            <v>63600</v>
          </cell>
          <cell r="BZ122">
            <v>0</v>
          </cell>
          <cell r="CA122">
            <v>62400</v>
          </cell>
          <cell r="CB122">
            <v>0</v>
          </cell>
          <cell r="CC122">
            <v>132000</v>
          </cell>
          <cell r="CD122">
            <v>0</v>
          </cell>
          <cell r="CE122">
            <v>120000</v>
          </cell>
          <cell r="CF122">
            <v>0</v>
          </cell>
          <cell r="CG122">
            <v>371880</v>
          </cell>
          <cell r="CH122">
            <v>695880</v>
          </cell>
          <cell r="CI122">
            <v>902280</v>
          </cell>
          <cell r="CJ122">
            <v>125760</v>
          </cell>
          <cell r="CK122">
            <v>0</v>
          </cell>
          <cell r="CL122">
            <v>115200</v>
          </cell>
          <cell r="CM122">
            <v>0</v>
          </cell>
          <cell r="CN122">
            <v>120000</v>
          </cell>
          <cell r="CO122">
            <v>0</v>
          </cell>
          <cell r="CP122">
            <v>125760</v>
          </cell>
          <cell r="CQ122">
            <v>240960</v>
          </cell>
          <cell r="CR122">
            <v>360960</v>
          </cell>
          <cell r="CS122">
            <v>65400</v>
          </cell>
          <cell r="CT122">
            <v>32700</v>
          </cell>
          <cell r="CU122">
            <v>62400</v>
          </cell>
          <cell r="CV122">
            <v>31200</v>
          </cell>
          <cell r="CW122">
            <v>60000</v>
          </cell>
          <cell r="CX122">
            <v>30000</v>
          </cell>
          <cell r="CY122">
            <v>8400</v>
          </cell>
          <cell r="CZ122">
            <v>4200</v>
          </cell>
          <cell r="DA122">
            <v>27000</v>
          </cell>
          <cell r="DB122">
            <v>13500</v>
          </cell>
          <cell r="DC122">
            <v>15600</v>
          </cell>
          <cell r="DD122">
            <v>7800</v>
          </cell>
          <cell r="DE122">
            <v>42000</v>
          </cell>
          <cell r="DF122">
            <v>21000</v>
          </cell>
          <cell r="DG122">
            <v>63600</v>
          </cell>
          <cell r="DH122">
            <v>31800</v>
          </cell>
          <cell r="DI122">
            <v>72000</v>
          </cell>
          <cell r="DJ122">
            <v>36000</v>
          </cell>
          <cell r="DK122">
            <v>99000</v>
          </cell>
          <cell r="DL122">
            <v>49500</v>
          </cell>
        </row>
        <row r="122">
          <cell r="DO122">
            <v>240000</v>
          </cell>
          <cell r="DP122">
            <v>120000</v>
          </cell>
          <cell r="DQ122">
            <v>120000</v>
          </cell>
          <cell r="DR122">
            <v>60000</v>
          </cell>
          <cell r="DS122">
            <v>127200</v>
          </cell>
          <cell r="DT122">
            <v>63600</v>
          </cell>
          <cell r="DU122">
            <v>63600</v>
          </cell>
          <cell r="DV122">
            <v>31800</v>
          </cell>
          <cell r="DW122">
            <v>150000</v>
          </cell>
          <cell r="DX122">
            <v>75000</v>
          </cell>
          <cell r="DY122">
            <v>66000</v>
          </cell>
          <cell r="DZ122">
            <v>33000</v>
          </cell>
          <cell r="EA122">
            <v>129600</v>
          </cell>
          <cell r="EB122">
            <v>64800</v>
          </cell>
          <cell r="EC122">
            <v>610200</v>
          </cell>
          <cell r="ED122">
            <v>1450800</v>
          </cell>
          <cell r="EE122">
            <v>2117700</v>
          </cell>
        </row>
        <row r="122">
          <cell r="EJ122">
            <v>60000</v>
          </cell>
          <cell r="EK122">
            <v>30000</v>
          </cell>
          <cell r="EL122">
            <v>26400</v>
          </cell>
          <cell r="EM122">
            <v>13200</v>
          </cell>
          <cell r="EN122">
            <v>120000</v>
          </cell>
          <cell r="EO122">
            <v>60000</v>
          </cell>
          <cell r="EP122">
            <v>168000</v>
          </cell>
          <cell r="EQ122">
            <v>84000</v>
          </cell>
          <cell r="ER122">
            <v>60000</v>
          </cell>
          <cell r="ES122">
            <v>30000</v>
          </cell>
          <cell r="ET122">
            <v>60000</v>
          </cell>
          <cell r="EU122">
            <v>30000</v>
          </cell>
          <cell r="EV122">
            <v>120000</v>
          </cell>
          <cell r="EW122">
            <v>60000</v>
          </cell>
          <cell r="EX122">
            <v>39600</v>
          </cell>
          <cell r="EY122">
            <v>489600</v>
          </cell>
          <cell r="EZ122">
            <v>921600</v>
          </cell>
        </row>
        <row r="123">
          <cell r="D123">
            <v>40391</v>
          </cell>
          <cell r="E123">
            <v>2.49237897364042</v>
          </cell>
          <cell r="F123">
            <v>0.425186985402181</v>
          </cell>
          <cell r="G123">
            <v>-0.131472291538832</v>
          </cell>
          <cell r="H123">
            <v>0.00559456559739712</v>
          </cell>
          <cell r="I123">
            <v>-0.198607078707598</v>
          </cell>
          <cell r="J123">
            <v>0</v>
          </cell>
          <cell r="K123">
            <v>19.2032892119962</v>
          </cell>
          <cell r="L123">
            <v>39.2093451523898</v>
          </cell>
          <cell r="M123">
            <v>19.6046725761949</v>
          </cell>
          <cell r="N123">
            <v>1</v>
          </cell>
          <cell r="O123">
            <v>1</v>
          </cell>
          <cell r="P123">
            <v>20.6928423023031</v>
          </cell>
          <cell r="Q123">
            <v>39.2093451523898</v>
          </cell>
          <cell r="R123">
            <v>19.6046725761949</v>
          </cell>
          <cell r="S123">
            <v>1</v>
          </cell>
          <cell r="T123">
            <v>0</v>
          </cell>
          <cell r="U123">
            <v>19.7068001157619</v>
          </cell>
          <cell r="V123">
            <v>20.7348015442836</v>
          </cell>
          <cell r="W123">
            <v>19.2032892119962</v>
          </cell>
          <cell r="X123">
            <v>39.2093451523898</v>
          </cell>
          <cell r="Y123">
            <v>19.6046725761949</v>
          </cell>
          <cell r="Z123">
            <v>1</v>
          </cell>
          <cell r="AA123">
            <v>0</v>
          </cell>
          <cell r="AB123">
            <v>1</v>
          </cell>
          <cell r="AC123">
            <v>1</v>
          </cell>
          <cell r="AD123">
            <v>1</v>
          </cell>
          <cell r="AE123">
            <v>1</v>
          </cell>
          <cell r="AF123">
            <v>5880</v>
          </cell>
          <cell r="AG123">
            <v>2940</v>
          </cell>
          <cell r="AH123">
            <v>38400</v>
          </cell>
          <cell r="AI123">
            <v>19200</v>
          </cell>
          <cell r="AJ123">
            <v>26160</v>
          </cell>
          <cell r="AK123">
            <v>13080</v>
          </cell>
          <cell r="AL123">
            <v>26160</v>
          </cell>
          <cell r="AM123">
            <v>13080</v>
          </cell>
          <cell r="AN123">
            <v>48000</v>
          </cell>
          <cell r="AO123">
            <v>24000</v>
          </cell>
          <cell r="AP123">
            <v>54000</v>
          </cell>
          <cell r="AQ123">
            <v>27000</v>
          </cell>
          <cell r="AR123">
            <v>60000</v>
          </cell>
          <cell r="AS123">
            <v>30000</v>
          </cell>
          <cell r="AT123">
            <v>60000</v>
          </cell>
          <cell r="AU123">
            <v>30000</v>
          </cell>
          <cell r="AV123">
            <v>86400</v>
          </cell>
          <cell r="AW123">
            <v>30000</v>
          </cell>
          <cell r="AX123">
            <v>61200</v>
          </cell>
          <cell r="AY123">
            <v>30600</v>
          </cell>
          <cell r="AZ123">
            <v>66000</v>
          </cell>
          <cell r="BA123">
            <v>33000</v>
          </cell>
          <cell r="BB123">
            <v>132000</v>
          </cell>
          <cell r="BC123">
            <v>66000</v>
          </cell>
          <cell r="BD123">
            <v>351300</v>
          </cell>
          <cell r="BE123">
            <v>893100</v>
          </cell>
          <cell r="BF123">
            <v>983100</v>
          </cell>
          <cell r="BG123">
            <v>62400</v>
          </cell>
          <cell r="BH123">
            <v>0</v>
          </cell>
          <cell r="BI123">
            <v>60000</v>
          </cell>
          <cell r="BJ123">
            <v>0</v>
          </cell>
          <cell r="BK123">
            <v>10560</v>
          </cell>
          <cell r="BL123">
            <v>0</v>
          </cell>
          <cell r="BM123">
            <v>6120</v>
          </cell>
          <cell r="BN123">
            <v>0</v>
          </cell>
          <cell r="BO123">
            <v>20400</v>
          </cell>
          <cell r="BP123">
            <v>0</v>
          </cell>
          <cell r="BQ123">
            <v>72000</v>
          </cell>
          <cell r="BR123">
            <v>0</v>
          </cell>
          <cell r="BS123">
            <v>105600</v>
          </cell>
          <cell r="BT123">
            <v>0</v>
          </cell>
          <cell r="BU123">
            <v>127200</v>
          </cell>
          <cell r="BV123">
            <v>0</v>
          </cell>
          <cell r="BW123">
            <v>60000</v>
          </cell>
          <cell r="BX123">
            <v>0</v>
          </cell>
          <cell r="BY123">
            <v>63600</v>
          </cell>
          <cell r="BZ123">
            <v>0</v>
          </cell>
          <cell r="CA123">
            <v>62400</v>
          </cell>
          <cell r="CB123">
            <v>0</v>
          </cell>
          <cell r="CC123">
            <v>132000</v>
          </cell>
          <cell r="CD123">
            <v>0</v>
          </cell>
          <cell r="CE123">
            <v>120000</v>
          </cell>
          <cell r="CF123">
            <v>0</v>
          </cell>
          <cell r="CG123">
            <v>371880</v>
          </cell>
          <cell r="CH123">
            <v>695880</v>
          </cell>
          <cell r="CI123">
            <v>902280</v>
          </cell>
          <cell r="CJ123">
            <v>125760</v>
          </cell>
          <cell r="CK123">
            <v>62880</v>
          </cell>
          <cell r="CL123">
            <v>115200</v>
          </cell>
          <cell r="CM123">
            <v>57600</v>
          </cell>
          <cell r="CN123">
            <v>120000</v>
          </cell>
          <cell r="CO123">
            <v>60000</v>
          </cell>
          <cell r="CP123">
            <v>188640</v>
          </cell>
          <cell r="CQ123">
            <v>361440</v>
          </cell>
          <cell r="CR123">
            <v>541440</v>
          </cell>
          <cell r="CS123">
            <v>65400</v>
          </cell>
          <cell r="CT123">
            <v>32700</v>
          </cell>
          <cell r="CU123">
            <v>62400</v>
          </cell>
          <cell r="CV123">
            <v>31200</v>
          </cell>
          <cell r="CW123">
            <v>60000</v>
          </cell>
          <cell r="CX123">
            <v>30000</v>
          </cell>
          <cell r="CY123">
            <v>8400</v>
          </cell>
          <cell r="CZ123">
            <v>4200</v>
          </cell>
          <cell r="DA123">
            <v>27000</v>
          </cell>
          <cell r="DB123">
            <v>13500</v>
          </cell>
          <cell r="DC123">
            <v>15600</v>
          </cell>
          <cell r="DD123">
            <v>7800</v>
          </cell>
          <cell r="DE123">
            <v>42000</v>
          </cell>
          <cell r="DF123">
            <v>21000</v>
          </cell>
          <cell r="DG123">
            <v>63600</v>
          </cell>
          <cell r="DH123">
            <v>31800</v>
          </cell>
          <cell r="DI123">
            <v>72000</v>
          </cell>
          <cell r="DJ123">
            <v>36000</v>
          </cell>
          <cell r="DK123">
            <v>99000</v>
          </cell>
          <cell r="DL123">
            <v>49500</v>
          </cell>
        </row>
        <row r="123">
          <cell r="DO123">
            <v>240000</v>
          </cell>
          <cell r="DP123">
            <v>120000</v>
          </cell>
          <cell r="DQ123">
            <v>120000</v>
          </cell>
          <cell r="DR123">
            <v>60000</v>
          </cell>
          <cell r="DS123">
            <v>127200</v>
          </cell>
          <cell r="DT123">
            <v>63600</v>
          </cell>
          <cell r="DU123">
            <v>63600</v>
          </cell>
          <cell r="DV123">
            <v>31800</v>
          </cell>
          <cell r="DW123">
            <v>150000</v>
          </cell>
          <cell r="DX123">
            <v>75000</v>
          </cell>
          <cell r="DY123">
            <v>66000</v>
          </cell>
          <cell r="DZ123">
            <v>33000</v>
          </cell>
          <cell r="EA123">
            <v>129600</v>
          </cell>
          <cell r="EB123">
            <v>64800</v>
          </cell>
          <cell r="EC123">
            <v>610200</v>
          </cell>
          <cell r="ED123">
            <v>1450800</v>
          </cell>
          <cell r="EE123">
            <v>2117700</v>
          </cell>
        </row>
        <row r="123">
          <cell r="EJ123">
            <v>60000</v>
          </cell>
          <cell r="EK123">
            <v>30000</v>
          </cell>
          <cell r="EL123">
            <v>26400</v>
          </cell>
          <cell r="EM123">
            <v>13200</v>
          </cell>
          <cell r="EN123">
            <v>120000</v>
          </cell>
          <cell r="EO123">
            <v>60000</v>
          </cell>
          <cell r="EP123">
            <v>168000</v>
          </cell>
          <cell r="EQ123">
            <v>84000</v>
          </cell>
          <cell r="ER123">
            <v>60000</v>
          </cell>
          <cell r="ES123">
            <v>30000</v>
          </cell>
          <cell r="ET123">
            <v>60000</v>
          </cell>
          <cell r="EU123">
            <v>30000</v>
          </cell>
          <cell r="EV123">
            <v>120000</v>
          </cell>
          <cell r="EW123">
            <v>60000</v>
          </cell>
          <cell r="EX123">
            <v>39600</v>
          </cell>
          <cell r="EY123">
            <v>489600</v>
          </cell>
          <cell r="EZ123">
            <v>921600</v>
          </cell>
        </row>
        <row r="124">
          <cell r="D124">
            <v>40422</v>
          </cell>
          <cell r="E124">
            <v>2.49009187525364</v>
          </cell>
          <cell r="F124">
            <v>0.422803803662369</v>
          </cell>
          <cell r="G124">
            <v>-0.130735386658759</v>
          </cell>
          <cell r="H124">
            <v>0.00556320794292591</v>
          </cell>
          <cell r="I124">
            <v>-0.19749388197387</v>
          </cell>
          <cell r="J124">
            <v>0</v>
          </cell>
          <cell r="K124">
            <v>19.1944849495983</v>
          </cell>
          <cell r="L124">
            <v>22.2999521429802</v>
          </cell>
          <cell r="M124">
            <v>11.1499760714901</v>
          </cell>
          <cell r="N124">
            <v>1</v>
          </cell>
          <cell r="O124">
            <v>0</v>
          </cell>
          <cell r="P124">
            <v>20.6756890644023</v>
          </cell>
          <cell r="Q124">
            <v>22.2999521429802</v>
          </cell>
          <cell r="R124">
            <v>11.1499760714901</v>
          </cell>
          <cell r="S124">
            <v>1</v>
          </cell>
          <cell r="T124">
            <v>0</v>
          </cell>
          <cell r="U124">
            <v>19.6951736644616</v>
          </cell>
          <cell r="V124">
            <v>20.7174131239742</v>
          </cell>
          <cell r="W124">
            <v>19.1944849495983</v>
          </cell>
          <cell r="X124">
            <v>22.2999521429802</v>
          </cell>
          <cell r="Y124">
            <v>11.1499760714901</v>
          </cell>
          <cell r="Z124">
            <v>1</v>
          </cell>
          <cell r="AA124">
            <v>0</v>
          </cell>
          <cell r="AB124">
            <v>1</v>
          </cell>
          <cell r="AC124">
            <v>1</v>
          </cell>
          <cell r="AD124">
            <v>1</v>
          </cell>
          <cell r="AE124">
            <v>0</v>
          </cell>
          <cell r="AF124">
            <v>5880</v>
          </cell>
          <cell r="AG124">
            <v>0</v>
          </cell>
          <cell r="AH124">
            <v>38400</v>
          </cell>
          <cell r="AI124">
            <v>0</v>
          </cell>
          <cell r="AJ124">
            <v>26160</v>
          </cell>
          <cell r="AK124">
            <v>0</v>
          </cell>
          <cell r="AL124">
            <v>26160</v>
          </cell>
          <cell r="AM124">
            <v>0</v>
          </cell>
          <cell r="AN124">
            <v>48000</v>
          </cell>
          <cell r="AO124">
            <v>0</v>
          </cell>
          <cell r="AP124">
            <v>54000</v>
          </cell>
          <cell r="AQ124">
            <v>0</v>
          </cell>
          <cell r="AR124">
            <v>60000</v>
          </cell>
          <cell r="AS124">
            <v>0</v>
          </cell>
          <cell r="AT124">
            <v>60000</v>
          </cell>
          <cell r="AU124">
            <v>0</v>
          </cell>
          <cell r="AV124">
            <v>86400</v>
          </cell>
          <cell r="AW124">
            <v>0</v>
          </cell>
          <cell r="AX124">
            <v>61200</v>
          </cell>
          <cell r="AY124">
            <v>0</v>
          </cell>
          <cell r="AZ124">
            <v>66000</v>
          </cell>
          <cell r="BA124">
            <v>0</v>
          </cell>
          <cell r="BB124">
            <v>132000</v>
          </cell>
          <cell r="BC124">
            <v>0</v>
          </cell>
          <cell r="BD124">
            <v>243000</v>
          </cell>
          <cell r="BE124">
            <v>604200</v>
          </cell>
          <cell r="BF124">
            <v>664200</v>
          </cell>
          <cell r="BG124">
            <v>62400</v>
          </cell>
          <cell r="BH124">
            <v>0</v>
          </cell>
          <cell r="BI124">
            <v>60000</v>
          </cell>
          <cell r="BJ124">
            <v>0</v>
          </cell>
          <cell r="BK124">
            <v>10560</v>
          </cell>
          <cell r="BL124">
            <v>0</v>
          </cell>
          <cell r="BM124">
            <v>6120</v>
          </cell>
          <cell r="BN124">
            <v>0</v>
          </cell>
          <cell r="BO124">
            <v>20400</v>
          </cell>
          <cell r="BP124">
            <v>0</v>
          </cell>
          <cell r="BQ124">
            <v>72000</v>
          </cell>
          <cell r="BR124">
            <v>0</v>
          </cell>
          <cell r="BS124">
            <v>105600</v>
          </cell>
          <cell r="BT124">
            <v>0</v>
          </cell>
          <cell r="BU124">
            <v>127200</v>
          </cell>
          <cell r="BV124">
            <v>0</v>
          </cell>
          <cell r="BW124">
            <v>60000</v>
          </cell>
          <cell r="BX124">
            <v>0</v>
          </cell>
          <cell r="BY124">
            <v>63600</v>
          </cell>
          <cell r="BZ124">
            <v>0</v>
          </cell>
          <cell r="CA124">
            <v>62400</v>
          </cell>
          <cell r="CB124">
            <v>0</v>
          </cell>
          <cell r="CC124">
            <v>132000</v>
          </cell>
          <cell r="CD124">
            <v>0</v>
          </cell>
          <cell r="CE124">
            <v>120000</v>
          </cell>
          <cell r="CF124">
            <v>0</v>
          </cell>
          <cell r="CG124">
            <v>371880</v>
          </cell>
          <cell r="CH124">
            <v>695880</v>
          </cell>
          <cell r="CI124">
            <v>902280</v>
          </cell>
          <cell r="CJ124">
            <v>125760</v>
          </cell>
          <cell r="CK124">
            <v>0</v>
          </cell>
          <cell r="CL124">
            <v>115200</v>
          </cell>
          <cell r="CM124">
            <v>0</v>
          </cell>
          <cell r="CN124">
            <v>120000</v>
          </cell>
          <cell r="CO124">
            <v>0</v>
          </cell>
          <cell r="CP124">
            <v>125760</v>
          </cell>
          <cell r="CQ124">
            <v>240960</v>
          </cell>
          <cell r="CR124">
            <v>360960</v>
          </cell>
          <cell r="CS124">
            <v>65400</v>
          </cell>
          <cell r="CT124">
            <v>32700</v>
          </cell>
          <cell r="CU124">
            <v>62400</v>
          </cell>
          <cell r="CV124">
            <v>31200</v>
          </cell>
          <cell r="CW124">
            <v>60000</v>
          </cell>
          <cell r="CX124">
            <v>30000</v>
          </cell>
          <cell r="CY124">
            <v>8400</v>
          </cell>
          <cell r="CZ124">
            <v>4200</v>
          </cell>
          <cell r="DA124">
            <v>27000</v>
          </cell>
          <cell r="DB124">
            <v>13500</v>
          </cell>
          <cell r="DC124">
            <v>15600</v>
          </cell>
          <cell r="DD124">
            <v>7800</v>
          </cell>
          <cell r="DE124">
            <v>42000</v>
          </cell>
          <cell r="DF124">
            <v>21000</v>
          </cell>
          <cell r="DG124">
            <v>63600</v>
          </cell>
          <cell r="DH124">
            <v>31800</v>
          </cell>
          <cell r="DI124">
            <v>72000</v>
          </cell>
          <cell r="DJ124">
            <v>36000</v>
          </cell>
          <cell r="DK124">
            <v>99000</v>
          </cell>
          <cell r="DL124">
            <v>49500</v>
          </cell>
        </row>
        <row r="124">
          <cell r="DO124">
            <v>240000</v>
          </cell>
          <cell r="DP124">
            <v>120000</v>
          </cell>
          <cell r="DQ124">
            <v>120000</v>
          </cell>
          <cell r="DR124">
            <v>60000</v>
          </cell>
          <cell r="DS124">
            <v>127200</v>
          </cell>
          <cell r="DT124">
            <v>63600</v>
          </cell>
          <cell r="DU124">
            <v>63600</v>
          </cell>
          <cell r="DV124">
            <v>31800</v>
          </cell>
          <cell r="DW124">
            <v>150000</v>
          </cell>
          <cell r="DX124">
            <v>75000</v>
          </cell>
          <cell r="DY124">
            <v>66000</v>
          </cell>
          <cell r="DZ124">
            <v>33000</v>
          </cell>
          <cell r="EA124">
            <v>129600</v>
          </cell>
          <cell r="EB124">
            <v>64800</v>
          </cell>
          <cell r="EC124">
            <v>610200</v>
          </cell>
          <cell r="ED124">
            <v>1450800</v>
          </cell>
          <cell r="EE124">
            <v>2117700</v>
          </cell>
        </row>
        <row r="124">
          <cell r="EJ124">
            <v>60000</v>
          </cell>
          <cell r="EK124">
            <v>30000</v>
          </cell>
          <cell r="EL124">
            <v>26400</v>
          </cell>
          <cell r="EM124">
            <v>13200</v>
          </cell>
          <cell r="EN124">
            <v>120000</v>
          </cell>
          <cell r="EO124">
            <v>60000</v>
          </cell>
          <cell r="EP124">
            <v>168000</v>
          </cell>
          <cell r="EQ124">
            <v>84000</v>
          </cell>
          <cell r="ER124">
            <v>60000</v>
          </cell>
          <cell r="ES124">
            <v>30000</v>
          </cell>
          <cell r="ET124">
            <v>60000</v>
          </cell>
          <cell r="EU124">
            <v>30000</v>
          </cell>
          <cell r="EV124">
            <v>120000</v>
          </cell>
          <cell r="EW124">
            <v>60000</v>
          </cell>
          <cell r="EX124">
            <v>39600</v>
          </cell>
          <cell r="EY124">
            <v>489600</v>
          </cell>
          <cell r="EZ124">
            <v>921600</v>
          </cell>
        </row>
        <row r="125">
          <cell r="D125">
            <v>40452</v>
          </cell>
          <cell r="E125">
            <v>2.49316400646256</v>
          </cell>
          <cell r="F125">
            <v>0.420507022838781</v>
          </cell>
          <cell r="G125">
            <v>-0.130025197851465</v>
          </cell>
          <cell r="H125">
            <v>0.00553298714261554</v>
          </cell>
          <cell r="I125">
            <v>-0.196421043562852</v>
          </cell>
          <cell r="J125">
            <v>0</v>
          </cell>
          <cell r="K125">
            <v>19.2255722217478</v>
          </cell>
          <cell r="L125">
            <v>35.2558067636463</v>
          </cell>
          <cell r="M125">
            <v>17.6279033818231</v>
          </cell>
          <cell r="N125">
            <v>1</v>
          </cell>
          <cell r="O125">
            <v>0</v>
          </cell>
          <cell r="P125">
            <v>20.6987300484692</v>
          </cell>
          <cell r="Q125">
            <v>35.2558067636463</v>
          </cell>
          <cell r="R125">
            <v>17.6279033818231</v>
          </cell>
          <cell r="S125">
            <v>1</v>
          </cell>
          <cell r="T125">
            <v>0</v>
          </cell>
          <cell r="U125">
            <v>19.7235410645832</v>
          </cell>
          <cell r="V125">
            <v>20.7402274520388</v>
          </cell>
          <cell r="W125">
            <v>19.2255722217478</v>
          </cell>
          <cell r="X125">
            <v>35.2558067636463</v>
          </cell>
          <cell r="Y125">
            <v>17.6279033818231</v>
          </cell>
          <cell r="Z125">
            <v>1</v>
          </cell>
          <cell r="AA125">
            <v>0</v>
          </cell>
          <cell r="AB125">
            <v>1</v>
          </cell>
          <cell r="AC125">
            <v>1</v>
          </cell>
          <cell r="AD125">
            <v>1</v>
          </cell>
          <cell r="AE125">
            <v>0</v>
          </cell>
          <cell r="AF125">
            <v>5880</v>
          </cell>
          <cell r="AG125">
            <v>0</v>
          </cell>
          <cell r="AH125">
            <v>38400</v>
          </cell>
          <cell r="AI125">
            <v>0</v>
          </cell>
          <cell r="AJ125">
            <v>26160</v>
          </cell>
          <cell r="AK125">
            <v>0</v>
          </cell>
          <cell r="AL125">
            <v>26160</v>
          </cell>
          <cell r="AM125">
            <v>0</v>
          </cell>
          <cell r="AN125">
            <v>48000</v>
          </cell>
          <cell r="AO125">
            <v>0</v>
          </cell>
          <cell r="AP125">
            <v>54000</v>
          </cell>
          <cell r="AQ125">
            <v>0</v>
          </cell>
          <cell r="AR125">
            <v>60000</v>
          </cell>
          <cell r="AS125">
            <v>0</v>
          </cell>
          <cell r="AT125">
            <v>60000</v>
          </cell>
          <cell r="AU125">
            <v>0</v>
          </cell>
          <cell r="AV125">
            <v>86400</v>
          </cell>
          <cell r="AW125">
            <v>0</v>
          </cell>
          <cell r="AX125">
            <v>61200</v>
          </cell>
          <cell r="AY125">
            <v>0</v>
          </cell>
          <cell r="AZ125">
            <v>66000</v>
          </cell>
          <cell r="BA125">
            <v>0</v>
          </cell>
          <cell r="BB125">
            <v>132000</v>
          </cell>
          <cell r="BC125">
            <v>0</v>
          </cell>
          <cell r="BD125">
            <v>243000</v>
          </cell>
          <cell r="BE125">
            <v>604200</v>
          </cell>
          <cell r="BF125">
            <v>664200</v>
          </cell>
          <cell r="BG125">
            <v>62400</v>
          </cell>
          <cell r="BH125">
            <v>0</v>
          </cell>
          <cell r="BI125">
            <v>60000</v>
          </cell>
          <cell r="BJ125">
            <v>0</v>
          </cell>
          <cell r="BK125">
            <v>10560</v>
          </cell>
          <cell r="BL125">
            <v>0</v>
          </cell>
          <cell r="BM125">
            <v>6120</v>
          </cell>
          <cell r="BN125">
            <v>0</v>
          </cell>
          <cell r="BO125">
            <v>20400</v>
          </cell>
          <cell r="BP125">
            <v>0</v>
          </cell>
          <cell r="BQ125">
            <v>72000</v>
          </cell>
          <cell r="BR125">
            <v>0</v>
          </cell>
          <cell r="BS125">
            <v>105600</v>
          </cell>
          <cell r="BT125">
            <v>0</v>
          </cell>
          <cell r="BU125">
            <v>127200</v>
          </cell>
          <cell r="BV125">
            <v>0</v>
          </cell>
          <cell r="BW125">
            <v>60000</v>
          </cell>
          <cell r="BX125">
            <v>0</v>
          </cell>
          <cell r="BY125">
            <v>63600</v>
          </cell>
          <cell r="BZ125">
            <v>0</v>
          </cell>
          <cell r="CA125">
            <v>62400</v>
          </cell>
          <cell r="CB125">
            <v>0</v>
          </cell>
          <cell r="CC125">
            <v>132000</v>
          </cell>
          <cell r="CD125">
            <v>0</v>
          </cell>
          <cell r="CE125">
            <v>120000</v>
          </cell>
          <cell r="CF125">
            <v>0</v>
          </cell>
          <cell r="CG125">
            <v>371880</v>
          </cell>
          <cell r="CH125">
            <v>695880</v>
          </cell>
          <cell r="CI125">
            <v>902280</v>
          </cell>
          <cell r="CJ125">
            <v>125760</v>
          </cell>
          <cell r="CK125">
            <v>0</v>
          </cell>
          <cell r="CL125">
            <v>115200</v>
          </cell>
          <cell r="CM125">
            <v>0</v>
          </cell>
          <cell r="CN125">
            <v>120000</v>
          </cell>
          <cell r="CO125">
            <v>0</v>
          </cell>
          <cell r="CP125">
            <v>125760</v>
          </cell>
          <cell r="CQ125">
            <v>240960</v>
          </cell>
          <cell r="CR125">
            <v>360960</v>
          </cell>
          <cell r="CS125">
            <v>65400</v>
          </cell>
          <cell r="CT125">
            <v>32700</v>
          </cell>
          <cell r="CU125">
            <v>62400</v>
          </cell>
          <cell r="CV125">
            <v>31200</v>
          </cell>
          <cell r="CW125">
            <v>60000</v>
          </cell>
          <cell r="CX125">
            <v>30000</v>
          </cell>
          <cell r="CY125">
            <v>8400</v>
          </cell>
          <cell r="CZ125">
            <v>4200</v>
          </cell>
          <cell r="DA125">
            <v>27000</v>
          </cell>
          <cell r="DB125">
            <v>13500</v>
          </cell>
          <cell r="DC125">
            <v>15600</v>
          </cell>
          <cell r="DD125">
            <v>7800</v>
          </cell>
          <cell r="DE125">
            <v>42000</v>
          </cell>
          <cell r="DF125">
            <v>21000</v>
          </cell>
          <cell r="DG125">
            <v>63600</v>
          </cell>
          <cell r="DH125">
            <v>31800</v>
          </cell>
          <cell r="DI125">
            <v>72000</v>
          </cell>
          <cell r="DJ125">
            <v>36000</v>
          </cell>
          <cell r="DK125">
            <v>99000</v>
          </cell>
          <cell r="DL125">
            <v>49500</v>
          </cell>
        </row>
        <row r="125">
          <cell r="DO125">
            <v>240000</v>
          </cell>
          <cell r="DP125">
            <v>120000</v>
          </cell>
          <cell r="DQ125">
            <v>120000</v>
          </cell>
          <cell r="DR125">
            <v>60000</v>
          </cell>
          <cell r="DS125">
            <v>127200</v>
          </cell>
          <cell r="DT125">
            <v>63600</v>
          </cell>
          <cell r="DU125">
            <v>63600</v>
          </cell>
          <cell r="DV125">
            <v>31800</v>
          </cell>
          <cell r="DW125">
            <v>150000</v>
          </cell>
          <cell r="DX125">
            <v>75000</v>
          </cell>
          <cell r="DY125">
            <v>66000</v>
          </cell>
          <cell r="DZ125">
            <v>33000</v>
          </cell>
          <cell r="EA125">
            <v>129600</v>
          </cell>
          <cell r="EB125">
            <v>64800</v>
          </cell>
          <cell r="EC125">
            <v>610200</v>
          </cell>
          <cell r="ED125">
            <v>1450800</v>
          </cell>
          <cell r="EE125">
            <v>2117700</v>
          </cell>
        </row>
        <row r="125">
          <cell r="EJ125">
            <v>60000</v>
          </cell>
          <cell r="EK125">
            <v>30000</v>
          </cell>
          <cell r="EL125">
            <v>26400</v>
          </cell>
          <cell r="EM125">
            <v>13200</v>
          </cell>
          <cell r="EN125">
            <v>120000</v>
          </cell>
          <cell r="EO125">
            <v>60000</v>
          </cell>
          <cell r="EP125">
            <v>168000</v>
          </cell>
          <cell r="EQ125">
            <v>84000</v>
          </cell>
          <cell r="ER125">
            <v>60000</v>
          </cell>
          <cell r="ES125">
            <v>30000</v>
          </cell>
          <cell r="ET125">
            <v>60000</v>
          </cell>
          <cell r="EU125">
            <v>30000</v>
          </cell>
          <cell r="EV125">
            <v>120000</v>
          </cell>
          <cell r="EW125">
            <v>60000</v>
          </cell>
          <cell r="EX125">
            <v>39600</v>
          </cell>
          <cell r="EY125">
            <v>489600</v>
          </cell>
          <cell r="EZ125">
            <v>921600</v>
          </cell>
        </row>
        <row r="126">
          <cell r="D126">
            <v>40483</v>
          </cell>
          <cell r="E126">
            <v>2.55617727754174</v>
          </cell>
          <cell r="F126">
            <v>0.330113294559846</v>
          </cell>
          <cell r="G126">
            <v>-0.104535876610618</v>
          </cell>
          <cell r="H126">
            <v>0.0055018882426641</v>
          </cell>
          <cell r="I126">
            <v>-0.159554759037259</v>
          </cell>
          <cell r="J126">
            <v>0</v>
          </cell>
          <cell r="K126">
            <v>19.9746688887836</v>
          </cell>
          <cell r="L126">
            <v>18.5519820220864</v>
          </cell>
          <cell r="M126">
            <v>9.27599101104318</v>
          </cell>
          <cell r="N126">
            <v>0</v>
          </cell>
          <cell r="O126">
            <v>0</v>
          </cell>
          <cell r="P126">
            <v>21.171329581563</v>
          </cell>
          <cell r="Q126">
            <v>18.5519820220864</v>
          </cell>
          <cell r="R126">
            <v>9.27599101104318</v>
          </cell>
          <cell r="S126">
            <v>0</v>
          </cell>
          <cell r="T126">
            <v>0</v>
          </cell>
          <cell r="U126">
            <v>20.3873105069834</v>
          </cell>
          <cell r="V126">
            <v>21.212593743383</v>
          </cell>
          <cell r="W126">
            <v>19.9746688887836</v>
          </cell>
          <cell r="X126">
            <v>18.5519820220864</v>
          </cell>
          <cell r="Y126">
            <v>9.27599101104318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</row>
        <row r="126"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</row>
        <row r="126"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</row>
        <row r="127">
          <cell r="D127">
            <v>40513</v>
          </cell>
          <cell r="E127">
            <v>2.61065179071497</v>
          </cell>
          <cell r="F127">
            <v>0.328315043896245</v>
          </cell>
          <cell r="G127">
            <v>-0.103966430567144</v>
          </cell>
          <cell r="H127">
            <v>0.00547191739827074</v>
          </cell>
          <cell r="I127">
            <v>-0.158685604549852</v>
          </cell>
          <cell r="J127">
            <v>0</v>
          </cell>
          <cell r="K127">
            <v>20.3897463962384</v>
          </cell>
          <cell r="L127">
            <v>10.243046335345</v>
          </cell>
          <cell r="M127">
            <v>5.12152316767248</v>
          </cell>
          <cell r="N127">
            <v>0</v>
          </cell>
          <cell r="O127">
            <v>0</v>
          </cell>
          <cell r="P127">
            <v>21.5798884303623</v>
          </cell>
          <cell r="Q127">
            <v>10.243046335345</v>
          </cell>
          <cell r="R127">
            <v>5.12152316767248</v>
          </cell>
          <cell r="S127">
            <v>0</v>
          </cell>
          <cell r="T127">
            <v>0</v>
          </cell>
          <cell r="U127">
            <v>20.8001402011087</v>
          </cell>
          <cell r="V127">
            <v>21.6209278108493</v>
          </cell>
          <cell r="W127">
            <v>20.3897463962384</v>
          </cell>
          <cell r="X127">
            <v>10.243046335345</v>
          </cell>
          <cell r="Y127">
            <v>5.12152316767248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</row>
        <row r="127"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</row>
        <row r="127">
          <cell r="EJ127">
            <v>0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</row>
        <row r="128">
          <cell r="D128">
            <v>40544</v>
          </cell>
          <cell r="E128">
            <v>2.67428900926741</v>
          </cell>
          <cell r="F128">
            <v>0.326464578954312</v>
          </cell>
          <cell r="G128">
            <v>-0.103380450002199</v>
          </cell>
          <cell r="H128">
            <v>0.0054410763159052</v>
          </cell>
          <cell r="I128">
            <v>-0.157791213161251</v>
          </cell>
          <cell r="J128">
            <v>0</v>
          </cell>
          <cell r="K128">
            <v>20.8737334707962</v>
          </cell>
          <cell r="L128">
            <v>27.6155843229821</v>
          </cell>
          <cell r="M128">
            <v>13.807792161491</v>
          </cell>
          <cell r="N128">
            <v>1</v>
          </cell>
          <cell r="O128">
            <v>0</v>
          </cell>
          <cell r="P128">
            <v>22.0571675695056</v>
          </cell>
          <cell r="Q128">
            <v>27.6155843229821</v>
          </cell>
          <cell r="R128">
            <v>13.807792161491</v>
          </cell>
          <cell r="S128">
            <v>1</v>
          </cell>
          <cell r="T128">
            <v>0</v>
          </cell>
          <cell r="U128">
            <v>21.2818141944891</v>
          </cell>
          <cell r="V128">
            <v>22.0979756418748</v>
          </cell>
          <cell r="W128">
            <v>20.8737334707962</v>
          </cell>
          <cell r="X128">
            <v>27.6155843229821</v>
          </cell>
          <cell r="Y128">
            <v>13.807792161491</v>
          </cell>
          <cell r="Z128">
            <v>1</v>
          </cell>
          <cell r="AA128">
            <v>0</v>
          </cell>
          <cell r="AB128">
            <v>1</v>
          </cell>
          <cell r="AC128">
            <v>1</v>
          </cell>
          <cell r="AD128">
            <v>1</v>
          </cell>
          <cell r="AE128">
            <v>0</v>
          </cell>
          <cell r="AF128">
            <v>5880</v>
          </cell>
          <cell r="AG128">
            <v>0</v>
          </cell>
          <cell r="AH128">
            <v>38400</v>
          </cell>
          <cell r="AI128">
            <v>0</v>
          </cell>
          <cell r="AJ128">
            <v>26160</v>
          </cell>
          <cell r="AK128">
            <v>0</v>
          </cell>
          <cell r="AL128">
            <v>26160</v>
          </cell>
          <cell r="AM128">
            <v>0</v>
          </cell>
          <cell r="AN128">
            <v>48000</v>
          </cell>
          <cell r="AO128">
            <v>0</v>
          </cell>
          <cell r="AP128">
            <v>54000</v>
          </cell>
          <cell r="AQ128">
            <v>0</v>
          </cell>
          <cell r="AR128">
            <v>60000</v>
          </cell>
          <cell r="AS128">
            <v>0</v>
          </cell>
          <cell r="AT128">
            <v>60000</v>
          </cell>
          <cell r="AU128">
            <v>0</v>
          </cell>
          <cell r="AV128">
            <v>86400</v>
          </cell>
          <cell r="AW128">
            <v>0</v>
          </cell>
          <cell r="AX128">
            <v>61200</v>
          </cell>
          <cell r="AY128">
            <v>0</v>
          </cell>
          <cell r="AZ128">
            <v>66000</v>
          </cell>
          <cell r="BA128">
            <v>0</v>
          </cell>
          <cell r="BB128">
            <v>132000</v>
          </cell>
          <cell r="BC128">
            <v>0</v>
          </cell>
          <cell r="BD128">
            <v>243000</v>
          </cell>
          <cell r="BE128">
            <v>604200</v>
          </cell>
          <cell r="BF128">
            <v>664200</v>
          </cell>
          <cell r="BG128">
            <v>62400</v>
          </cell>
          <cell r="BH128">
            <v>0</v>
          </cell>
          <cell r="BI128">
            <v>60000</v>
          </cell>
          <cell r="BJ128">
            <v>0</v>
          </cell>
          <cell r="BK128">
            <v>10560</v>
          </cell>
          <cell r="BL128">
            <v>0</v>
          </cell>
          <cell r="BM128">
            <v>6120</v>
          </cell>
          <cell r="BN128">
            <v>0</v>
          </cell>
          <cell r="BO128">
            <v>20400</v>
          </cell>
          <cell r="BP128">
            <v>0</v>
          </cell>
          <cell r="BQ128">
            <v>72000</v>
          </cell>
          <cell r="BR128">
            <v>0</v>
          </cell>
          <cell r="BS128">
            <v>105600</v>
          </cell>
          <cell r="BT128">
            <v>0</v>
          </cell>
          <cell r="BU128">
            <v>127200</v>
          </cell>
          <cell r="BV128">
            <v>0</v>
          </cell>
          <cell r="BW128">
            <v>60000</v>
          </cell>
          <cell r="BX128">
            <v>0</v>
          </cell>
          <cell r="BY128">
            <v>63600</v>
          </cell>
          <cell r="BZ128">
            <v>0</v>
          </cell>
          <cell r="CA128">
            <v>62400</v>
          </cell>
          <cell r="CB128">
            <v>0</v>
          </cell>
          <cell r="CC128">
            <v>132000</v>
          </cell>
          <cell r="CD128">
            <v>0</v>
          </cell>
          <cell r="CE128">
            <v>120000</v>
          </cell>
          <cell r="CF128">
            <v>0</v>
          </cell>
          <cell r="CG128">
            <v>371880</v>
          </cell>
          <cell r="CH128">
            <v>695880</v>
          </cell>
          <cell r="CI128">
            <v>902280</v>
          </cell>
          <cell r="CJ128">
            <v>125760</v>
          </cell>
          <cell r="CK128">
            <v>0</v>
          </cell>
          <cell r="CL128">
            <v>115200</v>
          </cell>
          <cell r="CM128">
            <v>0</v>
          </cell>
          <cell r="CN128">
            <v>120000</v>
          </cell>
          <cell r="CO128">
            <v>0</v>
          </cell>
          <cell r="CP128">
            <v>125760</v>
          </cell>
          <cell r="CQ128">
            <v>240960</v>
          </cell>
          <cell r="CR128">
            <v>360960</v>
          </cell>
          <cell r="CS128">
            <v>65400</v>
          </cell>
          <cell r="CT128">
            <v>32700</v>
          </cell>
          <cell r="CU128">
            <v>62400</v>
          </cell>
          <cell r="CV128">
            <v>31200</v>
          </cell>
          <cell r="CW128">
            <v>60000</v>
          </cell>
          <cell r="CX128">
            <v>30000</v>
          </cell>
          <cell r="CY128">
            <v>8400</v>
          </cell>
          <cell r="CZ128">
            <v>4200</v>
          </cell>
          <cell r="DA128">
            <v>27000</v>
          </cell>
          <cell r="DB128">
            <v>13500</v>
          </cell>
          <cell r="DC128">
            <v>15600</v>
          </cell>
          <cell r="DD128">
            <v>7800</v>
          </cell>
          <cell r="DE128">
            <v>42000</v>
          </cell>
          <cell r="DF128">
            <v>21000</v>
          </cell>
          <cell r="DG128">
            <v>63600</v>
          </cell>
          <cell r="DH128">
            <v>31800</v>
          </cell>
          <cell r="DI128">
            <v>72000</v>
          </cell>
          <cell r="DJ128">
            <v>36000</v>
          </cell>
          <cell r="DK128">
            <v>99000</v>
          </cell>
          <cell r="DL128">
            <v>49500</v>
          </cell>
        </row>
        <row r="128">
          <cell r="DO128">
            <v>240000</v>
          </cell>
          <cell r="DP128">
            <v>120000</v>
          </cell>
          <cell r="DQ128">
            <v>120000</v>
          </cell>
          <cell r="DR128">
            <v>60000</v>
          </cell>
          <cell r="DS128">
            <v>127200</v>
          </cell>
          <cell r="DT128">
            <v>63600</v>
          </cell>
          <cell r="DU128">
            <v>63600</v>
          </cell>
          <cell r="DV128">
            <v>31800</v>
          </cell>
          <cell r="DW128">
            <v>150000</v>
          </cell>
          <cell r="DX128">
            <v>75000</v>
          </cell>
          <cell r="DY128">
            <v>66000</v>
          </cell>
          <cell r="DZ128">
            <v>33000</v>
          </cell>
          <cell r="EA128">
            <v>129600</v>
          </cell>
          <cell r="EB128">
            <v>64800</v>
          </cell>
          <cell r="EC128">
            <v>610200</v>
          </cell>
          <cell r="ED128">
            <v>1450800</v>
          </cell>
          <cell r="EE128">
            <v>2117700</v>
          </cell>
        </row>
        <row r="128">
          <cell r="EJ128">
            <v>60000</v>
          </cell>
          <cell r="EK128">
            <v>30000</v>
          </cell>
          <cell r="EL128">
            <v>26400</v>
          </cell>
          <cell r="EM128">
            <v>13200</v>
          </cell>
          <cell r="EN128">
            <v>120000</v>
          </cell>
          <cell r="EO128">
            <v>60000</v>
          </cell>
          <cell r="EP128">
            <v>168000</v>
          </cell>
          <cell r="EQ128">
            <v>84000</v>
          </cell>
          <cell r="ER128">
            <v>60000</v>
          </cell>
          <cell r="ES128">
            <v>30000</v>
          </cell>
          <cell r="ET128">
            <v>60000</v>
          </cell>
          <cell r="EU128">
            <v>30000</v>
          </cell>
          <cell r="EV128">
            <v>120000</v>
          </cell>
          <cell r="EW128">
            <v>60000</v>
          </cell>
          <cell r="EX128">
            <v>39600</v>
          </cell>
          <cell r="EY128">
            <v>489600</v>
          </cell>
          <cell r="EZ128">
            <v>921600</v>
          </cell>
        </row>
        <row r="129">
          <cell r="D129">
            <v>40575</v>
          </cell>
          <cell r="E129">
            <v>2.60211575712127</v>
          </cell>
          <cell r="F129">
            <v>0.32465574012742</v>
          </cell>
          <cell r="G129">
            <v>-0.10280765104035</v>
          </cell>
          <cell r="H129">
            <v>0.00541092900212366</v>
          </cell>
          <cell r="I129">
            <v>-0.156916941061586</v>
          </cell>
          <cell r="J129">
            <v>0</v>
          </cell>
          <cell r="K129">
            <v>20.3389911204476</v>
          </cell>
          <cell r="L129">
            <v>22.0516459459648</v>
          </cell>
          <cell r="M129">
            <v>11.0258229729824</v>
          </cell>
          <cell r="N129">
            <v>1</v>
          </cell>
          <cell r="O129">
            <v>0</v>
          </cell>
          <cell r="P129">
            <v>21.5158681784095</v>
          </cell>
          <cell r="Q129">
            <v>22.0516459459648</v>
          </cell>
          <cell r="R129">
            <v>11.0258229729824</v>
          </cell>
          <cell r="S129">
            <v>1</v>
          </cell>
          <cell r="T129">
            <v>0</v>
          </cell>
          <cell r="U129">
            <v>20.7448107956069</v>
          </cell>
          <cell r="V129">
            <v>21.5564501459255</v>
          </cell>
          <cell r="W129">
            <v>20.3389911204476</v>
          </cell>
          <cell r="X129">
            <v>22.0516459459648</v>
          </cell>
          <cell r="Y129">
            <v>11.0258229729824</v>
          </cell>
          <cell r="Z129">
            <v>1</v>
          </cell>
          <cell r="AA129">
            <v>0</v>
          </cell>
          <cell r="AB129">
            <v>1</v>
          </cell>
          <cell r="AC129">
            <v>1</v>
          </cell>
          <cell r="AD129">
            <v>1</v>
          </cell>
          <cell r="AE129">
            <v>0</v>
          </cell>
          <cell r="AF129">
            <v>5880</v>
          </cell>
          <cell r="AG129">
            <v>0</v>
          </cell>
          <cell r="AH129">
            <v>38400</v>
          </cell>
          <cell r="AI129">
            <v>0</v>
          </cell>
          <cell r="AJ129">
            <v>26160</v>
          </cell>
          <cell r="AK129">
            <v>0</v>
          </cell>
          <cell r="AL129">
            <v>26160</v>
          </cell>
          <cell r="AM129">
            <v>0</v>
          </cell>
          <cell r="AN129">
            <v>48000</v>
          </cell>
          <cell r="AO129">
            <v>0</v>
          </cell>
          <cell r="AP129">
            <v>54000</v>
          </cell>
          <cell r="AQ129">
            <v>0</v>
          </cell>
          <cell r="AR129">
            <v>60000</v>
          </cell>
          <cell r="AS129">
            <v>0</v>
          </cell>
          <cell r="AT129">
            <v>60000</v>
          </cell>
          <cell r="AU129">
            <v>0</v>
          </cell>
          <cell r="AV129">
            <v>86400</v>
          </cell>
          <cell r="AW129">
            <v>0</v>
          </cell>
          <cell r="AX129">
            <v>61200</v>
          </cell>
          <cell r="AY129">
            <v>0</v>
          </cell>
          <cell r="AZ129">
            <v>66000</v>
          </cell>
          <cell r="BA129">
            <v>0</v>
          </cell>
          <cell r="BB129">
            <v>132000</v>
          </cell>
          <cell r="BC129">
            <v>0</v>
          </cell>
          <cell r="BD129">
            <v>243000</v>
          </cell>
          <cell r="BE129">
            <v>604200</v>
          </cell>
          <cell r="BF129">
            <v>664200</v>
          </cell>
          <cell r="BG129">
            <v>62400</v>
          </cell>
          <cell r="BH129">
            <v>0</v>
          </cell>
          <cell r="BI129">
            <v>60000</v>
          </cell>
          <cell r="BJ129">
            <v>0</v>
          </cell>
          <cell r="BK129">
            <v>10560</v>
          </cell>
          <cell r="BL129">
            <v>0</v>
          </cell>
          <cell r="BM129">
            <v>6120</v>
          </cell>
          <cell r="BN129">
            <v>0</v>
          </cell>
          <cell r="BO129">
            <v>20400</v>
          </cell>
          <cell r="BP129">
            <v>0</v>
          </cell>
          <cell r="BQ129">
            <v>72000</v>
          </cell>
          <cell r="BR129">
            <v>0</v>
          </cell>
          <cell r="BS129">
            <v>105600</v>
          </cell>
          <cell r="BT129">
            <v>0</v>
          </cell>
          <cell r="BU129">
            <v>127200</v>
          </cell>
          <cell r="BV129">
            <v>0</v>
          </cell>
          <cell r="BW129">
            <v>60000</v>
          </cell>
          <cell r="BX129">
            <v>0</v>
          </cell>
          <cell r="BY129">
            <v>63600</v>
          </cell>
          <cell r="BZ129">
            <v>0</v>
          </cell>
          <cell r="CA129">
            <v>62400</v>
          </cell>
          <cell r="CB129">
            <v>0</v>
          </cell>
          <cell r="CC129">
            <v>132000</v>
          </cell>
          <cell r="CD129">
            <v>0</v>
          </cell>
          <cell r="CE129">
            <v>120000</v>
          </cell>
          <cell r="CF129">
            <v>0</v>
          </cell>
          <cell r="CG129">
            <v>371880</v>
          </cell>
          <cell r="CH129">
            <v>695880</v>
          </cell>
          <cell r="CI129">
            <v>902280</v>
          </cell>
          <cell r="CJ129">
            <v>125760</v>
          </cell>
          <cell r="CK129">
            <v>0</v>
          </cell>
          <cell r="CL129">
            <v>115200</v>
          </cell>
          <cell r="CM129">
            <v>0</v>
          </cell>
          <cell r="CN129">
            <v>120000</v>
          </cell>
          <cell r="CO129">
            <v>0</v>
          </cell>
          <cell r="CP129">
            <v>125760</v>
          </cell>
          <cell r="CQ129">
            <v>240960</v>
          </cell>
          <cell r="CR129">
            <v>360960</v>
          </cell>
          <cell r="CS129">
            <v>65400</v>
          </cell>
          <cell r="CT129">
            <v>32700</v>
          </cell>
          <cell r="CU129">
            <v>62400</v>
          </cell>
          <cell r="CV129">
            <v>31200</v>
          </cell>
          <cell r="CW129">
            <v>60000</v>
          </cell>
          <cell r="CX129">
            <v>30000</v>
          </cell>
          <cell r="CY129">
            <v>8400</v>
          </cell>
          <cell r="CZ129">
            <v>4200</v>
          </cell>
          <cell r="DA129">
            <v>27000</v>
          </cell>
          <cell r="DB129">
            <v>13500</v>
          </cell>
          <cell r="DC129">
            <v>15600</v>
          </cell>
          <cell r="DD129">
            <v>7800</v>
          </cell>
          <cell r="DE129">
            <v>42000</v>
          </cell>
          <cell r="DF129">
            <v>21000</v>
          </cell>
          <cell r="DG129">
            <v>63600</v>
          </cell>
          <cell r="DH129">
            <v>31800</v>
          </cell>
          <cell r="DI129">
            <v>72000</v>
          </cell>
          <cell r="DJ129">
            <v>36000</v>
          </cell>
          <cell r="DK129">
            <v>99000</v>
          </cell>
          <cell r="DL129">
            <v>49500</v>
          </cell>
        </row>
        <row r="129">
          <cell r="DO129">
            <v>240000</v>
          </cell>
          <cell r="DP129">
            <v>120000</v>
          </cell>
          <cell r="DQ129">
            <v>120000</v>
          </cell>
          <cell r="DR129">
            <v>60000</v>
          </cell>
          <cell r="DS129">
            <v>127200</v>
          </cell>
          <cell r="DT129">
            <v>63600</v>
          </cell>
          <cell r="DU129">
            <v>63600</v>
          </cell>
          <cell r="DV129">
            <v>31800</v>
          </cell>
          <cell r="DW129">
            <v>150000</v>
          </cell>
          <cell r="DX129">
            <v>75000</v>
          </cell>
          <cell r="DY129">
            <v>66000</v>
          </cell>
          <cell r="DZ129">
            <v>33000</v>
          </cell>
          <cell r="EA129">
            <v>129600</v>
          </cell>
          <cell r="EB129">
            <v>64800</v>
          </cell>
          <cell r="EC129">
            <v>610200</v>
          </cell>
          <cell r="ED129">
            <v>1450800</v>
          </cell>
          <cell r="EE129">
            <v>2117700</v>
          </cell>
        </row>
        <row r="129">
          <cell r="EJ129">
            <v>60000</v>
          </cell>
          <cell r="EK129">
            <v>30000</v>
          </cell>
          <cell r="EL129">
            <v>26400</v>
          </cell>
          <cell r="EM129">
            <v>13200</v>
          </cell>
          <cell r="EN129">
            <v>120000</v>
          </cell>
          <cell r="EO129">
            <v>60000</v>
          </cell>
          <cell r="EP129">
            <v>168000</v>
          </cell>
          <cell r="EQ129">
            <v>84000</v>
          </cell>
          <cell r="ER129">
            <v>60000</v>
          </cell>
          <cell r="ES129">
            <v>30000</v>
          </cell>
          <cell r="ET129">
            <v>60000</v>
          </cell>
          <cell r="EU129">
            <v>30000</v>
          </cell>
          <cell r="EV129">
            <v>120000</v>
          </cell>
          <cell r="EW129">
            <v>60000</v>
          </cell>
          <cell r="EX129">
            <v>39600</v>
          </cell>
          <cell r="EY129">
            <v>489600</v>
          </cell>
          <cell r="EZ129">
            <v>921600</v>
          </cell>
        </row>
        <row r="130">
          <cell r="D130">
            <v>40603</v>
          </cell>
          <cell r="E130">
            <v>2.50860744086744</v>
          </cell>
          <cell r="F130">
            <v>0.323065993672561</v>
          </cell>
          <cell r="G130">
            <v>-0.102304231329644</v>
          </cell>
          <cell r="H130">
            <v>0.00538443322787602</v>
          </cell>
          <cell r="I130">
            <v>-0.156148563608405</v>
          </cell>
          <cell r="J130">
            <v>0</v>
          </cell>
          <cell r="K130">
            <v>19.6434415794428</v>
          </cell>
          <cell r="L130">
            <v>16.5592321046776</v>
          </cell>
          <cell r="M130">
            <v>8.27961605233882</v>
          </cell>
          <cell r="N130">
            <v>0</v>
          </cell>
          <cell r="O130">
            <v>0</v>
          </cell>
          <cell r="P130">
            <v>20.8145558065058</v>
          </cell>
          <cell r="Q130">
            <v>16.5592321046776</v>
          </cell>
          <cell r="R130">
            <v>8.27961605233882</v>
          </cell>
          <cell r="S130">
            <v>0</v>
          </cell>
          <cell r="T130">
            <v>0</v>
          </cell>
          <cell r="U130">
            <v>20.0472740715335</v>
          </cell>
          <cell r="V130">
            <v>20.8549390557149</v>
          </cell>
          <cell r="W130">
            <v>19.6434415794428</v>
          </cell>
          <cell r="X130">
            <v>16.5592321046776</v>
          </cell>
          <cell r="Y130">
            <v>8.27961605233882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</row>
        <row r="130"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</row>
        <row r="130"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</row>
        <row r="131">
          <cell r="D131">
            <v>40634</v>
          </cell>
          <cell r="E131">
            <v>2.39700053686153</v>
          </cell>
          <cell r="F131">
            <v>0.406997410190965</v>
          </cell>
          <cell r="G131">
            <v>-0.101749352547741</v>
          </cell>
          <cell r="H131">
            <v>0.00535522908146007</v>
          </cell>
          <cell r="I131">
            <v>0</v>
          </cell>
          <cell r="J131">
            <v>0</v>
          </cell>
          <cell r="K131">
            <v>19.9775040264614</v>
          </cell>
          <cell r="L131">
            <v>15.8624563007388</v>
          </cell>
          <cell r="M131">
            <v>7.93122815036939</v>
          </cell>
          <cell r="N131">
            <v>0</v>
          </cell>
          <cell r="O131">
            <v>0</v>
          </cell>
          <cell r="P131">
            <v>19.9775040264614</v>
          </cell>
          <cell r="Q131">
            <v>15.8624563007388</v>
          </cell>
          <cell r="R131">
            <v>7.93122815036939</v>
          </cell>
          <cell r="S131">
            <v>0</v>
          </cell>
          <cell r="T131">
            <v>0</v>
          </cell>
          <cell r="U131">
            <v>19.2143838823534</v>
          </cell>
          <cell r="V131">
            <v>20.0176682445724</v>
          </cell>
          <cell r="W131">
            <v>19.9775040264614</v>
          </cell>
          <cell r="X131">
            <v>15.8624563007388</v>
          </cell>
          <cell r="Y131">
            <v>7.93122815036939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</row>
        <row r="131">
          <cell r="DO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</row>
        <row r="131">
          <cell r="EJ131">
            <v>0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</row>
        <row r="132">
          <cell r="D132">
            <v>40664</v>
          </cell>
          <cell r="E132">
            <v>2.37109090867299</v>
          </cell>
          <cell r="F132">
            <v>0.404859377800826</v>
          </cell>
          <cell r="G132">
            <v>-0.101214844450206</v>
          </cell>
          <cell r="H132">
            <v>0.00532709707632665</v>
          </cell>
          <cell r="I132">
            <v>0</v>
          </cell>
          <cell r="J132">
            <v>0</v>
          </cell>
          <cell r="K132">
            <v>19.7831818150475</v>
          </cell>
          <cell r="L132">
            <v>18.4426764330967</v>
          </cell>
          <cell r="M132">
            <v>9.22133821654835</v>
          </cell>
          <cell r="N132">
            <v>0</v>
          </cell>
          <cell r="O132">
            <v>0</v>
          </cell>
          <cell r="P132">
            <v>19.7831818150475</v>
          </cell>
          <cell r="Q132">
            <v>18.4426764330967</v>
          </cell>
          <cell r="R132">
            <v>9.22133821654835</v>
          </cell>
          <cell r="S132">
            <v>0</v>
          </cell>
          <cell r="T132">
            <v>0</v>
          </cell>
          <cell r="U132">
            <v>19.0240704816709</v>
          </cell>
          <cell r="V132">
            <v>19.8231350431199</v>
          </cell>
          <cell r="W132">
            <v>19.7831818150475</v>
          </cell>
          <cell r="X132">
            <v>18.4426764330967</v>
          </cell>
          <cell r="Y132">
            <v>9.22133821654835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</row>
        <row r="132"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</row>
        <row r="132"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</row>
        <row r="133">
          <cell r="D133">
            <v>40695</v>
          </cell>
          <cell r="E133">
            <v>2.37357624225489</v>
          </cell>
          <cell r="F133">
            <v>0.402660255382526</v>
          </cell>
          <cell r="G133">
            <v>-0.100665063845631</v>
          </cell>
          <cell r="H133">
            <v>0.00529816125503323</v>
          </cell>
          <cell r="I133">
            <v>0</v>
          </cell>
          <cell r="J133">
            <v>0</v>
          </cell>
          <cell r="K133">
            <v>19.8018218169117</v>
          </cell>
          <cell r="L133">
            <v>31.5879023105709</v>
          </cell>
          <cell r="M133">
            <v>15.7939511552854</v>
          </cell>
          <cell r="N133">
            <v>1</v>
          </cell>
          <cell r="O133">
            <v>0</v>
          </cell>
          <cell r="P133">
            <v>19.8018218169117</v>
          </cell>
          <cell r="Q133">
            <v>31.5879023105709</v>
          </cell>
          <cell r="R133">
            <v>15.7939511552854</v>
          </cell>
          <cell r="S133">
            <v>1</v>
          </cell>
          <cell r="T133">
            <v>0</v>
          </cell>
          <cell r="U133">
            <v>19.0468338380694</v>
          </cell>
          <cell r="V133">
            <v>19.8415580263244</v>
          </cell>
          <cell r="W133">
            <v>19.8018218169117</v>
          </cell>
          <cell r="X133">
            <v>31.5879023105709</v>
          </cell>
          <cell r="Y133">
            <v>15.7939511552854</v>
          </cell>
          <cell r="Z133">
            <v>1</v>
          </cell>
          <cell r="AA133">
            <v>0</v>
          </cell>
          <cell r="AB133">
            <v>1</v>
          </cell>
          <cell r="AC133">
            <v>1</v>
          </cell>
          <cell r="AD133">
            <v>1</v>
          </cell>
          <cell r="AE133">
            <v>0</v>
          </cell>
          <cell r="AF133">
            <v>5880</v>
          </cell>
          <cell r="AG133">
            <v>0</v>
          </cell>
          <cell r="AH133">
            <v>38400</v>
          </cell>
          <cell r="AI133">
            <v>0</v>
          </cell>
          <cell r="AJ133">
            <v>26160</v>
          </cell>
          <cell r="AK133">
            <v>0</v>
          </cell>
          <cell r="AL133">
            <v>26160</v>
          </cell>
          <cell r="AM133">
            <v>0</v>
          </cell>
          <cell r="AN133">
            <v>48000</v>
          </cell>
          <cell r="AO133">
            <v>0</v>
          </cell>
          <cell r="AP133">
            <v>54000</v>
          </cell>
          <cell r="AQ133">
            <v>0</v>
          </cell>
          <cell r="AR133">
            <v>60000</v>
          </cell>
          <cell r="AS133">
            <v>0</v>
          </cell>
          <cell r="AT133">
            <v>60000</v>
          </cell>
          <cell r="AU133">
            <v>0</v>
          </cell>
          <cell r="AV133">
            <v>86400</v>
          </cell>
          <cell r="AW133">
            <v>0</v>
          </cell>
          <cell r="AX133">
            <v>61200</v>
          </cell>
          <cell r="AY133">
            <v>0</v>
          </cell>
          <cell r="AZ133">
            <v>66000</v>
          </cell>
          <cell r="BA133">
            <v>0</v>
          </cell>
          <cell r="BB133">
            <v>132000</v>
          </cell>
          <cell r="BC133">
            <v>0</v>
          </cell>
          <cell r="BD133">
            <v>243000</v>
          </cell>
          <cell r="BE133">
            <v>604200</v>
          </cell>
          <cell r="BF133">
            <v>664200</v>
          </cell>
          <cell r="BG133">
            <v>62400</v>
          </cell>
          <cell r="BH133">
            <v>0</v>
          </cell>
          <cell r="BI133">
            <v>60000</v>
          </cell>
          <cell r="BJ133">
            <v>0</v>
          </cell>
          <cell r="BK133">
            <v>10560</v>
          </cell>
          <cell r="BL133">
            <v>0</v>
          </cell>
          <cell r="BM133">
            <v>6120</v>
          </cell>
          <cell r="BN133">
            <v>0</v>
          </cell>
          <cell r="BO133">
            <v>20400</v>
          </cell>
          <cell r="BP133">
            <v>0</v>
          </cell>
          <cell r="BQ133">
            <v>72000</v>
          </cell>
          <cell r="BR133">
            <v>0</v>
          </cell>
          <cell r="BS133">
            <v>105600</v>
          </cell>
          <cell r="BT133">
            <v>0</v>
          </cell>
          <cell r="BU133">
            <v>127200</v>
          </cell>
          <cell r="BV133">
            <v>0</v>
          </cell>
          <cell r="BW133">
            <v>60000</v>
          </cell>
          <cell r="BX133">
            <v>0</v>
          </cell>
          <cell r="BY133">
            <v>63600</v>
          </cell>
          <cell r="BZ133">
            <v>0</v>
          </cell>
          <cell r="CA133">
            <v>62400</v>
          </cell>
          <cell r="CB133">
            <v>0</v>
          </cell>
          <cell r="CC133">
            <v>132000</v>
          </cell>
          <cell r="CD133">
            <v>0</v>
          </cell>
          <cell r="CE133">
            <v>120000</v>
          </cell>
          <cell r="CF133">
            <v>0</v>
          </cell>
          <cell r="CG133">
            <v>371880</v>
          </cell>
          <cell r="CH133">
            <v>695880</v>
          </cell>
          <cell r="CI133">
            <v>902280</v>
          </cell>
          <cell r="CJ133">
            <v>125760</v>
          </cell>
          <cell r="CK133">
            <v>0</v>
          </cell>
          <cell r="CL133">
            <v>115200</v>
          </cell>
          <cell r="CM133">
            <v>0</v>
          </cell>
          <cell r="CN133">
            <v>120000</v>
          </cell>
          <cell r="CO133">
            <v>0</v>
          </cell>
          <cell r="CP133">
            <v>125760</v>
          </cell>
          <cell r="CQ133">
            <v>240960</v>
          </cell>
          <cell r="CR133">
            <v>360960</v>
          </cell>
          <cell r="CS133">
            <v>65400</v>
          </cell>
          <cell r="CT133">
            <v>32700</v>
          </cell>
          <cell r="CU133">
            <v>62400</v>
          </cell>
          <cell r="CV133">
            <v>31200</v>
          </cell>
          <cell r="CW133">
            <v>60000</v>
          </cell>
          <cell r="CX133">
            <v>30000</v>
          </cell>
          <cell r="CY133">
            <v>8400</v>
          </cell>
          <cell r="CZ133">
            <v>4200</v>
          </cell>
          <cell r="DA133">
            <v>27000</v>
          </cell>
          <cell r="DB133">
            <v>13500</v>
          </cell>
          <cell r="DC133">
            <v>15600</v>
          </cell>
          <cell r="DD133">
            <v>7800</v>
          </cell>
          <cell r="DE133">
            <v>42000</v>
          </cell>
          <cell r="DF133">
            <v>21000</v>
          </cell>
          <cell r="DG133">
            <v>63600</v>
          </cell>
          <cell r="DH133">
            <v>31800</v>
          </cell>
          <cell r="DI133">
            <v>72000</v>
          </cell>
          <cell r="DJ133">
            <v>36000</v>
          </cell>
          <cell r="DK133">
            <v>99000</v>
          </cell>
          <cell r="DL133">
            <v>49500</v>
          </cell>
        </row>
        <row r="133">
          <cell r="DO133">
            <v>240000</v>
          </cell>
          <cell r="DP133">
            <v>120000</v>
          </cell>
          <cell r="DQ133">
            <v>120000</v>
          </cell>
          <cell r="DR133">
            <v>60000</v>
          </cell>
          <cell r="DS133">
            <v>127200</v>
          </cell>
          <cell r="DT133">
            <v>63600</v>
          </cell>
          <cell r="DU133">
            <v>63600</v>
          </cell>
          <cell r="DV133">
            <v>31800</v>
          </cell>
          <cell r="DW133">
            <v>150000</v>
          </cell>
          <cell r="DX133">
            <v>75000</v>
          </cell>
          <cell r="DY133">
            <v>66000</v>
          </cell>
          <cell r="DZ133">
            <v>33000</v>
          </cell>
          <cell r="EA133">
            <v>129600</v>
          </cell>
          <cell r="EB133">
            <v>64800</v>
          </cell>
          <cell r="EC133">
            <v>610200</v>
          </cell>
          <cell r="ED133">
            <v>1450800</v>
          </cell>
          <cell r="EE133">
            <v>2117700</v>
          </cell>
        </row>
        <row r="133">
          <cell r="EJ133">
            <v>60000</v>
          </cell>
          <cell r="EK133">
            <v>30000</v>
          </cell>
          <cell r="EL133">
            <v>26400</v>
          </cell>
          <cell r="EM133">
            <v>13200</v>
          </cell>
          <cell r="EN133">
            <v>120000</v>
          </cell>
          <cell r="EO133">
            <v>60000</v>
          </cell>
          <cell r="EP133">
            <v>168000</v>
          </cell>
          <cell r="EQ133">
            <v>84000</v>
          </cell>
          <cell r="ER133">
            <v>60000</v>
          </cell>
          <cell r="ES133">
            <v>30000</v>
          </cell>
          <cell r="ET133">
            <v>60000</v>
          </cell>
          <cell r="EU133">
            <v>30000</v>
          </cell>
          <cell r="EV133">
            <v>120000</v>
          </cell>
          <cell r="EW133">
            <v>60000</v>
          </cell>
          <cell r="EX133">
            <v>39600</v>
          </cell>
          <cell r="EY133">
            <v>489600</v>
          </cell>
          <cell r="EZ133">
            <v>921600</v>
          </cell>
        </row>
        <row r="134">
          <cell r="D134">
            <v>40725</v>
          </cell>
          <cell r="E134">
            <v>2.37689987730244</v>
          </cell>
          <cell r="F134">
            <v>0.400541886197307</v>
          </cell>
          <cell r="G134">
            <v>-0.100135471549327</v>
          </cell>
          <cell r="H134">
            <v>0.00527028797628035</v>
          </cell>
          <cell r="I134">
            <v>0</v>
          </cell>
          <cell r="J134">
            <v>0</v>
          </cell>
          <cell r="K134">
            <v>19.8267490797683</v>
          </cell>
          <cell r="L134">
            <v>28.7789872261563</v>
          </cell>
          <cell r="M134">
            <v>14.3894936130781</v>
          </cell>
          <cell r="N134">
            <v>1</v>
          </cell>
          <cell r="O134">
            <v>0</v>
          </cell>
          <cell r="P134">
            <v>19.8267490797683</v>
          </cell>
          <cell r="Q134">
            <v>28.7789872261563</v>
          </cell>
          <cell r="R134">
            <v>14.3894936130781</v>
          </cell>
          <cell r="S134">
            <v>1</v>
          </cell>
          <cell r="T134">
            <v>0</v>
          </cell>
          <cell r="U134">
            <v>19.0757330431483</v>
          </cell>
          <cell r="V134">
            <v>19.8662762395904</v>
          </cell>
          <cell r="W134">
            <v>19.8267490797683</v>
          </cell>
          <cell r="X134">
            <v>28.7789872261563</v>
          </cell>
          <cell r="Y134">
            <v>14.3894936130781</v>
          </cell>
          <cell r="Z134">
            <v>1</v>
          </cell>
          <cell r="AA134">
            <v>0</v>
          </cell>
          <cell r="AB134">
            <v>1</v>
          </cell>
          <cell r="AC134">
            <v>1</v>
          </cell>
          <cell r="AD134">
            <v>1</v>
          </cell>
          <cell r="AE134">
            <v>0</v>
          </cell>
          <cell r="AF134">
            <v>5880</v>
          </cell>
          <cell r="AG134">
            <v>0</v>
          </cell>
          <cell r="AH134">
            <v>38400</v>
          </cell>
          <cell r="AI134">
            <v>0</v>
          </cell>
          <cell r="AJ134">
            <v>26160</v>
          </cell>
          <cell r="AK134">
            <v>0</v>
          </cell>
          <cell r="AL134">
            <v>26160</v>
          </cell>
          <cell r="AM134">
            <v>0</v>
          </cell>
          <cell r="AN134">
            <v>48000</v>
          </cell>
          <cell r="AO134">
            <v>0</v>
          </cell>
          <cell r="AP134">
            <v>54000</v>
          </cell>
          <cell r="AQ134">
            <v>0</v>
          </cell>
          <cell r="AR134">
            <v>60000</v>
          </cell>
          <cell r="AS134">
            <v>0</v>
          </cell>
          <cell r="AT134">
            <v>60000</v>
          </cell>
          <cell r="AU134">
            <v>0</v>
          </cell>
          <cell r="AV134">
            <v>86400</v>
          </cell>
          <cell r="AW134">
            <v>0</v>
          </cell>
          <cell r="AX134">
            <v>61200</v>
          </cell>
          <cell r="AY134">
            <v>0</v>
          </cell>
          <cell r="AZ134">
            <v>66000</v>
          </cell>
          <cell r="BA134">
            <v>0</v>
          </cell>
          <cell r="BB134">
            <v>132000</v>
          </cell>
          <cell r="BC134">
            <v>0</v>
          </cell>
          <cell r="BD134">
            <v>243000</v>
          </cell>
          <cell r="BE134">
            <v>604200</v>
          </cell>
          <cell r="BF134">
            <v>664200</v>
          </cell>
          <cell r="BG134">
            <v>62400</v>
          </cell>
          <cell r="BH134">
            <v>0</v>
          </cell>
          <cell r="BI134">
            <v>60000</v>
          </cell>
          <cell r="BJ134">
            <v>0</v>
          </cell>
          <cell r="BK134">
            <v>10560</v>
          </cell>
          <cell r="BL134">
            <v>0</v>
          </cell>
          <cell r="BM134">
            <v>6120</v>
          </cell>
          <cell r="BN134">
            <v>0</v>
          </cell>
          <cell r="BO134">
            <v>20400</v>
          </cell>
          <cell r="BP134">
            <v>0</v>
          </cell>
          <cell r="BQ134">
            <v>72000</v>
          </cell>
          <cell r="BR134">
            <v>0</v>
          </cell>
          <cell r="BS134">
            <v>105600</v>
          </cell>
          <cell r="BT134">
            <v>0</v>
          </cell>
          <cell r="BU134">
            <v>127200</v>
          </cell>
          <cell r="BV134">
            <v>0</v>
          </cell>
          <cell r="BW134">
            <v>60000</v>
          </cell>
          <cell r="BX134">
            <v>0</v>
          </cell>
          <cell r="BY134">
            <v>63600</v>
          </cell>
          <cell r="BZ134">
            <v>0</v>
          </cell>
          <cell r="CA134">
            <v>62400</v>
          </cell>
          <cell r="CB134">
            <v>0</v>
          </cell>
          <cell r="CC134">
            <v>132000</v>
          </cell>
          <cell r="CD134">
            <v>0</v>
          </cell>
          <cell r="CE134">
            <v>120000</v>
          </cell>
          <cell r="CF134">
            <v>0</v>
          </cell>
          <cell r="CG134">
            <v>371880</v>
          </cell>
          <cell r="CH134">
            <v>695880</v>
          </cell>
          <cell r="CI134">
            <v>902280</v>
          </cell>
          <cell r="CJ134">
            <v>125760</v>
          </cell>
          <cell r="CK134">
            <v>0</v>
          </cell>
          <cell r="CL134">
            <v>115200</v>
          </cell>
          <cell r="CM134">
            <v>0</v>
          </cell>
          <cell r="CN134">
            <v>120000</v>
          </cell>
          <cell r="CO134">
            <v>0</v>
          </cell>
          <cell r="CP134">
            <v>125760</v>
          </cell>
          <cell r="CQ134">
            <v>240960</v>
          </cell>
          <cell r="CR134">
            <v>360960</v>
          </cell>
          <cell r="CS134">
            <v>65400</v>
          </cell>
          <cell r="CT134">
            <v>32700</v>
          </cell>
          <cell r="CU134">
            <v>62400</v>
          </cell>
          <cell r="CV134">
            <v>31200</v>
          </cell>
          <cell r="CW134">
            <v>60000</v>
          </cell>
          <cell r="CX134">
            <v>30000</v>
          </cell>
          <cell r="CY134">
            <v>8400</v>
          </cell>
          <cell r="CZ134">
            <v>4200</v>
          </cell>
          <cell r="DA134">
            <v>27000</v>
          </cell>
          <cell r="DB134">
            <v>13500</v>
          </cell>
          <cell r="DC134">
            <v>15600</v>
          </cell>
          <cell r="DD134">
            <v>7800</v>
          </cell>
          <cell r="DE134">
            <v>42000</v>
          </cell>
          <cell r="DF134">
            <v>21000</v>
          </cell>
          <cell r="DG134">
            <v>63600</v>
          </cell>
          <cell r="DH134">
            <v>31800</v>
          </cell>
          <cell r="DI134">
            <v>72000</v>
          </cell>
          <cell r="DJ134">
            <v>36000</v>
          </cell>
          <cell r="DK134">
            <v>99000</v>
          </cell>
          <cell r="DL134">
            <v>49500</v>
          </cell>
        </row>
        <row r="134">
          <cell r="DO134">
            <v>240000</v>
          </cell>
          <cell r="DP134">
            <v>120000</v>
          </cell>
          <cell r="DQ134">
            <v>120000</v>
          </cell>
          <cell r="DR134">
            <v>60000</v>
          </cell>
          <cell r="DS134">
            <v>127200</v>
          </cell>
          <cell r="DT134">
            <v>63600</v>
          </cell>
          <cell r="DU134">
            <v>63600</v>
          </cell>
          <cell r="DV134">
            <v>31800</v>
          </cell>
          <cell r="DW134">
            <v>150000</v>
          </cell>
          <cell r="DX134">
            <v>75000</v>
          </cell>
          <cell r="DY134">
            <v>66000</v>
          </cell>
          <cell r="DZ134">
            <v>33000</v>
          </cell>
          <cell r="EA134">
            <v>129600</v>
          </cell>
          <cell r="EB134">
            <v>64800</v>
          </cell>
          <cell r="EC134">
            <v>610200</v>
          </cell>
          <cell r="ED134">
            <v>1450800</v>
          </cell>
          <cell r="EE134">
            <v>2117700</v>
          </cell>
        </row>
        <row r="134">
          <cell r="EJ134">
            <v>60000</v>
          </cell>
          <cell r="EK134">
            <v>30000</v>
          </cell>
          <cell r="EL134">
            <v>26400</v>
          </cell>
          <cell r="EM134">
            <v>13200</v>
          </cell>
          <cell r="EN134">
            <v>120000</v>
          </cell>
          <cell r="EO134">
            <v>60000</v>
          </cell>
          <cell r="EP134">
            <v>168000</v>
          </cell>
          <cell r="EQ134">
            <v>84000</v>
          </cell>
          <cell r="ER134">
            <v>60000</v>
          </cell>
          <cell r="ES134">
            <v>30000</v>
          </cell>
          <cell r="ET134">
            <v>60000</v>
          </cell>
          <cell r="EU134">
            <v>30000</v>
          </cell>
          <cell r="EV134">
            <v>120000</v>
          </cell>
          <cell r="EW134">
            <v>60000</v>
          </cell>
          <cell r="EX134">
            <v>39600</v>
          </cell>
          <cell r="EY134">
            <v>489600</v>
          </cell>
          <cell r="EZ134">
            <v>921600</v>
          </cell>
        </row>
        <row r="135">
          <cell r="D135">
            <v>40756</v>
          </cell>
          <cell r="E135">
            <v>2.37445319548971</v>
          </cell>
          <cell r="F135">
            <v>0.39836300851483</v>
          </cell>
          <cell r="G135">
            <v>-0.0995907521287076</v>
          </cell>
          <cell r="H135">
            <v>0.00524161853308987</v>
          </cell>
          <cell r="I135">
            <v>0</v>
          </cell>
          <cell r="J135">
            <v>0</v>
          </cell>
          <cell r="K135">
            <v>19.8083989661728</v>
          </cell>
          <cell r="L135">
            <v>36.4848623776107</v>
          </cell>
          <cell r="M135">
            <v>18.2424311888053</v>
          </cell>
          <cell r="N135">
            <v>1</v>
          </cell>
          <cell r="O135">
            <v>0</v>
          </cell>
          <cell r="P135">
            <v>19.8083989661728</v>
          </cell>
          <cell r="Q135">
            <v>36.4848623776107</v>
          </cell>
          <cell r="R135">
            <v>18.2424311888053</v>
          </cell>
          <cell r="S135">
            <v>1</v>
          </cell>
          <cell r="T135">
            <v>0</v>
          </cell>
          <cell r="U135">
            <v>19.0614683252075</v>
          </cell>
          <cell r="V135">
            <v>19.847711105171</v>
          </cell>
          <cell r="W135">
            <v>19.8083989661728</v>
          </cell>
          <cell r="X135">
            <v>36.4848623776107</v>
          </cell>
          <cell r="Y135">
            <v>18.2424311888053</v>
          </cell>
          <cell r="Z135">
            <v>1</v>
          </cell>
          <cell r="AA135">
            <v>0</v>
          </cell>
          <cell r="AB135">
            <v>1</v>
          </cell>
          <cell r="AC135">
            <v>1</v>
          </cell>
          <cell r="AD135">
            <v>1</v>
          </cell>
          <cell r="AE135">
            <v>0</v>
          </cell>
          <cell r="AF135">
            <v>5880</v>
          </cell>
          <cell r="AG135">
            <v>0</v>
          </cell>
          <cell r="AH135">
            <v>38400</v>
          </cell>
          <cell r="AI135">
            <v>0</v>
          </cell>
          <cell r="AJ135">
            <v>26160</v>
          </cell>
          <cell r="AK135">
            <v>0</v>
          </cell>
          <cell r="AL135">
            <v>26160</v>
          </cell>
          <cell r="AM135">
            <v>0</v>
          </cell>
          <cell r="AN135">
            <v>48000</v>
          </cell>
          <cell r="AO135">
            <v>0</v>
          </cell>
          <cell r="AP135">
            <v>54000</v>
          </cell>
          <cell r="AQ135">
            <v>0</v>
          </cell>
          <cell r="AR135">
            <v>60000</v>
          </cell>
          <cell r="AS135">
            <v>0</v>
          </cell>
          <cell r="AT135">
            <v>60000</v>
          </cell>
          <cell r="AU135">
            <v>0</v>
          </cell>
          <cell r="AV135">
            <v>86400</v>
          </cell>
          <cell r="AW135">
            <v>0</v>
          </cell>
          <cell r="AX135">
            <v>61200</v>
          </cell>
          <cell r="AY135">
            <v>0</v>
          </cell>
          <cell r="AZ135">
            <v>66000</v>
          </cell>
          <cell r="BA135">
            <v>0</v>
          </cell>
          <cell r="BB135">
            <v>132000</v>
          </cell>
          <cell r="BC135">
            <v>0</v>
          </cell>
          <cell r="BD135">
            <v>243000</v>
          </cell>
          <cell r="BE135">
            <v>604200</v>
          </cell>
          <cell r="BF135">
            <v>664200</v>
          </cell>
          <cell r="BG135">
            <v>62400</v>
          </cell>
          <cell r="BH135">
            <v>0</v>
          </cell>
          <cell r="BI135">
            <v>60000</v>
          </cell>
          <cell r="BJ135">
            <v>0</v>
          </cell>
          <cell r="BK135">
            <v>10560</v>
          </cell>
          <cell r="BL135">
            <v>0</v>
          </cell>
          <cell r="BM135">
            <v>6120</v>
          </cell>
          <cell r="BN135">
            <v>0</v>
          </cell>
          <cell r="BO135">
            <v>20400</v>
          </cell>
          <cell r="BP135">
            <v>0</v>
          </cell>
          <cell r="BQ135">
            <v>72000</v>
          </cell>
          <cell r="BR135">
            <v>0</v>
          </cell>
          <cell r="BS135">
            <v>105600</v>
          </cell>
          <cell r="BT135">
            <v>0</v>
          </cell>
          <cell r="BU135">
            <v>127200</v>
          </cell>
          <cell r="BV135">
            <v>0</v>
          </cell>
          <cell r="BW135">
            <v>60000</v>
          </cell>
          <cell r="BX135">
            <v>0</v>
          </cell>
          <cell r="BY135">
            <v>63600</v>
          </cell>
          <cell r="BZ135">
            <v>0</v>
          </cell>
          <cell r="CA135">
            <v>62400</v>
          </cell>
          <cell r="CB135">
            <v>0</v>
          </cell>
          <cell r="CC135">
            <v>132000</v>
          </cell>
          <cell r="CD135">
            <v>0</v>
          </cell>
          <cell r="CE135">
            <v>120000</v>
          </cell>
          <cell r="CF135">
            <v>0</v>
          </cell>
          <cell r="CG135">
            <v>371880</v>
          </cell>
          <cell r="CH135">
            <v>695880</v>
          </cell>
          <cell r="CI135">
            <v>902280</v>
          </cell>
          <cell r="CJ135">
            <v>125760</v>
          </cell>
          <cell r="CK135">
            <v>0</v>
          </cell>
          <cell r="CL135">
            <v>115200</v>
          </cell>
          <cell r="CM135">
            <v>0</v>
          </cell>
          <cell r="CN135">
            <v>120000</v>
          </cell>
          <cell r="CO135">
            <v>0</v>
          </cell>
          <cell r="CP135">
            <v>125760</v>
          </cell>
          <cell r="CQ135">
            <v>240960</v>
          </cell>
          <cell r="CR135">
            <v>360960</v>
          </cell>
          <cell r="CS135">
            <v>65400</v>
          </cell>
          <cell r="CT135">
            <v>32700</v>
          </cell>
          <cell r="CU135">
            <v>62400</v>
          </cell>
          <cell r="CV135">
            <v>31200</v>
          </cell>
          <cell r="CW135">
            <v>60000</v>
          </cell>
          <cell r="CX135">
            <v>30000</v>
          </cell>
          <cell r="CY135">
            <v>8400</v>
          </cell>
          <cell r="CZ135">
            <v>4200</v>
          </cell>
          <cell r="DA135">
            <v>27000</v>
          </cell>
          <cell r="DB135">
            <v>13500</v>
          </cell>
          <cell r="DC135">
            <v>15600</v>
          </cell>
          <cell r="DD135">
            <v>7800</v>
          </cell>
          <cell r="DE135">
            <v>42000</v>
          </cell>
          <cell r="DF135">
            <v>21000</v>
          </cell>
          <cell r="DG135">
            <v>63600</v>
          </cell>
          <cell r="DH135">
            <v>31800</v>
          </cell>
          <cell r="DI135">
            <v>72000</v>
          </cell>
          <cell r="DJ135">
            <v>36000</v>
          </cell>
          <cell r="DK135">
            <v>99000</v>
          </cell>
          <cell r="DL135">
            <v>49500</v>
          </cell>
        </row>
        <row r="135">
          <cell r="DO135">
            <v>240000</v>
          </cell>
          <cell r="DP135">
            <v>120000</v>
          </cell>
          <cell r="DQ135">
            <v>120000</v>
          </cell>
          <cell r="DR135">
            <v>60000</v>
          </cell>
          <cell r="DS135">
            <v>127200</v>
          </cell>
          <cell r="DT135">
            <v>63600</v>
          </cell>
          <cell r="DU135">
            <v>63600</v>
          </cell>
          <cell r="DV135">
            <v>31800</v>
          </cell>
          <cell r="DW135">
            <v>150000</v>
          </cell>
          <cell r="DX135">
            <v>75000</v>
          </cell>
          <cell r="DY135">
            <v>66000</v>
          </cell>
          <cell r="DZ135">
            <v>33000</v>
          </cell>
          <cell r="EA135">
            <v>129600</v>
          </cell>
          <cell r="EB135">
            <v>64800</v>
          </cell>
          <cell r="EC135">
            <v>610200</v>
          </cell>
          <cell r="ED135">
            <v>1450800</v>
          </cell>
          <cell r="EE135">
            <v>2117700</v>
          </cell>
        </row>
        <row r="135">
          <cell r="EJ135">
            <v>60000</v>
          </cell>
          <cell r="EK135">
            <v>30000</v>
          </cell>
          <cell r="EL135">
            <v>26400</v>
          </cell>
          <cell r="EM135">
            <v>13200</v>
          </cell>
          <cell r="EN135">
            <v>120000</v>
          </cell>
          <cell r="EO135">
            <v>60000</v>
          </cell>
          <cell r="EP135">
            <v>168000</v>
          </cell>
          <cell r="EQ135">
            <v>84000</v>
          </cell>
          <cell r="ER135">
            <v>60000</v>
          </cell>
          <cell r="ES135">
            <v>30000</v>
          </cell>
          <cell r="ET135">
            <v>60000</v>
          </cell>
          <cell r="EU135">
            <v>30000</v>
          </cell>
          <cell r="EV135">
            <v>120000</v>
          </cell>
          <cell r="EW135">
            <v>60000</v>
          </cell>
          <cell r="EX135">
            <v>39600</v>
          </cell>
          <cell r="EY135">
            <v>489600</v>
          </cell>
          <cell r="EZ135">
            <v>921600</v>
          </cell>
        </row>
        <row r="136">
          <cell r="D136">
            <v>40787</v>
          </cell>
          <cell r="E136">
            <v>2.37247440043711</v>
          </cell>
          <cell r="F136">
            <v>0.396194362630676</v>
          </cell>
          <cell r="G136">
            <v>-0.0990485906576689</v>
          </cell>
          <cell r="H136">
            <v>0.00521308371882468</v>
          </cell>
          <cell r="I136">
            <v>0</v>
          </cell>
          <cell r="J136">
            <v>0</v>
          </cell>
          <cell r="K136">
            <v>19.7935580032783</v>
          </cell>
          <cell r="L136">
            <v>20.6469915076142</v>
          </cell>
          <cell r="M136">
            <v>10.3234957538071</v>
          </cell>
          <cell r="N136">
            <v>1</v>
          </cell>
          <cell r="O136">
            <v>0</v>
          </cell>
          <cell r="P136">
            <v>19.7935580032783</v>
          </cell>
          <cell r="Q136">
            <v>20.6469915076142</v>
          </cell>
          <cell r="R136">
            <v>10.3234957538071</v>
          </cell>
          <cell r="S136">
            <v>1</v>
          </cell>
          <cell r="T136">
            <v>0</v>
          </cell>
          <cell r="U136">
            <v>19.0506935733458</v>
          </cell>
          <cell r="V136">
            <v>19.8326561311695</v>
          </cell>
          <cell r="W136">
            <v>19.7935580032783</v>
          </cell>
          <cell r="X136">
            <v>20.6469915076142</v>
          </cell>
          <cell r="Y136">
            <v>10.3234957538071</v>
          </cell>
          <cell r="Z136">
            <v>1</v>
          </cell>
          <cell r="AA136">
            <v>0</v>
          </cell>
          <cell r="AB136">
            <v>1</v>
          </cell>
          <cell r="AC136">
            <v>1</v>
          </cell>
          <cell r="AD136">
            <v>1</v>
          </cell>
          <cell r="AE136">
            <v>0</v>
          </cell>
          <cell r="AF136">
            <v>5880</v>
          </cell>
          <cell r="AG136">
            <v>0</v>
          </cell>
          <cell r="AH136">
            <v>38400</v>
          </cell>
          <cell r="AI136">
            <v>0</v>
          </cell>
          <cell r="AJ136">
            <v>26160</v>
          </cell>
          <cell r="AK136">
            <v>0</v>
          </cell>
          <cell r="AL136">
            <v>26160</v>
          </cell>
          <cell r="AM136">
            <v>0</v>
          </cell>
          <cell r="AN136">
            <v>48000</v>
          </cell>
          <cell r="AO136">
            <v>0</v>
          </cell>
          <cell r="AP136">
            <v>54000</v>
          </cell>
          <cell r="AQ136">
            <v>0</v>
          </cell>
          <cell r="AR136">
            <v>60000</v>
          </cell>
          <cell r="AS136">
            <v>0</v>
          </cell>
          <cell r="AT136">
            <v>60000</v>
          </cell>
          <cell r="AU136">
            <v>0</v>
          </cell>
          <cell r="AV136">
            <v>86400</v>
          </cell>
          <cell r="AW136">
            <v>0</v>
          </cell>
          <cell r="AX136">
            <v>61200</v>
          </cell>
          <cell r="AY136">
            <v>0</v>
          </cell>
          <cell r="AZ136">
            <v>66000</v>
          </cell>
          <cell r="BA136">
            <v>0</v>
          </cell>
          <cell r="BB136">
            <v>132000</v>
          </cell>
          <cell r="BC136">
            <v>0</v>
          </cell>
          <cell r="BD136">
            <v>243000</v>
          </cell>
          <cell r="BE136">
            <v>604200</v>
          </cell>
          <cell r="BF136">
            <v>664200</v>
          </cell>
          <cell r="BG136">
            <v>62400</v>
          </cell>
          <cell r="BH136">
            <v>0</v>
          </cell>
          <cell r="BI136">
            <v>60000</v>
          </cell>
          <cell r="BJ136">
            <v>0</v>
          </cell>
          <cell r="BK136">
            <v>10560</v>
          </cell>
          <cell r="BL136">
            <v>0</v>
          </cell>
          <cell r="BM136">
            <v>6120</v>
          </cell>
          <cell r="BN136">
            <v>0</v>
          </cell>
          <cell r="BO136">
            <v>20400</v>
          </cell>
          <cell r="BP136">
            <v>0</v>
          </cell>
          <cell r="BQ136">
            <v>72000</v>
          </cell>
          <cell r="BR136">
            <v>0</v>
          </cell>
          <cell r="BS136">
            <v>105600</v>
          </cell>
          <cell r="BT136">
            <v>0</v>
          </cell>
          <cell r="BU136">
            <v>127200</v>
          </cell>
          <cell r="BV136">
            <v>0</v>
          </cell>
          <cell r="BW136">
            <v>60000</v>
          </cell>
          <cell r="BX136">
            <v>0</v>
          </cell>
          <cell r="BY136">
            <v>63600</v>
          </cell>
          <cell r="BZ136">
            <v>0</v>
          </cell>
          <cell r="CA136">
            <v>62400</v>
          </cell>
          <cell r="CB136">
            <v>0</v>
          </cell>
          <cell r="CC136">
            <v>132000</v>
          </cell>
          <cell r="CD136">
            <v>0</v>
          </cell>
          <cell r="CE136">
            <v>120000</v>
          </cell>
          <cell r="CF136">
            <v>0</v>
          </cell>
          <cell r="CG136">
            <v>371880</v>
          </cell>
          <cell r="CH136">
            <v>695880</v>
          </cell>
          <cell r="CI136">
            <v>902280</v>
          </cell>
          <cell r="CJ136">
            <v>125760</v>
          </cell>
          <cell r="CK136">
            <v>0</v>
          </cell>
          <cell r="CL136">
            <v>115200</v>
          </cell>
          <cell r="CM136">
            <v>0</v>
          </cell>
          <cell r="CN136">
            <v>120000</v>
          </cell>
          <cell r="CO136">
            <v>0</v>
          </cell>
          <cell r="CP136">
            <v>125760</v>
          </cell>
          <cell r="CQ136">
            <v>240960</v>
          </cell>
          <cell r="CR136">
            <v>360960</v>
          </cell>
          <cell r="CS136">
            <v>65400</v>
          </cell>
          <cell r="CT136">
            <v>32700</v>
          </cell>
          <cell r="CU136">
            <v>62400</v>
          </cell>
          <cell r="CV136">
            <v>31200</v>
          </cell>
          <cell r="CW136">
            <v>60000</v>
          </cell>
          <cell r="CX136">
            <v>30000</v>
          </cell>
          <cell r="CY136">
            <v>8400</v>
          </cell>
          <cell r="CZ136">
            <v>4200</v>
          </cell>
          <cell r="DA136">
            <v>27000</v>
          </cell>
          <cell r="DB136">
            <v>13500</v>
          </cell>
          <cell r="DC136">
            <v>15600</v>
          </cell>
          <cell r="DD136">
            <v>7800</v>
          </cell>
          <cell r="DE136">
            <v>42000</v>
          </cell>
          <cell r="DF136">
            <v>21000</v>
          </cell>
          <cell r="DG136">
            <v>63600</v>
          </cell>
          <cell r="DH136">
            <v>31800</v>
          </cell>
          <cell r="DI136">
            <v>72000</v>
          </cell>
          <cell r="DJ136">
            <v>36000</v>
          </cell>
          <cell r="DK136">
            <v>99000</v>
          </cell>
          <cell r="DL136">
            <v>49500</v>
          </cell>
        </row>
        <row r="136">
          <cell r="DO136">
            <v>240000</v>
          </cell>
          <cell r="DP136">
            <v>120000</v>
          </cell>
          <cell r="DQ136">
            <v>120000</v>
          </cell>
          <cell r="DR136">
            <v>60000</v>
          </cell>
          <cell r="DS136">
            <v>127200</v>
          </cell>
          <cell r="DT136">
            <v>63600</v>
          </cell>
          <cell r="DU136">
            <v>63600</v>
          </cell>
          <cell r="DV136">
            <v>31800</v>
          </cell>
          <cell r="DW136">
            <v>150000</v>
          </cell>
          <cell r="DX136">
            <v>75000</v>
          </cell>
          <cell r="DY136">
            <v>66000</v>
          </cell>
          <cell r="DZ136">
            <v>33000</v>
          </cell>
          <cell r="EA136">
            <v>129600</v>
          </cell>
          <cell r="EB136">
            <v>64800</v>
          </cell>
          <cell r="EC136">
            <v>610200</v>
          </cell>
          <cell r="ED136">
            <v>1450800</v>
          </cell>
          <cell r="EE136">
            <v>2117700</v>
          </cell>
        </row>
        <row r="136">
          <cell r="EJ136">
            <v>60000</v>
          </cell>
          <cell r="EK136">
            <v>30000</v>
          </cell>
          <cell r="EL136">
            <v>26400</v>
          </cell>
          <cell r="EM136">
            <v>13200</v>
          </cell>
          <cell r="EN136">
            <v>120000</v>
          </cell>
          <cell r="EO136">
            <v>60000</v>
          </cell>
          <cell r="EP136">
            <v>168000</v>
          </cell>
          <cell r="EQ136">
            <v>84000</v>
          </cell>
          <cell r="ER136">
            <v>60000</v>
          </cell>
          <cell r="ES136">
            <v>30000</v>
          </cell>
          <cell r="ET136">
            <v>60000</v>
          </cell>
          <cell r="EU136">
            <v>30000</v>
          </cell>
          <cell r="EV136">
            <v>120000</v>
          </cell>
          <cell r="EW136">
            <v>60000</v>
          </cell>
          <cell r="EX136">
            <v>39600</v>
          </cell>
          <cell r="EY136">
            <v>489600</v>
          </cell>
          <cell r="EZ136">
            <v>921600</v>
          </cell>
        </row>
        <row r="137">
          <cell r="D137">
            <v>40817</v>
          </cell>
          <cell r="E137">
            <v>2.37552202988751</v>
          </cell>
          <cell r="F137">
            <v>0.394105379330825</v>
          </cell>
          <cell r="G137">
            <v>-0.0985263448327063</v>
          </cell>
          <cell r="H137">
            <v>0.00518559709645822</v>
          </cell>
          <cell r="I137">
            <v>0</v>
          </cell>
          <cell r="J137">
            <v>0</v>
          </cell>
          <cell r="K137">
            <v>19.8164152241563</v>
          </cell>
          <cell r="L137">
            <v>33.4110095163642</v>
          </cell>
          <cell r="M137">
            <v>16.7055047581821</v>
          </cell>
          <cell r="N137">
            <v>1</v>
          </cell>
          <cell r="O137">
            <v>0</v>
          </cell>
          <cell r="P137">
            <v>19.8164152241563</v>
          </cell>
          <cell r="Q137">
            <v>33.4110095163642</v>
          </cell>
          <cell r="R137">
            <v>16.7055047581821</v>
          </cell>
          <cell r="S137">
            <v>1</v>
          </cell>
          <cell r="T137">
            <v>0</v>
          </cell>
          <cell r="U137">
            <v>19.0774676379111</v>
          </cell>
          <cell r="V137">
            <v>19.8553072023798</v>
          </cell>
          <cell r="W137">
            <v>19.8164152241563</v>
          </cell>
          <cell r="X137">
            <v>33.4110095163642</v>
          </cell>
          <cell r="Y137">
            <v>16.7055047581821</v>
          </cell>
          <cell r="Z137">
            <v>1</v>
          </cell>
          <cell r="AA137">
            <v>0</v>
          </cell>
          <cell r="AB137">
            <v>1</v>
          </cell>
          <cell r="AC137">
            <v>1</v>
          </cell>
          <cell r="AD137">
            <v>1</v>
          </cell>
          <cell r="AE137">
            <v>0</v>
          </cell>
          <cell r="AF137">
            <v>5880</v>
          </cell>
          <cell r="AG137">
            <v>0</v>
          </cell>
          <cell r="AH137">
            <v>38400</v>
          </cell>
          <cell r="AI137">
            <v>0</v>
          </cell>
          <cell r="AJ137">
            <v>26160</v>
          </cell>
          <cell r="AK137">
            <v>0</v>
          </cell>
          <cell r="AL137">
            <v>26160</v>
          </cell>
          <cell r="AM137">
            <v>0</v>
          </cell>
          <cell r="AN137">
            <v>48000</v>
          </cell>
          <cell r="AO137">
            <v>0</v>
          </cell>
          <cell r="AP137">
            <v>54000</v>
          </cell>
          <cell r="AQ137">
            <v>0</v>
          </cell>
          <cell r="AR137">
            <v>60000</v>
          </cell>
          <cell r="AS137">
            <v>0</v>
          </cell>
          <cell r="AT137">
            <v>60000</v>
          </cell>
          <cell r="AU137">
            <v>0</v>
          </cell>
          <cell r="AV137">
            <v>86400</v>
          </cell>
          <cell r="AW137">
            <v>0</v>
          </cell>
          <cell r="AX137">
            <v>61200</v>
          </cell>
          <cell r="AY137">
            <v>0</v>
          </cell>
          <cell r="AZ137">
            <v>66000</v>
          </cell>
          <cell r="BA137">
            <v>0</v>
          </cell>
          <cell r="BB137">
            <v>132000</v>
          </cell>
          <cell r="BC137">
            <v>0</v>
          </cell>
          <cell r="BD137">
            <v>243000</v>
          </cell>
          <cell r="BE137">
            <v>604200</v>
          </cell>
          <cell r="BF137">
            <v>664200</v>
          </cell>
          <cell r="BG137">
            <v>62400</v>
          </cell>
          <cell r="BH137">
            <v>0</v>
          </cell>
          <cell r="BI137">
            <v>60000</v>
          </cell>
          <cell r="BJ137">
            <v>0</v>
          </cell>
          <cell r="BK137">
            <v>10560</v>
          </cell>
          <cell r="BL137">
            <v>0</v>
          </cell>
          <cell r="BM137">
            <v>6120</v>
          </cell>
          <cell r="BN137">
            <v>0</v>
          </cell>
          <cell r="BO137">
            <v>20400</v>
          </cell>
          <cell r="BP137">
            <v>0</v>
          </cell>
          <cell r="BQ137">
            <v>72000</v>
          </cell>
          <cell r="BR137">
            <v>0</v>
          </cell>
          <cell r="BS137">
            <v>105600</v>
          </cell>
          <cell r="BT137">
            <v>0</v>
          </cell>
          <cell r="BU137">
            <v>127200</v>
          </cell>
          <cell r="BV137">
            <v>0</v>
          </cell>
          <cell r="BW137">
            <v>60000</v>
          </cell>
          <cell r="BX137">
            <v>0</v>
          </cell>
          <cell r="BY137">
            <v>63600</v>
          </cell>
          <cell r="BZ137">
            <v>0</v>
          </cell>
          <cell r="CA137">
            <v>62400</v>
          </cell>
          <cell r="CB137">
            <v>0</v>
          </cell>
          <cell r="CC137">
            <v>132000</v>
          </cell>
          <cell r="CD137">
            <v>0</v>
          </cell>
          <cell r="CE137">
            <v>120000</v>
          </cell>
          <cell r="CF137">
            <v>0</v>
          </cell>
          <cell r="CG137">
            <v>371880</v>
          </cell>
          <cell r="CH137">
            <v>695880</v>
          </cell>
          <cell r="CI137">
            <v>902280</v>
          </cell>
          <cell r="CJ137">
            <v>125760</v>
          </cell>
          <cell r="CK137">
            <v>0</v>
          </cell>
          <cell r="CL137">
            <v>115200</v>
          </cell>
          <cell r="CM137">
            <v>0</v>
          </cell>
          <cell r="CN137">
            <v>120000</v>
          </cell>
          <cell r="CO137">
            <v>0</v>
          </cell>
          <cell r="CP137">
            <v>125760</v>
          </cell>
          <cell r="CQ137">
            <v>240960</v>
          </cell>
          <cell r="CR137">
            <v>360960</v>
          </cell>
          <cell r="CS137">
            <v>65400</v>
          </cell>
          <cell r="CT137">
            <v>32700</v>
          </cell>
          <cell r="CU137">
            <v>62400</v>
          </cell>
          <cell r="CV137">
            <v>31200</v>
          </cell>
          <cell r="CW137">
            <v>60000</v>
          </cell>
          <cell r="CX137">
            <v>30000</v>
          </cell>
          <cell r="CY137">
            <v>8400</v>
          </cell>
          <cell r="CZ137">
            <v>4200</v>
          </cell>
          <cell r="DA137">
            <v>27000</v>
          </cell>
          <cell r="DB137">
            <v>13500</v>
          </cell>
          <cell r="DC137">
            <v>15600</v>
          </cell>
          <cell r="DD137">
            <v>7800</v>
          </cell>
          <cell r="DE137">
            <v>42000</v>
          </cell>
          <cell r="DF137">
            <v>21000</v>
          </cell>
          <cell r="DG137">
            <v>63600</v>
          </cell>
          <cell r="DH137">
            <v>31800</v>
          </cell>
          <cell r="DI137">
            <v>72000</v>
          </cell>
          <cell r="DJ137">
            <v>36000</v>
          </cell>
          <cell r="DK137">
            <v>99000</v>
          </cell>
          <cell r="DL137">
            <v>49500</v>
          </cell>
        </row>
        <row r="137">
          <cell r="DO137">
            <v>240000</v>
          </cell>
          <cell r="DP137">
            <v>120000</v>
          </cell>
          <cell r="DQ137">
            <v>120000</v>
          </cell>
          <cell r="DR137">
            <v>60000</v>
          </cell>
          <cell r="DS137">
            <v>127200</v>
          </cell>
          <cell r="DT137">
            <v>63600</v>
          </cell>
          <cell r="DU137">
            <v>63600</v>
          </cell>
          <cell r="DV137">
            <v>31800</v>
          </cell>
          <cell r="DW137">
            <v>150000</v>
          </cell>
          <cell r="DX137">
            <v>75000</v>
          </cell>
          <cell r="DY137">
            <v>66000</v>
          </cell>
          <cell r="DZ137">
            <v>33000</v>
          </cell>
          <cell r="EA137">
            <v>129600</v>
          </cell>
          <cell r="EB137">
            <v>64800</v>
          </cell>
          <cell r="EC137">
            <v>610200</v>
          </cell>
          <cell r="ED137">
            <v>1450800</v>
          </cell>
          <cell r="EE137">
            <v>2117700</v>
          </cell>
        </row>
        <row r="137">
          <cell r="EJ137">
            <v>60000</v>
          </cell>
          <cell r="EK137">
            <v>30000</v>
          </cell>
          <cell r="EL137">
            <v>26400</v>
          </cell>
          <cell r="EM137">
            <v>13200</v>
          </cell>
          <cell r="EN137">
            <v>120000</v>
          </cell>
          <cell r="EO137">
            <v>60000</v>
          </cell>
          <cell r="EP137">
            <v>168000</v>
          </cell>
          <cell r="EQ137">
            <v>84000</v>
          </cell>
          <cell r="ER137">
            <v>60000</v>
          </cell>
          <cell r="ES137">
            <v>30000</v>
          </cell>
          <cell r="ET137">
            <v>60000</v>
          </cell>
          <cell r="EU137">
            <v>30000</v>
          </cell>
          <cell r="EV137">
            <v>120000</v>
          </cell>
          <cell r="EW137">
            <v>60000</v>
          </cell>
          <cell r="EX137">
            <v>39600</v>
          </cell>
          <cell r="EY137">
            <v>489600</v>
          </cell>
          <cell r="EZ137">
            <v>921600</v>
          </cell>
        </row>
        <row r="138">
          <cell r="D138">
            <v>40848</v>
          </cell>
          <cell r="E138">
            <v>2.43477348147523</v>
          </cell>
          <cell r="F138">
            <v>0.309439544351861</v>
          </cell>
          <cell r="G138">
            <v>-0.097989189044756</v>
          </cell>
          <cell r="H138">
            <v>0.00515732573919769</v>
          </cell>
          <cell r="I138">
            <v>0</v>
          </cell>
          <cell r="J138">
            <v>0</v>
          </cell>
          <cell r="K138">
            <v>20.2608011110642</v>
          </cell>
          <cell r="L138">
            <v>17.7568788130872</v>
          </cell>
          <cell r="M138">
            <v>8.8784394065436</v>
          </cell>
          <cell r="N138">
            <v>0</v>
          </cell>
          <cell r="O138">
            <v>0</v>
          </cell>
          <cell r="P138">
            <v>20.2608011110642</v>
          </cell>
          <cell r="Q138">
            <v>17.7568788130872</v>
          </cell>
          <cell r="R138">
            <v>8.8784394065436</v>
          </cell>
          <cell r="S138">
            <v>0</v>
          </cell>
          <cell r="T138">
            <v>0</v>
          </cell>
          <cell r="U138">
            <v>19.5258821932285</v>
          </cell>
          <cell r="V138">
            <v>20.2994810541082</v>
          </cell>
          <cell r="W138">
            <v>20.2608011110642</v>
          </cell>
          <cell r="X138">
            <v>17.7568788130872</v>
          </cell>
          <cell r="Y138">
            <v>8.8784394065436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</row>
        <row r="138"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</row>
        <row r="138">
          <cell r="EJ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</row>
        <row r="139">
          <cell r="D139">
            <v>40878</v>
          </cell>
          <cell r="E139">
            <v>2.48604313662277</v>
          </cell>
          <cell r="F139">
            <v>0.307805588521184</v>
          </cell>
          <cell r="G139">
            <v>-0.0974717696983751</v>
          </cell>
          <cell r="H139">
            <v>0.00513009314201974</v>
          </cell>
          <cell r="I139">
            <v>0</v>
          </cell>
          <cell r="J139">
            <v>0</v>
          </cell>
          <cell r="K139">
            <v>20.6453235246707</v>
          </cell>
          <cell r="L139">
            <v>9.96797617867004</v>
          </cell>
          <cell r="M139">
            <v>4.98398808933502</v>
          </cell>
          <cell r="N139">
            <v>0</v>
          </cell>
          <cell r="O139">
            <v>0</v>
          </cell>
          <cell r="P139">
            <v>20.6453235246707</v>
          </cell>
          <cell r="Q139">
            <v>9.96797617867004</v>
          </cell>
          <cell r="R139">
            <v>4.98398808933502</v>
          </cell>
          <cell r="S139">
            <v>0</v>
          </cell>
          <cell r="T139">
            <v>0</v>
          </cell>
          <cell r="U139">
            <v>19.9142852519329</v>
          </cell>
          <cell r="V139">
            <v>20.6837992232359</v>
          </cell>
          <cell r="W139">
            <v>20.6453235246707</v>
          </cell>
          <cell r="X139">
            <v>9.96797617867004</v>
          </cell>
          <cell r="Y139">
            <v>4.98398808933502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</row>
        <row r="139"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</row>
        <row r="139">
          <cell r="EJ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</row>
        <row r="140">
          <cell r="D140">
            <v>40909</v>
          </cell>
          <cell r="E140">
            <v>2.5484906159454</v>
          </cell>
          <cell r="F140">
            <v>0.306124998912361</v>
          </cell>
          <cell r="G140">
            <v>-0.0969395829889142</v>
          </cell>
          <cell r="H140">
            <v>0.00510208331520601</v>
          </cell>
          <cell r="I140">
            <v>0</v>
          </cell>
          <cell r="J140">
            <v>0</v>
          </cell>
          <cell r="K140">
            <v>21.1136796195905</v>
          </cell>
          <cell r="L140">
            <v>26.1938916569351</v>
          </cell>
          <cell r="M140">
            <v>13.0969458284675</v>
          </cell>
          <cell r="N140">
            <v>1</v>
          </cell>
          <cell r="O140">
            <v>0</v>
          </cell>
          <cell r="P140">
            <v>21.1136796195905</v>
          </cell>
          <cell r="Q140">
            <v>26.1938916569351</v>
          </cell>
          <cell r="R140">
            <v>13.0969458284675</v>
          </cell>
          <cell r="S140">
            <v>1</v>
          </cell>
          <cell r="T140">
            <v>0</v>
          </cell>
          <cell r="U140">
            <v>20.3866327471737</v>
          </cell>
          <cell r="V140">
            <v>21.1519452444546</v>
          </cell>
          <cell r="W140">
            <v>21.1136796195905</v>
          </cell>
          <cell r="X140">
            <v>26.1938916569351</v>
          </cell>
          <cell r="Y140">
            <v>13.0969458284675</v>
          </cell>
          <cell r="Z140">
            <v>1</v>
          </cell>
          <cell r="AA140">
            <v>0</v>
          </cell>
          <cell r="AB140">
            <v>1</v>
          </cell>
          <cell r="AC140">
            <v>1</v>
          </cell>
          <cell r="AD140">
            <v>1</v>
          </cell>
          <cell r="AE140">
            <v>0</v>
          </cell>
          <cell r="AF140">
            <v>5880</v>
          </cell>
          <cell r="AG140">
            <v>0</v>
          </cell>
          <cell r="AH140">
            <v>38400</v>
          </cell>
          <cell r="AI140">
            <v>0</v>
          </cell>
          <cell r="AJ140">
            <v>26160</v>
          </cell>
          <cell r="AK140">
            <v>0</v>
          </cell>
          <cell r="AL140">
            <v>26160</v>
          </cell>
          <cell r="AM140">
            <v>0</v>
          </cell>
          <cell r="AN140">
            <v>48000</v>
          </cell>
          <cell r="AO140">
            <v>0</v>
          </cell>
          <cell r="AP140">
            <v>54000</v>
          </cell>
          <cell r="AQ140">
            <v>0</v>
          </cell>
          <cell r="AR140">
            <v>60000</v>
          </cell>
          <cell r="AS140">
            <v>0</v>
          </cell>
          <cell r="AT140">
            <v>60000</v>
          </cell>
          <cell r="AU140">
            <v>0</v>
          </cell>
          <cell r="AV140">
            <v>86400</v>
          </cell>
          <cell r="AW140">
            <v>0</v>
          </cell>
          <cell r="AX140">
            <v>61200</v>
          </cell>
          <cell r="AY140">
            <v>0</v>
          </cell>
          <cell r="AZ140">
            <v>66000</v>
          </cell>
          <cell r="BA140">
            <v>0</v>
          </cell>
          <cell r="BB140">
            <v>132000</v>
          </cell>
          <cell r="BC140">
            <v>0</v>
          </cell>
          <cell r="BD140">
            <v>243000</v>
          </cell>
          <cell r="BE140">
            <v>604200</v>
          </cell>
          <cell r="BF140">
            <v>664200</v>
          </cell>
          <cell r="BG140">
            <v>62400</v>
          </cell>
          <cell r="BH140">
            <v>0</v>
          </cell>
          <cell r="BI140">
            <v>60000</v>
          </cell>
          <cell r="BJ140">
            <v>0</v>
          </cell>
          <cell r="BK140">
            <v>10560</v>
          </cell>
          <cell r="BL140">
            <v>0</v>
          </cell>
          <cell r="BM140">
            <v>6120</v>
          </cell>
          <cell r="BN140">
            <v>0</v>
          </cell>
          <cell r="BO140">
            <v>20400</v>
          </cell>
          <cell r="BP140">
            <v>0</v>
          </cell>
          <cell r="BQ140">
            <v>72000</v>
          </cell>
          <cell r="BR140">
            <v>0</v>
          </cell>
          <cell r="BS140">
            <v>105600</v>
          </cell>
          <cell r="BT140">
            <v>0</v>
          </cell>
          <cell r="BU140">
            <v>127200</v>
          </cell>
          <cell r="BV140">
            <v>0</v>
          </cell>
          <cell r="BW140">
            <v>60000</v>
          </cell>
          <cell r="BX140">
            <v>0</v>
          </cell>
          <cell r="BY140">
            <v>63600</v>
          </cell>
          <cell r="BZ140">
            <v>0</v>
          </cell>
          <cell r="CA140">
            <v>62400</v>
          </cell>
          <cell r="CB140">
            <v>0</v>
          </cell>
          <cell r="CC140">
            <v>132000</v>
          </cell>
          <cell r="CD140">
            <v>0</v>
          </cell>
          <cell r="CE140">
            <v>120000</v>
          </cell>
          <cell r="CF140">
            <v>0</v>
          </cell>
          <cell r="CG140">
            <v>371880</v>
          </cell>
          <cell r="CH140">
            <v>695880</v>
          </cell>
          <cell r="CI140">
            <v>902280</v>
          </cell>
          <cell r="CJ140">
            <v>125760</v>
          </cell>
          <cell r="CK140">
            <v>0</v>
          </cell>
          <cell r="CL140">
            <v>115200</v>
          </cell>
          <cell r="CM140">
            <v>0</v>
          </cell>
          <cell r="CN140">
            <v>120000</v>
          </cell>
          <cell r="CO140">
            <v>0</v>
          </cell>
          <cell r="CP140">
            <v>125760</v>
          </cell>
          <cell r="CQ140">
            <v>240960</v>
          </cell>
          <cell r="CR140">
            <v>360960</v>
          </cell>
          <cell r="CS140">
            <v>65400</v>
          </cell>
          <cell r="CT140">
            <v>32700</v>
          </cell>
          <cell r="CU140">
            <v>62400</v>
          </cell>
          <cell r="CV140">
            <v>31200</v>
          </cell>
          <cell r="CW140">
            <v>60000</v>
          </cell>
          <cell r="CX140">
            <v>30000</v>
          </cell>
          <cell r="CY140">
            <v>8400</v>
          </cell>
          <cell r="CZ140">
            <v>4200</v>
          </cell>
          <cell r="DA140">
            <v>27000</v>
          </cell>
          <cell r="DB140">
            <v>13500</v>
          </cell>
          <cell r="DC140">
            <v>15600</v>
          </cell>
          <cell r="DD140">
            <v>7800</v>
          </cell>
          <cell r="DE140">
            <v>42000</v>
          </cell>
          <cell r="DF140">
            <v>21000</v>
          </cell>
          <cell r="DG140">
            <v>63600</v>
          </cell>
          <cell r="DH140">
            <v>31800</v>
          </cell>
          <cell r="DI140">
            <v>72000</v>
          </cell>
          <cell r="DJ140">
            <v>36000</v>
          </cell>
          <cell r="DK140">
            <v>99000</v>
          </cell>
          <cell r="DL140">
            <v>49500</v>
          </cell>
        </row>
        <row r="140">
          <cell r="DO140">
            <v>240000</v>
          </cell>
          <cell r="DP140">
            <v>120000</v>
          </cell>
          <cell r="DQ140">
            <v>120000</v>
          </cell>
          <cell r="DR140">
            <v>60000</v>
          </cell>
          <cell r="DS140">
            <v>127200</v>
          </cell>
          <cell r="DT140">
            <v>63600</v>
          </cell>
          <cell r="DU140">
            <v>63600</v>
          </cell>
          <cell r="DV140">
            <v>31800</v>
          </cell>
          <cell r="DW140">
            <v>150000</v>
          </cell>
          <cell r="DX140">
            <v>75000</v>
          </cell>
          <cell r="DY140">
            <v>66000</v>
          </cell>
          <cell r="DZ140">
            <v>33000</v>
          </cell>
          <cell r="EA140">
            <v>129600</v>
          </cell>
          <cell r="EB140">
            <v>64800</v>
          </cell>
          <cell r="EC140">
            <v>610200</v>
          </cell>
          <cell r="ED140">
            <v>1450800</v>
          </cell>
          <cell r="EE140">
            <v>2117700</v>
          </cell>
        </row>
        <row r="140">
          <cell r="EJ140">
            <v>60000</v>
          </cell>
          <cell r="EK140">
            <v>30000</v>
          </cell>
          <cell r="EL140">
            <v>26400</v>
          </cell>
          <cell r="EM140">
            <v>13200</v>
          </cell>
          <cell r="EN140">
            <v>120000</v>
          </cell>
          <cell r="EO140">
            <v>60000</v>
          </cell>
          <cell r="EP140">
            <v>168000</v>
          </cell>
          <cell r="EQ140">
            <v>84000</v>
          </cell>
          <cell r="ER140">
            <v>60000</v>
          </cell>
          <cell r="ES140">
            <v>30000</v>
          </cell>
          <cell r="ET140">
            <v>60000</v>
          </cell>
          <cell r="EU140">
            <v>30000</v>
          </cell>
          <cell r="EV140">
            <v>120000</v>
          </cell>
          <cell r="EW140">
            <v>60000</v>
          </cell>
          <cell r="EX140">
            <v>39600</v>
          </cell>
          <cell r="EY140">
            <v>489600</v>
          </cell>
          <cell r="EZ140">
            <v>921600</v>
          </cell>
        </row>
        <row r="141">
          <cell r="D141">
            <v>40940</v>
          </cell>
          <cell r="E141">
            <v>2.48077914796837</v>
          </cell>
          <cell r="F141">
            <v>0.304452339697489</v>
          </cell>
          <cell r="G141">
            <v>-0.0964099075708715</v>
          </cell>
          <cell r="H141">
            <v>0.00507420566162482</v>
          </cell>
          <cell r="I141">
            <v>0</v>
          </cell>
          <cell r="J141">
            <v>0</v>
          </cell>
          <cell r="K141">
            <v>20.6058436097628</v>
          </cell>
          <cell r="L141">
            <v>20.9765632369305</v>
          </cell>
          <cell r="M141">
            <v>10.4882816184653</v>
          </cell>
          <cell r="N141">
            <v>1</v>
          </cell>
          <cell r="O141">
            <v>0</v>
          </cell>
          <cell r="P141">
            <v>20.6058436097628</v>
          </cell>
          <cell r="Q141">
            <v>20.9765632369305</v>
          </cell>
          <cell r="R141">
            <v>10.4882816184653</v>
          </cell>
          <cell r="S141">
            <v>1</v>
          </cell>
          <cell r="T141">
            <v>0</v>
          </cell>
          <cell r="U141">
            <v>19.8827693029813</v>
          </cell>
          <cell r="V141">
            <v>20.643900152225</v>
          </cell>
          <cell r="W141">
            <v>20.6058436097628</v>
          </cell>
          <cell r="X141">
            <v>20.9765632369305</v>
          </cell>
          <cell r="Y141">
            <v>10.4882816184653</v>
          </cell>
          <cell r="Z141">
            <v>1</v>
          </cell>
          <cell r="AA141">
            <v>0</v>
          </cell>
          <cell r="AB141">
            <v>1</v>
          </cell>
          <cell r="AC141">
            <v>1</v>
          </cell>
          <cell r="AD141">
            <v>1</v>
          </cell>
          <cell r="AE141">
            <v>0</v>
          </cell>
          <cell r="AF141">
            <v>5880</v>
          </cell>
          <cell r="AG141">
            <v>0</v>
          </cell>
          <cell r="AH141">
            <v>38400</v>
          </cell>
          <cell r="AI141">
            <v>0</v>
          </cell>
          <cell r="AJ141">
            <v>26160</v>
          </cell>
          <cell r="AK141">
            <v>0</v>
          </cell>
          <cell r="AL141">
            <v>26160</v>
          </cell>
          <cell r="AM141">
            <v>0</v>
          </cell>
          <cell r="AN141">
            <v>48000</v>
          </cell>
          <cell r="AO141">
            <v>0</v>
          </cell>
          <cell r="AP141">
            <v>54000</v>
          </cell>
          <cell r="AQ141">
            <v>0</v>
          </cell>
          <cell r="AR141">
            <v>60000</v>
          </cell>
          <cell r="AS141">
            <v>0</v>
          </cell>
          <cell r="AT141">
            <v>60000</v>
          </cell>
          <cell r="AU141">
            <v>0</v>
          </cell>
          <cell r="AV141">
            <v>86400</v>
          </cell>
          <cell r="AW141">
            <v>0</v>
          </cell>
          <cell r="AX141">
            <v>61200</v>
          </cell>
          <cell r="AY141">
            <v>0</v>
          </cell>
          <cell r="AZ141">
            <v>66000</v>
          </cell>
          <cell r="BA141">
            <v>0</v>
          </cell>
          <cell r="BB141">
            <v>132000</v>
          </cell>
          <cell r="BC141">
            <v>0</v>
          </cell>
          <cell r="BD141">
            <v>243000</v>
          </cell>
          <cell r="BE141">
            <v>604200</v>
          </cell>
          <cell r="BF141">
            <v>664200</v>
          </cell>
          <cell r="BG141">
            <v>62400</v>
          </cell>
          <cell r="BH141">
            <v>0</v>
          </cell>
          <cell r="BI141">
            <v>60000</v>
          </cell>
          <cell r="BJ141">
            <v>0</v>
          </cell>
          <cell r="BK141">
            <v>10560</v>
          </cell>
          <cell r="BL141">
            <v>0</v>
          </cell>
          <cell r="BM141">
            <v>6120</v>
          </cell>
          <cell r="BN141">
            <v>0</v>
          </cell>
          <cell r="BO141">
            <v>20400</v>
          </cell>
          <cell r="BP141">
            <v>0</v>
          </cell>
          <cell r="BQ141">
            <v>72000</v>
          </cell>
          <cell r="BR141">
            <v>0</v>
          </cell>
          <cell r="BS141">
            <v>105600</v>
          </cell>
          <cell r="BT141">
            <v>0</v>
          </cell>
          <cell r="BU141">
            <v>127200</v>
          </cell>
          <cell r="BV141">
            <v>0</v>
          </cell>
          <cell r="BW141">
            <v>60000</v>
          </cell>
          <cell r="BX141">
            <v>0</v>
          </cell>
          <cell r="BY141">
            <v>63600</v>
          </cell>
          <cell r="BZ141">
            <v>0</v>
          </cell>
          <cell r="CA141">
            <v>62400</v>
          </cell>
          <cell r="CB141">
            <v>0</v>
          </cell>
          <cell r="CC141">
            <v>132000</v>
          </cell>
          <cell r="CD141">
            <v>0</v>
          </cell>
          <cell r="CE141">
            <v>120000</v>
          </cell>
          <cell r="CF141">
            <v>0</v>
          </cell>
          <cell r="CG141">
            <v>371880</v>
          </cell>
          <cell r="CH141">
            <v>695880</v>
          </cell>
          <cell r="CI141">
            <v>902280</v>
          </cell>
          <cell r="CJ141">
            <v>125760</v>
          </cell>
          <cell r="CK141">
            <v>0</v>
          </cell>
          <cell r="CL141">
            <v>115200</v>
          </cell>
          <cell r="CM141">
            <v>0</v>
          </cell>
          <cell r="CN141">
            <v>120000</v>
          </cell>
          <cell r="CO141">
            <v>0</v>
          </cell>
          <cell r="CP141">
            <v>125760</v>
          </cell>
          <cell r="CQ141">
            <v>240960</v>
          </cell>
          <cell r="CR141">
            <v>360960</v>
          </cell>
          <cell r="CS141">
            <v>65400</v>
          </cell>
          <cell r="CT141">
            <v>32700</v>
          </cell>
          <cell r="CU141">
            <v>62400</v>
          </cell>
          <cell r="CV141">
            <v>31200</v>
          </cell>
          <cell r="CW141">
            <v>60000</v>
          </cell>
          <cell r="CX141">
            <v>30000</v>
          </cell>
          <cell r="CY141">
            <v>8400</v>
          </cell>
          <cell r="CZ141">
            <v>4200</v>
          </cell>
          <cell r="DA141">
            <v>27000</v>
          </cell>
          <cell r="DB141">
            <v>13500</v>
          </cell>
          <cell r="DC141">
            <v>15600</v>
          </cell>
          <cell r="DD141">
            <v>7800</v>
          </cell>
          <cell r="DE141">
            <v>42000</v>
          </cell>
          <cell r="DF141">
            <v>21000</v>
          </cell>
          <cell r="DG141">
            <v>63600</v>
          </cell>
          <cell r="DH141">
            <v>31800</v>
          </cell>
          <cell r="DI141">
            <v>72000</v>
          </cell>
          <cell r="DJ141">
            <v>36000</v>
          </cell>
          <cell r="DK141">
            <v>99000</v>
          </cell>
          <cell r="DL141">
            <v>49500</v>
          </cell>
        </row>
        <row r="141">
          <cell r="DO141">
            <v>240000</v>
          </cell>
          <cell r="DP141">
            <v>120000</v>
          </cell>
          <cell r="DQ141">
            <v>120000</v>
          </cell>
          <cell r="DR141">
            <v>60000</v>
          </cell>
          <cell r="DS141">
            <v>127200</v>
          </cell>
          <cell r="DT141">
            <v>63600</v>
          </cell>
          <cell r="DU141">
            <v>63600</v>
          </cell>
          <cell r="DV141">
            <v>31800</v>
          </cell>
          <cell r="DW141">
            <v>150000</v>
          </cell>
          <cell r="DX141">
            <v>75000</v>
          </cell>
          <cell r="DY141">
            <v>66000</v>
          </cell>
          <cell r="DZ141">
            <v>33000</v>
          </cell>
          <cell r="EA141">
            <v>129600</v>
          </cell>
          <cell r="EB141">
            <v>64800</v>
          </cell>
          <cell r="EC141">
            <v>610200</v>
          </cell>
          <cell r="ED141">
            <v>1450800</v>
          </cell>
          <cell r="EE141">
            <v>2117700</v>
          </cell>
        </row>
        <row r="141">
          <cell r="EJ141">
            <v>60000</v>
          </cell>
          <cell r="EK141">
            <v>30000</v>
          </cell>
          <cell r="EL141">
            <v>26400</v>
          </cell>
          <cell r="EM141">
            <v>13200</v>
          </cell>
          <cell r="EN141">
            <v>120000</v>
          </cell>
          <cell r="EO141">
            <v>60000</v>
          </cell>
          <cell r="EP141">
            <v>168000</v>
          </cell>
          <cell r="EQ141">
            <v>84000</v>
          </cell>
          <cell r="ER141">
            <v>60000</v>
          </cell>
          <cell r="ES141">
            <v>30000</v>
          </cell>
          <cell r="ET141">
            <v>60000</v>
          </cell>
          <cell r="EU141">
            <v>30000</v>
          </cell>
          <cell r="EV141">
            <v>120000</v>
          </cell>
          <cell r="EW141">
            <v>60000</v>
          </cell>
          <cell r="EX141">
            <v>39600</v>
          </cell>
          <cell r="EY141">
            <v>489600</v>
          </cell>
          <cell r="EZ141">
            <v>921600</v>
          </cell>
        </row>
        <row r="142">
          <cell r="D142">
            <v>40969</v>
          </cell>
          <cell r="E142">
            <v>2.39236367786857</v>
          </cell>
          <cell r="F142">
            <v>0.302894747145208</v>
          </cell>
          <cell r="G142">
            <v>-0.0959166699293158</v>
          </cell>
          <cell r="H142">
            <v>0.00504824578575346</v>
          </cell>
          <cell r="I142">
            <v>0</v>
          </cell>
          <cell r="J142">
            <v>0</v>
          </cell>
          <cell r="K142">
            <v>19.9427275840142</v>
          </cell>
          <cell r="L142">
            <v>15.8210003627199</v>
          </cell>
          <cell r="M142">
            <v>7.91050018135996</v>
          </cell>
          <cell r="N142">
            <v>0</v>
          </cell>
          <cell r="O142">
            <v>0</v>
          </cell>
          <cell r="P142">
            <v>19.9427275840142</v>
          </cell>
          <cell r="Q142">
            <v>15.8210003627199</v>
          </cell>
          <cell r="R142">
            <v>7.91050018135996</v>
          </cell>
          <cell r="S142">
            <v>0</v>
          </cell>
          <cell r="T142">
            <v>0</v>
          </cell>
          <cell r="U142">
            <v>19.2233525595444</v>
          </cell>
          <cell r="V142">
            <v>19.9805894274074</v>
          </cell>
          <cell r="W142">
            <v>19.9427275840142</v>
          </cell>
          <cell r="X142">
            <v>15.8210003627199</v>
          </cell>
          <cell r="Y142">
            <v>7.91050018135996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</row>
        <row r="142">
          <cell r="DO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</row>
        <row r="142">
          <cell r="EJ142">
            <v>0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  <cell r="EZ142">
            <v>0</v>
          </cell>
        </row>
        <row r="143">
          <cell r="D143">
            <v>41000</v>
          </cell>
          <cell r="E143">
            <v>2.28739563283743</v>
          </cell>
          <cell r="F143">
            <v>0.381567313642767</v>
          </cell>
          <cell r="G143">
            <v>-0.0953918284106919</v>
          </cell>
          <cell r="H143">
            <v>0.00502062254793115</v>
          </cell>
          <cell r="I143">
            <v>0</v>
          </cell>
          <cell r="J143">
            <v>0</v>
          </cell>
          <cell r="K143">
            <v>19.1554672462807</v>
          </cell>
          <cell r="L143">
            <v>15.1464651337261</v>
          </cell>
          <cell r="M143">
            <v>7.57323256686305</v>
          </cell>
          <cell r="N143">
            <v>0</v>
          </cell>
          <cell r="O143">
            <v>0</v>
          </cell>
          <cell r="P143">
            <v>19.1554672462807</v>
          </cell>
          <cell r="Q143">
            <v>15.1464651337261</v>
          </cell>
          <cell r="R143">
            <v>7.57323256686305</v>
          </cell>
          <cell r="S143">
            <v>0</v>
          </cell>
          <cell r="T143">
            <v>0</v>
          </cell>
          <cell r="U143">
            <v>18.4400285332006</v>
          </cell>
          <cell r="V143">
            <v>19.1931219153902</v>
          </cell>
          <cell r="W143">
            <v>19.1554672462807</v>
          </cell>
          <cell r="X143">
            <v>15.1464651337261</v>
          </cell>
          <cell r="Y143">
            <v>7.57323256686305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</row>
        <row r="143">
          <cell r="DO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</row>
        <row r="143"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  <cell r="EW143">
            <v>0</v>
          </cell>
          <cell r="EX143">
            <v>0</v>
          </cell>
          <cell r="EY143">
            <v>0</v>
          </cell>
          <cell r="EZ143">
            <v>0</v>
          </cell>
        </row>
        <row r="144">
          <cell r="D144">
            <v>41030</v>
          </cell>
          <cell r="E144">
            <v>2.26278813083437</v>
          </cell>
          <cell r="F144">
            <v>0.379545128985681</v>
          </cell>
          <cell r="G144">
            <v>-0.0948862822464203</v>
          </cell>
          <cell r="H144">
            <v>0.00499401485507475</v>
          </cell>
          <cell r="I144">
            <v>0</v>
          </cell>
          <cell r="J144">
            <v>0</v>
          </cell>
          <cell r="K144">
            <v>18.9709109812578</v>
          </cell>
          <cell r="L144">
            <v>17.5632011430696</v>
          </cell>
          <cell r="M144">
            <v>8.78160057153482</v>
          </cell>
          <cell r="N144">
            <v>0</v>
          </cell>
          <cell r="O144">
            <v>0</v>
          </cell>
          <cell r="P144">
            <v>18.9709109812578</v>
          </cell>
          <cell r="Q144">
            <v>17.5632011430696</v>
          </cell>
          <cell r="R144">
            <v>8.78160057153482</v>
          </cell>
          <cell r="S144">
            <v>0</v>
          </cell>
          <cell r="T144">
            <v>0</v>
          </cell>
          <cell r="U144">
            <v>18.2592638644096</v>
          </cell>
          <cell r="V144">
            <v>19.0083660926708</v>
          </cell>
          <cell r="W144">
            <v>18.9709109812578</v>
          </cell>
          <cell r="X144">
            <v>17.5632011430696</v>
          </cell>
          <cell r="Y144">
            <v>8.78160057153482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</row>
        <row r="144"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</row>
        <row r="144">
          <cell r="EJ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</row>
        <row r="145">
          <cell r="D145">
            <v>41061</v>
          </cell>
          <cell r="E145">
            <v>2.26479166261537</v>
          </cell>
          <cell r="F145">
            <v>0.377465277102561</v>
          </cell>
          <cell r="G145">
            <v>-0.0943663192756403</v>
          </cell>
          <cell r="H145">
            <v>0.00496664838292844</v>
          </cell>
          <cell r="I145">
            <v>0</v>
          </cell>
          <cell r="J145">
            <v>0</v>
          </cell>
          <cell r="K145">
            <v>18.9859374696153</v>
          </cell>
          <cell r="L145">
            <v>29.883578322823</v>
          </cell>
          <cell r="M145">
            <v>14.9417891614115</v>
          </cell>
          <cell r="N145">
            <v>1</v>
          </cell>
          <cell r="O145">
            <v>0</v>
          </cell>
          <cell r="P145">
            <v>18.9859374696153</v>
          </cell>
          <cell r="Q145">
            <v>29.883578322823</v>
          </cell>
          <cell r="R145">
            <v>14.9417891614115</v>
          </cell>
          <cell r="S145">
            <v>1</v>
          </cell>
          <cell r="T145">
            <v>0</v>
          </cell>
          <cell r="U145">
            <v>18.278190075048</v>
          </cell>
          <cell r="V145">
            <v>19.0231873324872</v>
          </cell>
          <cell r="W145">
            <v>18.9859374696153</v>
          </cell>
          <cell r="X145">
            <v>29.883578322823</v>
          </cell>
          <cell r="Y145">
            <v>14.9417891614115</v>
          </cell>
          <cell r="Z145">
            <v>1</v>
          </cell>
          <cell r="AA145">
            <v>0</v>
          </cell>
          <cell r="AB145">
            <v>1</v>
          </cell>
          <cell r="AC145">
            <v>1</v>
          </cell>
          <cell r="AD145">
            <v>1</v>
          </cell>
          <cell r="AE145">
            <v>0</v>
          </cell>
          <cell r="AF145">
            <v>5880</v>
          </cell>
          <cell r="AG145">
            <v>0</v>
          </cell>
          <cell r="AH145">
            <v>38400</v>
          </cell>
          <cell r="AI145">
            <v>0</v>
          </cell>
          <cell r="AJ145">
            <v>26160</v>
          </cell>
          <cell r="AK145">
            <v>0</v>
          </cell>
          <cell r="AL145">
            <v>26160</v>
          </cell>
          <cell r="AM145">
            <v>0</v>
          </cell>
          <cell r="AN145">
            <v>48000</v>
          </cell>
          <cell r="AO145">
            <v>0</v>
          </cell>
          <cell r="AP145">
            <v>54000</v>
          </cell>
          <cell r="AQ145">
            <v>0</v>
          </cell>
          <cell r="AR145">
            <v>60000</v>
          </cell>
          <cell r="AS145">
            <v>0</v>
          </cell>
          <cell r="AT145">
            <v>60000</v>
          </cell>
          <cell r="AU145">
            <v>0</v>
          </cell>
          <cell r="AV145">
            <v>86400</v>
          </cell>
          <cell r="AW145">
            <v>0</v>
          </cell>
          <cell r="AX145">
            <v>61200</v>
          </cell>
          <cell r="AY145">
            <v>0</v>
          </cell>
          <cell r="AZ145">
            <v>66000</v>
          </cell>
          <cell r="BA145">
            <v>0</v>
          </cell>
          <cell r="BB145">
            <v>132000</v>
          </cell>
          <cell r="BC145">
            <v>0</v>
          </cell>
          <cell r="BD145">
            <v>243000</v>
          </cell>
          <cell r="BE145">
            <v>604200</v>
          </cell>
          <cell r="BF145">
            <v>664200</v>
          </cell>
          <cell r="BG145">
            <v>62400</v>
          </cell>
          <cell r="BH145">
            <v>0</v>
          </cell>
          <cell r="BI145">
            <v>60000</v>
          </cell>
          <cell r="BJ145">
            <v>0</v>
          </cell>
          <cell r="BK145">
            <v>10560</v>
          </cell>
          <cell r="BL145">
            <v>0</v>
          </cell>
          <cell r="BM145">
            <v>6120</v>
          </cell>
          <cell r="BN145">
            <v>0</v>
          </cell>
          <cell r="BO145">
            <v>20400</v>
          </cell>
          <cell r="BP145">
            <v>0</v>
          </cell>
          <cell r="BQ145">
            <v>72000</v>
          </cell>
          <cell r="BR145">
            <v>0</v>
          </cell>
          <cell r="BS145">
            <v>105600</v>
          </cell>
          <cell r="BT145">
            <v>0</v>
          </cell>
          <cell r="BU145">
            <v>127200</v>
          </cell>
          <cell r="BV145">
            <v>0</v>
          </cell>
          <cell r="BW145">
            <v>60000</v>
          </cell>
          <cell r="BX145">
            <v>0</v>
          </cell>
          <cell r="BY145">
            <v>63600</v>
          </cell>
          <cell r="BZ145">
            <v>0</v>
          </cell>
          <cell r="CA145">
            <v>62400</v>
          </cell>
          <cell r="CB145">
            <v>0</v>
          </cell>
          <cell r="CC145">
            <v>132000</v>
          </cell>
          <cell r="CD145">
            <v>0</v>
          </cell>
          <cell r="CE145">
            <v>120000</v>
          </cell>
          <cell r="CF145">
            <v>0</v>
          </cell>
          <cell r="CG145">
            <v>371880</v>
          </cell>
          <cell r="CH145">
            <v>695880</v>
          </cell>
          <cell r="CI145">
            <v>902280</v>
          </cell>
          <cell r="CJ145">
            <v>125760</v>
          </cell>
          <cell r="CK145">
            <v>0</v>
          </cell>
          <cell r="CL145">
            <v>115200</v>
          </cell>
          <cell r="CM145">
            <v>0</v>
          </cell>
          <cell r="CN145">
            <v>120000</v>
          </cell>
          <cell r="CO145">
            <v>0</v>
          </cell>
          <cell r="CP145">
            <v>125760</v>
          </cell>
          <cell r="CQ145">
            <v>240960</v>
          </cell>
          <cell r="CR145">
            <v>360960</v>
          </cell>
          <cell r="CS145">
            <v>65400</v>
          </cell>
          <cell r="CT145">
            <v>32700</v>
          </cell>
          <cell r="CU145">
            <v>62400</v>
          </cell>
          <cell r="CV145">
            <v>31200</v>
          </cell>
          <cell r="CW145">
            <v>60000</v>
          </cell>
          <cell r="CX145">
            <v>30000</v>
          </cell>
          <cell r="CY145">
            <v>8400</v>
          </cell>
          <cell r="CZ145">
            <v>4200</v>
          </cell>
          <cell r="DA145">
            <v>27000</v>
          </cell>
          <cell r="DB145">
            <v>13500</v>
          </cell>
          <cell r="DC145">
            <v>15600</v>
          </cell>
          <cell r="DD145">
            <v>7800</v>
          </cell>
          <cell r="DE145">
            <v>42000</v>
          </cell>
          <cell r="DF145">
            <v>21000</v>
          </cell>
          <cell r="DG145">
            <v>63600</v>
          </cell>
          <cell r="DH145">
            <v>31800</v>
          </cell>
          <cell r="DI145">
            <v>72000</v>
          </cell>
          <cell r="DJ145">
            <v>36000</v>
          </cell>
          <cell r="DK145">
            <v>99000</v>
          </cell>
          <cell r="DL145">
            <v>49500</v>
          </cell>
        </row>
        <row r="145">
          <cell r="DO145">
            <v>240000</v>
          </cell>
          <cell r="DP145">
            <v>120000</v>
          </cell>
          <cell r="DQ145">
            <v>120000</v>
          </cell>
          <cell r="DR145">
            <v>60000</v>
          </cell>
          <cell r="DS145">
            <v>127200</v>
          </cell>
          <cell r="DT145">
            <v>63600</v>
          </cell>
          <cell r="DU145">
            <v>63600</v>
          </cell>
          <cell r="DV145">
            <v>31800</v>
          </cell>
          <cell r="DW145">
            <v>150000</v>
          </cell>
          <cell r="DX145">
            <v>75000</v>
          </cell>
          <cell r="DY145">
            <v>66000</v>
          </cell>
          <cell r="DZ145">
            <v>33000</v>
          </cell>
          <cell r="EA145">
            <v>129600</v>
          </cell>
          <cell r="EB145">
            <v>64800</v>
          </cell>
          <cell r="EC145">
            <v>610200</v>
          </cell>
          <cell r="ED145">
            <v>1450800</v>
          </cell>
          <cell r="EE145">
            <v>2117700</v>
          </cell>
        </row>
        <row r="145">
          <cell r="EJ145">
            <v>60000</v>
          </cell>
          <cell r="EK145">
            <v>30000</v>
          </cell>
          <cell r="EL145">
            <v>26400</v>
          </cell>
          <cell r="EM145">
            <v>13200</v>
          </cell>
          <cell r="EN145">
            <v>120000</v>
          </cell>
          <cell r="EO145">
            <v>60000</v>
          </cell>
          <cell r="EP145">
            <v>168000</v>
          </cell>
          <cell r="EQ145">
            <v>84000</v>
          </cell>
          <cell r="ER145">
            <v>60000</v>
          </cell>
          <cell r="ES145">
            <v>30000</v>
          </cell>
          <cell r="ET145">
            <v>60000</v>
          </cell>
          <cell r="EU145">
            <v>30000</v>
          </cell>
          <cell r="EV145">
            <v>120000</v>
          </cell>
          <cell r="EW145">
            <v>60000</v>
          </cell>
          <cell r="EX145">
            <v>39600</v>
          </cell>
          <cell r="EY145">
            <v>489600</v>
          </cell>
          <cell r="EZ145">
            <v>921600</v>
          </cell>
        </row>
        <row r="146">
          <cell r="D146">
            <v>41091</v>
          </cell>
          <cell r="E146">
            <v>2.26759230845979</v>
          </cell>
          <cell r="F146">
            <v>0.375461907283102</v>
          </cell>
          <cell r="G146">
            <v>-0.0938654768207756</v>
          </cell>
          <cell r="H146">
            <v>0.00494028825372503</v>
          </cell>
          <cell r="I146">
            <v>0</v>
          </cell>
          <cell r="J146">
            <v>0</v>
          </cell>
          <cell r="K146">
            <v>19.0069423134484</v>
          </cell>
          <cell r="L146">
            <v>26.7699893633424</v>
          </cell>
          <cell r="M146">
            <v>13.3849946816712</v>
          </cell>
          <cell r="N146">
            <v>1</v>
          </cell>
          <cell r="O146">
            <v>0</v>
          </cell>
          <cell r="P146">
            <v>19.0069423134484</v>
          </cell>
          <cell r="Q146">
            <v>26.7699893633424</v>
          </cell>
          <cell r="R146">
            <v>13.3849946816712</v>
          </cell>
          <cell r="S146">
            <v>1</v>
          </cell>
          <cell r="T146">
            <v>0</v>
          </cell>
          <cell r="U146">
            <v>18.3029512372926</v>
          </cell>
          <cell r="V146">
            <v>19.0439944753514</v>
          </cell>
          <cell r="W146">
            <v>19.0069423134484</v>
          </cell>
          <cell r="X146">
            <v>26.7699893633424</v>
          </cell>
          <cell r="Y146">
            <v>13.3849946816712</v>
          </cell>
          <cell r="Z146">
            <v>1</v>
          </cell>
          <cell r="AA146">
            <v>0</v>
          </cell>
          <cell r="AB146">
            <v>1</v>
          </cell>
          <cell r="AC146">
            <v>1</v>
          </cell>
          <cell r="AD146">
            <v>1</v>
          </cell>
          <cell r="AE146">
            <v>0</v>
          </cell>
          <cell r="AF146">
            <v>5880</v>
          </cell>
          <cell r="AG146">
            <v>0</v>
          </cell>
          <cell r="AH146">
            <v>38400</v>
          </cell>
          <cell r="AI146">
            <v>0</v>
          </cell>
          <cell r="AJ146">
            <v>26160</v>
          </cell>
          <cell r="AK146">
            <v>0</v>
          </cell>
          <cell r="AL146">
            <v>26160</v>
          </cell>
          <cell r="AM146">
            <v>0</v>
          </cell>
          <cell r="AN146">
            <v>48000</v>
          </cell>
          <cell r="AO146">
            <v>0</v>
          </cell>
          <cell r="AP146">
            <v>54000</v>
          </cell>
          <cell r="AQ146">
            <v>0</v>
          </cell>
          <cell r="AR146">
            <v>60000</v>
          </cell>
          <cell r="AS146">
            <v>0</v>
          </cell>
          <cell r="AT146">
            <v>60000</v>
          </cell>
          <cell r="AU146">
            <v>0</v>
          </cell>
          <cell r="AV146">
            <v>86400</v>
          </cell>
          <cell r="AW146">
            <v>0</v>
          </cell>
          <cell r="AX146">
            <v>61200</v>
          </cell>
          <cell r="AY146">
            <v>0</v>
          </cell>
          <cell r="AZ146">
            <v>66000</v>
          </cell>
          <cell r="BA146">
            <v>0</v>
          </cell>
          <cell r="BB146">
            <v>132000</v>
          </cell>
          <cell r="BC146">
            <v>0</v>
          </cell>
          <cell r="BD146">
            <v>243000</v>
          </cell>
          <cell r="BE146">
            <v>604200</v>
          </cell>
          <cell r="BF146">
            <v>664200</v>
          </cell>
          <cell r="BG146">
            <v>62400</v>
          </cell>
          <cell r="BH146">
            <v>0</v>
          </cell>
          <cell r="BI146">
            <v>60000</v>
          </cell>
          <cell r="BJ146">
            <v>0</v>
          </cell>
          <cell r="BK146">
            <v>10560</v>
          </cell>
          <cell r="BL146">
            <v>0</v>
          </cell>
          <cell r="BM146">
            <v>6120</v>
          </cell>
          <cell r="BN146">
            <v>0</v>
          </cell>
          <cell r="BO146">
            <v>20400</v>
          </cell>
          <cell r="BP146">
            <v>0</v>
          </cell>
          <cell r="BQ146">
            <v>72000</v>
          </cell>
          <cell r="BR146">
            <v>0</v>
          </cell>
          <cell r="BS146">
            <v>105600</v>
          </cell>
          <cell r="BT146">
            <v>0</v>
          </cell>
          <cell r="BU146">
            <v>127200</v>
          </cell>
          <cell r="BV146">
            <v>0</v>
          </cell>
          <cell r="BW146">
            <v>60000</v>
          </cell>
          <cell r="BX146">
            <v>0</v>
          </cell>
          <cell r="BY146">
            <v>63600</v>
          </cell>
          <cell r="BZ146">
            <v>0</v>
          </cell>
          <cell r="CA146">
            <v>62400</v>
          </cell>
          <cell r="CB146">
            <v>0</v>
          </cell>
          <cell r="CC146">
            <v>132000</v>
          </cell>
          <cell r="CD146">
            <v>0</v>
          </cell>
          <cell r="CE146">
            <v>120000</v>
          </cell>
          <cell r="CF146">
            <v>0</v>
          </cell>
          <cell r="CG146">
            <v>371880</v>
          </cell>
          <cell r="CH146">
            <v>695880</v>
          </cell>
          <cell r="CI146">
            <v>902280</v>
          </cell>
          <cell r="CJ146">
            <v>125760</v>
          </cell>
          <cell r="CK146">
            <v>0</v>
          </cell>
          <cell r="CL146">
            <v>115200</v>
          </cell>
          <cell r="CM146">
            <v>0</v>
          </cell>
          <cell r="CN146">
            <v>120000</v>
          </cell>
          <cell r="CO146">
            <v>0</v>
          </cell>
          <cell r="CP146">
            <v>125760</v>
          </cell>
          <cell r="CQ146">
            <v>240960</v>
          </cell>
          <cell r="CR146">
            <v>360960</v>
          </cell>
          <cell r="CS146">
            <v>65400</v>
          </cell>
          <cell r="CT146">
            <v>32700</v>
          </cell>
          <cell r="CU146">
            <v>62400</v>
          </cell>
          <cell r="CV146">
            <v>31200</v>
          </cell>
          <cell r="CW146">
            <v>60000</v>
          </cell>
          <cell r="CX146">
            <v>30000</v>
          </cell>
          <cell r="CY146">
            <v>8400</v>
          </cell>
          <cell r="CZ146">
            <v>4200</v>
          </cell>
          <cell r="DA146">
            <v>27000</v>
          </cell>
          <cell r="DB146">
            <v>13500</v>
          </cell>
          <cell r="DC146">
            <v>15600</v>
          </cell>
          <cell r="DD146">
            <v>7800</v>
          </cell>
          <cell r="DE146">
            <v>42000</v>
          </cell>
          <cell r="DF146">
            <v>21000</v>
          </cell>
          <cell r="DG146">
            <v>63600</v>
          </cell>
          <cell r="DH146">
            <v>31800</v>
          </cell>
          <cell r="DI146">
            <v>72000</v>
          </cell>
          <cell r="DJ146">
            <v>36000</v>
          </cell>
          <cell r="DK146">
            <v>99000</v>
          </cell>
          <cell r="DL146">
            <v>49500</v>
          </cell>
        </row>
        <row r="146">
          <cell r="DO146">
            <v>240000</v>
          </cell>
          <cell r="DP146">
            <v>120000</v>
          </cell>
          <cell r="DQ146">
            <v>120000</v>
          </cell>
          <cell r="DR146">
            <v>60000</v>
          </cell>
          <cell r="DS146">
            <v>127200</v>
          </cell>
          <cell r="DT146">
            <v>63600</v>
          </cell>
          <cell r="DU146">
            <v>63600</v>
          </cell>
          <cell r="DV146">
            <v>31800</v>
          </cell>
          <cell r="DW146">
            <v>150000</v>
          </cell>
          <cell r="DX146">
            <v>75000</v>
          </cell>
          <cell r="DY146">
            <v>66000</v>
          </cell>
          <cell r="DZ146">
            <v>33000</v>
          </cell>
          <cell r="EA146">
            <v>129600</v>
          </cell>
          <cell r="EB146">
            <v>64800</v>
          </cell>
          <cell r="EC146">
            <v>610200</v>
          </cell>
          <cell r="ED146">
            <v>1450800</v>
          </cell>
          <cell r="EE146">
            <v>2117700</v>
          </cell>
        </row>
        <row r="146">
          <cell r="EJ146">
            <v>60000</v>
          </cell>
          <cell r="EK146">
            <v>30000</v>
          </cell>
          <cell r="EL146">
            <v>26400</v>
          </cell>
          <cell r="EM146">
            <v>13200</v>
          </cell>
          <cell r="EN146">
            <v>120000</v>
          </cell>
          <cell r="EO146">
            <v>60000</v>
          </cell>
          <cell r="EP146">
            <v>168000</v>
          </cell>
          <cell r="EQ146">
            <v>84000</v>
          </cell>
          <cell r="ER146">
            <v>60000</v>
          </cell>
          <cell r="ES146">
            <v>30000</v>
          </cell>
          <cell r="ET146">
            <v>60000</v>
          </cell>
          <cell r="EU146">
            <v>30000</v>
          </cell>
          <cell r="EV146">
            <v>120000</v>
          </cell>
          <cell r="EW146">
            <v>60000</v>
          </cell>
          <cell r="EX146">
            <v>39600</v>
          </cell>
          <cell r="EY146">
            <v>489600</v>
          </cell>
          <cell r="EZ146">
            <v>921600</v>
          </cell>
        </row>
        <row r="147">
          <cell r="D147">
            <v>41122</v>
          </cell>
          <cell r="E147">
            <v>2.26497443543938</v>
          </cell>
          <cell r="F147">
            <v>0.373401425365278</v>
          </cell>
          <cell r="G147">
            <v>-0.0933503563413194</v>
          </cell>
          <cell r="H147">
            <v>0.00491317664954313</v>
          </cell>
          <cell r="I147">
            <v>0</v>
          </cell>
          <cell r="J147">
            <v>0</v>
          </cell>
          <cell r="K147">
            <v>18.9873082657954</v>
          </cell>
          <cell r="L147">
            <v>33.9928444169605</v>
          </cell>
          <cell r="M147">
            <v>16.9964222084803</v>
          </cell>
          <cell r="N147">
            <v>1</v>
          </cell>
          <cell r="O147">
            <v>0</v>
          </cell>
          <cell r="P147">
            <v>18.9873082657954</v>
          </cell>
          <cell r="Q147">
            <v>33.9928444169605</v>
          </cell>
          <cell r="R147">
            <v>16.9964222084803</v>
          </cell>
          <cell r="S147">
            <v>1</v>
          </cell>
          <cell r="T147">
            <v>0</v>
          </cell>
          <cell r="U147">
            <v>18.2871805932355</v>
          </cell>
          <cell r="V147">
            <v>19.0241570906669</v>
          </cell>
          <cell r="W147">
            <v>18.9873082657954</v>
          </cell>
          <cell r="X147">
            <v>33.9928444169605</v>
          </cell>
          <cell r="Y147">
            <v>16.9964222084803</v>
          </cell>
          <cell r="Z147">
            <v>1</v>
          </cell>
          <cell r="AA147">
            <v>0</v>
          </cell>
          <cell r="AB147">
            <v>1</v>
          </cell>
          <cell r="AC147">
            <v>1</v>
          </cell>
          <cell r="AD147">
            <v>1</v>
          </cell>
          <cell r="AE147">
            <v>0</v>
          </cell>
          <cell r="AF147">
            <v>5880</v>
          </cell>
          <cell r="AG147">
            <v>0</v>
          </cell>
          <cell r="AH147">
            <v>38400</v>
          </cell>
          <cell r="AI147">
            <v>0</v>
          </cell>
          <cell r="AJ147">
            <v>26160</v>
          </cell>
          <cell r="AK147">
            <v>0</v>
          </cell>
          <cell r="AL147">
            <v>26160</v>
          </cell>
          <cell r="AM147">
            <v>0</v>
          </cell>
          <cell r="AN147">
            <v>48000</v>
          </cell>
          <cell r="AO147">
            <v>0</v>
          </cell>
          <cell r="AP147">
            <v>54000</v>
          </cell>
          <cell r="AQ147">
            <v>0</v>
          </cell>
          <cell r="AR147">
            <v>60000</v>
          </cell>
          <cell r="AS147">
            <v>0</v>
          </cell>
          <cell r="AT147">
            <v>60000</v>
          </cell>
          <cell r="AU147">
            <v>0</v>
          </cell>
          <cell r="AV147">
            <v>86400</v>
          </cell>
          <cell r="AW147">
            <v>0</v>
          </cell>
          <cell r="AX147">
            <v>61200</v>
          </cell>
          <cell r="AY147">
            <v>0</v>
          </cell>
          <cell r="AZ147">
            <v>66000</v>
          </cell>
          <cell r="BA147">
            <v>0</v>
          </cell>
          <cell r="BB147">
            <v>132000</v>
          </cell>
          <cell r="BC147">
            <v>0</v>
          </cell>
          <cell r="BD147">
            <v>243000</v>
          </cell>
          <cell r="BE147">
            <v>604200</v>
          </cell>
          <cell r="BF147">
            <v>664200</v>
          </cell>
          <cell r="BG147">
            <v>62400</v>
          </cell>
          <cell r="BH147">
            <v>0</v>
          </cell>
          <cell r="BI147">
            <v>60000</v>
          </cell>
          <cell r="BJ147">
            <v>0</v>
          </cell>
          <cell r="BK147">
            <v>10560</v>
          </cell>
          <cell r="BL147">
            <v>0</v>
          </cell>
          <cell r="BM147">
            <v>6120</v>
          </cell>
          <cell r="BN147">
            <v>0</v>
          </cell>
          <cell r="BO147">
            <v>20400</v>
          </cell>
          <cell r="BP147">
            <v>0</v>
          </cell>
          <cell r="BQ147">
            <v>72000</v>
          </cell>
          <cell r="BR147">
            <v>0</v>
          </cell>
          <cell r="BS147">
            <v>105600</v>
          </cell>
          <cell r="BT147">
            <v>0</v>
          </cell>
          <cell r="BU147">
            <v>127200</v>
          </cell>
          <cell r="BV147">
            <v>0</v>
          </cell>
          <cell r="BW147">
            <v>60000</v>
          </cell>
          <cell r="BX147">
            <v>0</v>
          </cell>
          <cell r="BY147">
            <v>63600</v>
          </cell>
          <cell r="BZ147">
            <v>0</v>
          </cell>
          <cell r="CA147">
            <v>62400</v>
          </cell>
          <cell r="CB147">
            <v>0</v>
          </cell>
          <cell r="CC147">
            <v>132000</v>
          </cell>
          <cell r="CD147">
            <v>0</v>
          </cell>
          <cell r="CE147">
            <v>120000</v>
          </cell>
          <cell r="CF147">
            <v>0</v>
          </cell>
          <cell r="CG147">
            <v>371880</v>
          </cell>
          <cell r="CH147">
            <v>695880</v>
          </cell>
          <cell r="CI147">
            <v>902280</v>
          </cell>
          <cell r="CJ147">
            <v>125760</v>
          </cell>
          <cell r="CK147">
            <v>0</v>
          </cell>
          <cell r="CL147">
            <v>115200</v>
          </cell>
          <cell r="CM147">
            <v>0</v>
          </cell>
          <cell r="CN147">
            <v>120000</v>
          </cell>
          <cell r="CO147">
            <v>0</v>
          </cell>
          <cell r="CP147">
            <v>125760</v>
          </cell>
          <cell r="CQ147">
            <v>240960</v>
          </cell>
          <cell r="CR147">
            <v>360960</v>
          </cell>
          <cell r="CS147">
            <v>65400</v>
          </cell>
          <cell r="CT147">
            <v>32700</v>
          </cell>
          <cell r="CU147">
            <v>62400</v>
          </cell>
          <cell r="CV147">
            <v>31200</v>
          </cell>
          <cell r="CW147">
            <v>60000</v>
          </cell>
          <cell r="CX147">
            <v>30000</v>
          </cell>
          <cell r="CY147">
            <v>8400</v>
          </cell>
          <cell r="CZ147">
            <v>4200</v>
          </cell>
          <cell r="DA147">
            <v>27000</v>
          </cell>
          <cell r="DB147">
            <v>13500</v>
          </cell>
          <cell r="DC147">
            <v>15600</v>
          </cell>
          <cell r="DD147">
            <v>7800</v>
          </cell>
          <cell r="DE147">
            <v>42000</v>
          </cell>
          <cell r="DF147">
            <v>21000</v>
          </cell>
          <cell r="DG147">
            <v>63600</v>
          </cell>
          <cell r="DH147">
            <v>31800</v>
          </cell>
          <cell r="DI147">
            <v>72000</v>
          </cell>
          <cell r="DJ147">
            <v>36000</v>
          </cell>
          <cell r="DK147">
            <v>99000</v>
          </cell>
          <cell r="DL147">
            <v>49500</v>
          </cell>
        </row>
        <row r="147">
          <cell r="DO147">
            <v>240000</v>
          </cell>
          <cell r="DP147">
            <v>120000</v>
          </cell>
          <cell r="DQ147">
            <v>120000</v>
          </cell>
          <cell r="DR147">
            <v>60000</v>
          </cell>
          <cell r="DS147">
            <v>127200</v>
          </cell>
          <cell r="DT147">
            <v>63600</v>
          </cell>
          <cell r="DU147">
            <v>63600</v>
          </cell>
          <cell r="DV147">
            <v>31800</v>
          </cell>
          <cell r="DW147">
            <v>150000</v>
          </cell>
          <cell r="DX147">
            <v>75000</v>
          </cell>
          <cell r="DY147">
            <v>66000</v>
          </cell>
          <cell r="DZ147">
            <v>33000</v>
          </cell>
          <cell r="EA147">
            <v>129600</v>
          </cell>
          <cell r="EB147">
            <v>64800</v>
          </cell>
          <cell r="EC147">
            <v>610200</v>
          </cell>
          <cell r="ED147">
            <v>1450800</v>
          </cell>
          <cell r="EE147">
            <v>2117700</v>
          </cell>
        </row>
        <row r="147">
          <cell r="EJ147">
            <v>60000</v>
          </cell>
          <cell r="EK147">
            <v>30000</v>
          </cell>
          <cell r="EL147">
            <v>26400</v>
          </cell>
          <cell r="EM147">
            <v>13200</v>
          </cell>
          <cell r="EN147">
            <v>120000</v>
          </cell>
          <cell r="EO147">
            <v>60000</v>
          </cell>
          <cell r="EP147">
            <v>168000</v>
          </cell>
          <cell r="EQ147">
            <v>84000</v>
          </cell>
          <cell r="ER147">
            <v>60000</v>
          </cell>
          <cell r="ES147">
            <v>30000</v>
          </cell>
          <cell r="ET147">
            <v>60000</v>
          </cell>
          <cell r="EU147">
            <v>30000</v>
          </cell>
          <cell r="EV147">
            <v>120000</v>
          </cell>
          <cell r="EW147">
            <v>60000</v>
          </cell>
          <cell r="EX147">
            <v>39600</v>
          </cell>
          <cell r="EY147">
            <v>489600</v>
          </cell>
          <cell r="EZ147">
            <v>921600</v>
          </cell>
        </row>
        <row r="148">
          <cell r="D148">
            <v>41153</v>
          </cell>
          <cell r="E148">
            <v>2.26279636907919</v>
          </cell>
          <cell r="F148">
            <v>0.371350732131329</v>
          </cell>
          <cell r="G148">
            <v>-0.0928376830328323</v>
          </cell>
          <cell r="H148">
            <v>0.00488619384383328</v>
          </cell>
          <cell r="I148">
            <v>0</v>
          </cell>
          <cell r="J148">
            <v>0</v>
          </cell>
          <cell r="K148">
            <v>18.9709727680939</v>
          </cell>
          <cell r="L148">
            <v>19.1475766777679</v>
          </cell>
          <cell r="M148">
            <v>9.57378833888395</v>
          </cell>
          <cell r="N148">
            <v>1</v>
          </cell>
          <cell r="O148">
            <v>0</v>
          </cell>
          <cell r="P148">
            <v>18.9709727680939</v>
          </cell>
          <cell r="Q148">
            <v>19.1475766777679</v>
          </cell>
          <cell r="R148">
            <v>9.57378833888395</v>
          </cell>
          <cell r="S148">
            <v>1</v>
          </cell>
          <cell r="T148">
            <v>0</v>
          </cell>
          <cell r="U148">
            <v>18.2746901453477</v>
          </cell>
          <cell r="V148">
            <v>19.0076192219227</v>
          </cell>
          <cell r="W148">
            <v>18.9709727680939</v>
          </cell>
          <cell r="X148">
            <v>19.1475766777679</v>
          </cell>
          <cell r="Y148">
            <v>9.57378833888395</v>
          </cell>
          <cell r="Z148">
            <v>1</v>
          </cell>
          <cell r="AA148">
            <v>0</v>
          </cell>
          <cell r="AB148">
            <v>1</v>
          </cell>
          <cell r="AC148">
            <v>1</v>
          </cell>
          <cell r="AD148">
            <v>1</v>
          </cell>
          <cell r="AE148">
            <v>0</v>
          </cell>
          <cell r="AF148">
            <v>5880</v>
          </cell>
          <cell r="AG148">
            <v>0</v>
          </cell>
          <cell r="AH148">
            <v>38400</v>
          </cell>
          <cell r="AI148">
            <v>0</v>
          </cell>
          <cell r="AJ148">
            <v>26160</v>
          </cell>
          <cell r="AK148">
            <v>0</v>
          </cell>
          <cell r="AL148">
            <v>26160</v>
          </cell>
          <cell r="AM148">
            <v>0</v>
          </cell>
          <cell r="AN148">
            <v>48000</v>
          </cell>
          <cell r="AO148">
            <v>0</v>
          </cell>
          <cell r="AP148">
            <v>54000</v>
          </cell>
          <cell r="AQ148">
            <v>0</v>
          </cell>
          <cell r="AR148">
            <v>60000</v>
          </cell>
          <cell r="AS148">
            <v>0</v>
          </cell>
          <cell r="AT148">
            <v>60000</v>
          </cell>
          <cell r="AU148">
            <v>0</v>
          </cell>
          <cell r="AV148">
            <v>86400</v>
          </cell>
          <cell r="AW148">
            <v>0</v>
          </cell>
          <cell r="AX148">
            <v>61200</v>
          </cell>
          <cell r="AY148">
            <v>0</v>
          </cell>
          <cell r="AZ148">
            <v>66000</v>
          </cell>
          <cell r="BA148">
            <v>0</v>
          </cell>
          <cell r="BB148">
            <v>132000</v>
          </cell>
          <cell r="BC148">
            <v>0</v>
          </cell>
          <cell r="BD148">
            <v>243000</v>
          </cell>
          <cell r="BE148">
            <v>604200</v>
          </cell>
          <cell r="BF148">
            <v>664200</v>
          </cell>
          <cell r="BG148">
            <v>62400</v>
          </cell>
          <cell r="BH148">
            <v>0</v>
          </cell>
          <cell r="BI148">
            <v>60000</v>
          </cell>
          <cell r="BJ148">
            <v>0</v>
          </cell>
          <cell r="BK148">
            <v>10560</v>
          </cell>
          <cell r="BL148">
            <v>0</v>
          </cell>
          <cell r="BM148">
            <v>6120</v>
          </cell>
          <cell r="BN148">
            <v>0</v>
          </cell>
          <cell r="BO148">
            <v>20400</v>
          </cell>
          <cell r="BP148">
            <v>0</v>
          </cell>
          <cell r="BQ148">
            <v>72000</v>
          </cell>
          <cell r="BR148">
            <v>0</v>
          </cell>
          <cell r="BS148">
            <v>105600</v>
          </cell>
          <cell r="BT148">
            <v>0</v>
          </cell>
          <cell r="BU148">
            <v>127200</v>
          </cell>
          <cell r="BV148">
            <v>0</v>
          </cell>
          <cell r="BW148">
            <v>60000</v>
          </cell>
          <cell r="BX148">
            <v>0</v>
          </cell>
          <cell r="BY148">
            <v>63600</v>
          </cell>
          <cell r="BZ148">
            <v>0</v>
          </cell>
          <cell r="CA148">
            <v>62400</v>
          </cell>
          <cell r="CB148">
            <v>0</v>
          </cell>
          <cell r="CC148">
            <v>132000</v>
          </cell>
          <cell r="CD148">
            <v>0</v>
          </cell>
          <cell r="CE148">
            <v>120000</v>
          </cell>
          <cell r="CF148">
            <v>0</v>
          </cell>
          <cell r="CG148">
            <v>371880</v>
          </cell>
          <cell r="CH148">
            <v>695880</v>
          </cell>
          <cell r="CI148">
            <v>902280</v>
          </cell>
          <cell r="CJ148">
            <v>125760</v>
          </cell>
          <cell r="CK148">
            <v>0</v>
          </cell>
          <cell r="CL148">
            <v>115200</v>
          </cell>
          <cell r="CM148">
            <v>0</v>
          </cell>
          <cell r="CN148">
            <v>120000</v>
          </cell>
          <cell r="CO148">
            <v>0</v>
          </cell>
          <cell r="CP148">
            <v>125760</v>
          </cell>
          <cell r="CQ148">
            <v>240960</v>
          </cell>
          <cell r="CR148">
            <v>360960</v>
          </cell>
          <cell r="CS148">
            <v>65400</v>
          </cell>
          <cell r="CT148">
            <v>32700</v>
          </cell>
          <cell r="CU148">
            <v>62400</v>
          </cell>
          <cell r="CV148">
            <v>31200</v>
          </cell>
          <cell r="CW148">
            <v>60000</v>
          </cell>
          <cell r="CX148">
            <v>30000</v>
          </cell>
          <cell r="CY148">
            <v>8400</v>
          </cell>
          <cell r="CZ148">
            <v>4200</v>
          </cell>
          <cell r="DA148">
            <v>27000</v>
          </cell>
          <cell r="DB148">
            <v>13500</v>
          </cell>
          <cell r="DC148">
            <v>15600</v>
          </cell>
          <cell r="DD148">
            <v>7800</v>
          </cell>
          <cell r="DE148">
            <v>42000</v>
          </cell>
          <cell r="DF148">
            <v>21000</v>
          </cell>
          <cell r="DG148">
            <v>63600</v>
          </cell>
          <cell r="DH148">
            <v>31800</v>
          </cell>
          <cell r="DI148">
            <v>72000</v>
          </cell>
          <cell r="DJ148">
            <v>36000</v>
          </cell>
          <cell r="DK148">
            <v>99000</v>
          </cell>
          <cell r="DL148">
            <v>49500</v>
          </cell>
        </row>
        <row r="148">
          <cell r="DO148">
            <v>240000</v>
          </cell>
          <cell r="DP148">
            <v>120000</v>
          </cell>
          <cell r="DQ148">
            <v>120000</v>
          </cell>
          <cell r="DR148">
            <v>60000</v>
          </cell>
          <cell r="DS148">
            <v>127200</v>
          </cell>
          <cell r="DT148">
            <v>63600</v>
          </cell>
          <cell r="DU148">
            <v>63600</v>
          </cell>
          <cell r="DV148">
            <v>31800</v>
          </cell>
          <cell r="DW148">
            <v>150000</v>
          </cell>
          <cell r="DX148">
            <v>75000</v>
          </cell>
          <cell r="DY148">
            <v>66000</v>
          </cell>
          <cell r="DZ148">
            <v>33000</v>
          </cell>
          <cell r="EA148">
            <v>129600</v>
          </cell>
          <cell r="EB148">
            <v>64800</v>
          </cell>
          <cell r="EC148">
            <v>610200</v>
          </cell>
          <cell r="ED148">
            <v>1450800</v>
          </cell>
          <cell r="EE148">
            <v>2117700</v>
          </cell>
        </row>
        <row r="148">
          <cell r="EJ148">
            <v>60000</v>
          </cell>
          <cell r="EK148">
            <v>30000</v>
          </cell>
          <cell r="EL148">
            <v>26400</v>
          </cell>
          <cell r="EM148">
            <v>13200</v>
          </cell>
          <cell r="EN148">
            <v>120000</v>
          </cell>
          <cell r="EO148">
            <v>60000</v>
          </cell>
          <cell r="EP148">
            <v>168000</v>
          </cell>
          <cell r="EQ148">
            <v>84000</v>
          </cell>
          <cell r="ER148">
            <v>60000</v>
          </cell>
          <cell r="ES148">
            <v>30000</v>
          </cell>
          <cell r="ET148">
            <v>60000</v>
          </cell>
          <cell r="EU148">
            <v>30000</v>
          </cell>
          <cell r="EV148">
            <v>120000</v>
          </cell>
          <cell r="EW148">
            <v>60000</v>
          </cell>
          <cell r="EX148">
            <v>39600</v>
          </cell>
          <cell r="EY148">
            <v>489600</v>
          </cell>
          <cell r="EZ148">
            <v>921600</v>
          </cell>
        </row>
        <row r="149">
          <cell r="D149">
            <v>41183</v>
          </cell>
          <cell r="E149">
            <v>2.26534091004601</v>
          </cell>
          <cell r="F149">
            <v>0.369375475570686</v>
          </cell>
          <cell r="G149">
            <v>-0.0923438688926716</v>
          </cell>
          <cell r="H149">
            <v>0.00486020362593008</v>
          </cell>
          <cell r="I149">
            <v>0</v>
          </cell>
          <cell r="J149">
            <v>0</v>
          </cell>
          <cell r="K149">
            <v>18.9900568253451</v>
          </cell>
          <cell r="L149">
            <v>31.6475075224613</v>
          </cell>
          <cell r="M149">
            <v>15.8237537612307</v>
          </cell>
          <cell r="N149">
            <v>1</v>
          </cell>
          <cell r="O149">
            <v>0</v>
          </cell>
          <cell r="P149">
            <v>18.9900568253451</v>
          </cell>
          <cell r="Q149">
            <v>31.6475075224613</v>
          </cell>
          <cell r="R149">
            <v>15.8237537612307</v>
          </cell>
          <cell r="S149">
            <v>1</v>
          </cell>
          <cell r="T149">
            <v>0</v>
          </cell>
          <cell r="U149">
            <v>18.2974778086501</v>
          </cell>
          <cell r="V149">
            <v>19.0265083525396</v>
          </cell>
          <cell r="W149">
            <v>18.9900568253451</v>
          </cell>
          <cell r="X149">
            <v>31.6475075224613</v>
          </cell>
          <cell r="Y149">
            <v>15.8237537612307</v>
          </cell>
          <cell r="Z149">
            <v>1</v>
          </cell>
          <cell r="AA149">
            <v>0</v>
          </cell>
          <cell r="AB149">
            <v>1</v>
          </cell>
          <cell r="AC149">
            <v>1</v>
          </cell>
          <cell r="AD149">
            <v>1</v>
          </cell>
          <cell r="AE149">
            <v>0</v>
          </cell>
          <cell r="AF149">
            <v>5880</v>
          </cell>
          <cell r="AG149">
            <v>0</v>
          </cell>
          <cell r="AH149">
            <v>38400</v>
          </cell>
          <cell r="AI149">
            <v>0</v>
          </cell>
          <cell r="AJ149">
            <v>26160</v>
          </cell>
          <cell r="AK149">
            <v>0</v>
          </cell>
          <cell r="AL149">
            <v>26160</v>
          </cell>
          <cell r="AM149">
            <v>0</v>
          </cell>
          <cell r="AN149">
            <v>48000</v>
          </cell>
          <cell r="AO149">
            <v>0</v>
          </cell>
          <cell r="AP149">
            <v>54000</v>
          </cell>
          <cell r="AQ149">
            <v>0</v>
          </cell>
          <cell r="AR149">
            <v>60000</v>
          </cell>
          <cell r="AS149">
            <v>0</v>
          </cell>
          <cell r="AT149">
            <v>60000</v>
          </cell>
          <cell r="AU149">
            <v>0</v>
          </cell>
          <cell r="AV149">
            <v>86400</v>
          </cell>
          <cell r="AW149">
            <v>0</v>
          </cell>
          <cell r="AX149">
            <v>61200</v>
          </cell>
          <cell r="AY149">
            <v>0</v>
          </cell>
          <cell r="AZ149">
            <v>66000</v>
          </cell>
          <cell r="BA149">
            <v>0</v>
          </cell>
          <cell r="BB149">
            <v>132000</v>
          </cell>
          <cell r="BC149">
            <v>0</v>
          </cell>
          <cell r="BD149">
            <v>243000</v>
          </cell>
          <cell r="BE149">
            <v>604200</v>
          </cell>
          <cell r="BF149">
            <v>664200</v>
          </cell>
          <cell r="BG149">
            <v>62400</v>
          </cell>
          <cell r="BH149">
            <v>0</v>
          </cell>
          <cell r="BI149">
            <v>60000</v>
          </cell>
          <cell r="BJ149">
            <v>0</v>
          </cell>
          <cell r="BK149">
            <v>10560</v>
          </cell>
          <cell r="BL149">
            <v>0</v>
          </cell>
          <cell r="BM149">
            <v>6120</v>
          </cell>
          <cell r="BN149">
            <v>0</v>
          </cell>
          <cell r="BO149">
            <v>20400</v>
          </cell>
          <cell r="BP149">
            <v>0</v>
          </cell>
          <cell r="BQ149">
            <v>72000</v>
          </cell>
          <cell r="BR149">
            <v>0</v>
          </cell>
          <cell r="BS149">
            <v>105600</v>
          </cell>
          <cell r="BT149">
            <v>0</v>
          </cell>
          <cell r="BU149">
            <v>127200</v>
          </cell>
          <cell r="BV149">
            <v>0</v>
          </cell>
          <cell r="BW149">
            <v>60000</v>
          </cell>
          <cell r="BX149">
            <v>0</v>
          </cell>
          <cell r="BY149">
            <v>63600</v>
          </cell>
          <cell r="BZ149">
            <v>0</v>
          </cell>
          <cell r="CA149">
            <v>62400</v>
          </cell>
          <cell r="CB149">
            <v>0</v>
          </cell>
          <cell r="CC149">
            <v>132000</v>
          </cell>
          <cell r="CD149">
            <v>0</v>
          </cell>
          <cell r="CE149">
            <v>120000</v>
          </cell>
          <cell r="CF149">
            <v>0</v>
          </cell>
          <cell r="CG149">
            <v>371880</v>
          </cell>
          <cell r="CH149">
            <v>695880</v>
          </cell>
          <cell r="CI149">
            <v>902280</v>
          </cell>
          <cell r="CJ149">
            <v>125760</v>
          </cell>
          <cell r="CK149">
            <v>0</v>
          </cell>
          <cell r="CL149">
            <v>115200</v>
          </cell>
          <cell r="CM149">
            <v>0</v>
          </cell>
          <cell r="CN149">
            <v>120000</v>
          </cell>
          <cell r="CO149">
            <v>0</v>
          </cell>
          <cell r="CP149">
            <v>125760</v>
          </cell>
          <cell r="CQ149">
            <v>240960</v>
          </cell>
          <cell r="CR149">
            <v>360960</v>
          </cell>
          <cell r="CS149">
            <v>65400</v>
          </cell>
          <cell r="CT149">
            <v>32700</v>
          </cell>
          <cell r="CU149">
            <v>62400</v>
          </cell>
          <cell r="CV149">
            <v>31200</v>
          </cell>
          <cell r="CW149">
            <v>60000</v>
          </cell>
          <cell r="CX149">
            <v>30000</v>
          </cell>
          <cell r="CY149">
            <v>8400</v>
          </cell>
          <cell r="CZ149">
            <v>4200</v>
          </cell>
          <cell r="DA149">
            <v>27000</v>
          </cell>
          <cell r="DB149">
            <v>13500</v>
          </cell>
          <cell r="DC149">
            <v>15600</v>
          </cell>
          <cell r="DD149">
            <v>7800</v>
          </cell>
          <cell r="DE149">
            <v>42000</v>
          </cell>
          <cell r="DF149">
            <v>21000</v>
          </cell>
          <cell r="DG149">
            <v>63600</v>
          </cell>
          <cell r="DH149">
            <v>31800</v>
          </cell>
          <cell r="DI149">
            <v>72000</v>
          </cell>
          <cell r="DJ149">
            <v>36000</v>
          </cell>
          <cell r="DK149">
            <v>99000</v>
          </cell>
          <cell r="DL149">
            <v>49500</v>
          </cell>
        </row>
        <row r="149">
          <cell r="DO149">
            <v>240000</v>
          </cell>
          <cell r="DP149">
            <v>120000</v>
          </cell>
          <cell r="DQ149">
            <v>120000</v>
          </cell>
          <cell r="DR149">
            <v>60000</v>
          </cell>
          <cell r="DS149">
            <v>127200</v>
          </cell>
          <cell r="DT149">
            <v>63600</v>
          </cell>
          <cell r="DU149">
            <v>63600</v>
          </cell>
          <cell r="DV149">
            <v>31800</v>
          </cell>
          <cell r="DW149">
            <v>150000</v>
          </cell>
          <cell r="DX149">
            <v>75000</v>
          </cell>
          <cell r="DY149">
            <v>66000</v>
          </cell>
          <cell r="DZ149">
            <v>33000</v>
          </cell>
          <cell r="EA149">
            <v>129600</v>
          </cell>
          <cell r="EB149">
            <v>64800</v>
          </cell>
          <cell r="EC149">
            <v>610200</v>
          </cell>
          <cell r="ED149">
            <v>1450800</v>
          </cell>
          <cell r="EE149">
            <v>2117700</v>
          </cell>
        </row>
        <row r="149">
          <cell r="EJ149">
            <v>60000</v>
          </cell>
          <cell r="EK149">
            <v>30000</v>
          </cell>
          <cell r="EL149">
            <v>26400</v>
          </cell>
          <cell r="EM149">
            <v>13200</v>
          </cell>
          <cell r="EN149">
            <v>120000</v>
          </cell>
          <cell r="EO149">
            <v>60000</v>
          </cell>
          <cell r="EP149">
            <v>168000</v>
          </cell>
          <cell r="EQ149">
            <v>84000</v>
          </cell>
          <cell r="ER149">
            <v>60000</v>
          </cell>
          <cell r="ES149">
            <v>30000</v>
          </cell>
          <cell r="ET149">
            <v>60000</v>
          </cell>
          <cell r="EU149">
            <v>30000</v>
          </cell>
          <cell r="EV149">
            <v>120000</v>
          </cell>
          <cell r="EW149">
            <v>60000</v>
          </cell>
          <cell r="EX149">
            <v>39600</v>
          </cell>
          <cell r="EY149">
            <v>489600</v>
          </cell>
          <cell r="EZ149">
            <v>921600</v>
          </cell>
        </row>
        <row r="150">
          <cell r="D150">
            <v>41214</v>
          </cell>
          <cell r="E150">
            <v>2.32055031136414</v>
          </cell>
          <cell r="F150">
            <v>0.290008370509994</v>
          </cell>
          <cell r="G150">
            <v>-0.0918359839948315</v>
          </cell>
          <cell r="H150">
            <v>0.00483347284183324</v>
          </cell>
          <cell r="I150">
            <v>0</v>
          </cell>
          <cell r="J150">
            <v>0</v>
          </cell>
          <cell r="K150">
            <v>19.404127335231</v>
          </cell>
          <cell r="L150">
            <v>16.9730298924679</v>
          </cell>
          <cell r="M150">
            <v>8.48651494623396</v>
          </cell>
          <cell r="N150">
            <v>0</v>
          </cell>
          <cell r="O150">
            <v>0</v>
          </cell>
          <cell r="P150">
            <v>19.404127335231</v>
          </cell>
          <cell r="Q150">
            <v>16.9730298924679</v>
          </cell>
          <cell r="R150">
            <v>8.48651494623396</v>
          </cell>
          <cell r="S150">
            <v>0</v>
          </cell>
          <cell r="T150">
            <v>0</v>
          </cell>
          <cell r="U150">
            <v>18.7153574552698</v>
          </cell>
          <cell r="V150">
            <v>19.4403783815448</v>
          </cell>
          <cell r="W150">
            <v>19.404127335231</v>
          </cell>
          <cell r="X150">
            <v>16.9730298924679</v>
          </cell>
          <cell r="Y150">
            <v>8.48651494623396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</row>
        <row r="150"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</row>
        <row r="150">
          <cell r="EJ150">
            <v>0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0</v>
          </cell>
        </row>
        <row r="151">
          <cell r="D151">
            <v>41244</v>
          </cell>
          <cell r="E151">
            <v>2.36828563385354</v>
          </cell>
          <cell r="F151">
            <v>0.288463536401162</v>
          </cell>
          <cell r="G151">
            <v>-0.0913467865270348</v>
          </cell>
          <cell r="H151">
            <v>0.00480772560668604</v>
          </cell>
          <cell r="I151">
            <v>0</v>
          </cell>
          <cell r="J151">
            <v>0</v>
          </cell>
          <cell r="K151">
            <v>19.7621422539016</v>
          </cell>
          <cell r="L151">
            <v>9.67102852138537</v>
          </cell>
          <cell r="M151">
            <v>4.83551426069269</v>
          </cell>
          <cell r="N151">
            <v>0</v>
          </cell>
          <cell r="O151">
            <v>0</v>
          </cell>
          <cell r="P151">
            <v>19.7621422539016</v>
          </cell>
          <cell r="Q151">
            <v>9.67102852138537</v>
          </cell>
          <cell r="R151">
            <v>4.83551426069269</v>
          </cell>
          <cell r="S151">
            <v>0</v>
          </cell>
          <cell r="T151">
            <v>0</v>
          </cell>
          <cell r="U151">
            <v>19.0770413549488</v>
          </cell>
          <cell r="V151">
            <v>19.7982001959517</v>
          </cell>
          <cell r="W151">
            <v>19.7621422539016</v>
          </cell>
          <cell r="X151">
            <v>9.67102852138537</v>
          </cell>
          <cell r="Y151">
            <v>4.83551426069269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</row>
        <row r="151"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</row>
        <row r="151"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</row>
        <row r="152">
          <cell r="D152">
            <v>41275</v>
          </cell>
          <cell r="E152">
            <v>2.42887244346367</v>
          </cell>
          <cell r="F152">
            <v>0.28687469804689</v>
          </cell>
          <cell r="G152">
            <v>-0.0908436543815153</v>
          </cell>
          <cell r="H152">
            <v>0.00478124496744817</v>
          </cell>
          <cell r="I152">
            <v>0</v>
          </cell>
          <cell r="J152">
            <v>0</v>
          </cell>
          <cell r="K152">
            <v>20.2165433259775</v>
          </cell>
          <cell r="L152">
            <v>24.7027324363681</v>
          </cell>
          <cell r="M152">
            <v>12.351366218184</v>
          </cell>
          <cell r="N152">
            <v>1</v>
          </cell>
          <cell r="O152">
            <v>0</v>
          </cell>
          <cell r="P152">
            <v>20.2165433259775</v>
          </cell>
          <cell r="Q152">
            <v>24.7027324363681</v>
          </cell>
          <cell r="R152">
            <v>12.351366218184</v>
          </cell>
          <cell r="S152">
            <v>1</v>
          </cell>
          <cell r="T152">
            <v>0</v>
          </cell>
          <cell r="U152">
            <v>19.5352159181162</v>
          </cell>
          <cell r="V152">
            <v>20.2524026632334</v>
          </cell>
          <cell r="W152">
            <v>20.2165433259775</v>
          </cell>
          <cell r="X152">
            <v>24.7027324363681</v>
          </cell>
          <cell r="Y152">
            <v>12.351366218184</v>
          </cell>
          <cell r="Z152">
            <v>1</v>
          </cell>
          <cell r="AA152">
            <v>0</v>
          </cell>
          <cell r="AB152">
            <v>1</v>
          </cell>
          <cell r="AC152">
            <v>1</v>
          </cell>
          <cell r="AD152">
            <v>1</v>
          </cell>
          <cell r="AE152">
            <v>0</v>
          </cell>
          <cell r="AF152">
            <v>5880</v>
          </cell>
          <cell r="AG152">
            <v>0</v>
          </cell>
          <cell r="AH152">
            <v>38400</v>
          </cell>
          <cell r="AI152">
            <v>0</v>
          </cell>
          <cell r="AJ152">
            <v>26160</v>
          </cell>
          <cell r="AK152">
            <v>0</v>
          </cell>
          <cell r="AL152">
            <v>26160</v>
          </cell>
          <cell r="AM152">
            <v>0</v>
          </cell>
          <cell r="AN152">
            <v>48000</v>
          </cell>
          <cell r="AO152">
            <v>0</v>
          </cell>
          <cell r="AP152">
            <v>54000</v>
          </cell>
          <cell r="AQ152">
            <v>0</v>
          </cell>
          <cell r="AR152">
            <v>60000</v>
          </cell>
          <cell r="AS152">
            <v>0</v>
          </cell>
          <cell r="AT152">
            <v>60000</v>
          </cell>
          <cell r="AU152">
            <v>0</v>
          </cell>
          <cell r="AV152">
            <v>86400</v>
          </cell>
          <cell r="AW152">
            <v>0</v>
          </cell>
          <cell r="AX152">
            <v>61200</v>
          </cell>
          <cell r="AY152">
            <v>0</v>
          </cell>
          <cell r="AZ152">
            <v>66000</v>
          </cell>
          <cell r="BA152">
            <v>0</v>
          </cell>
          <cell r="BB152">
            <v>132000</v>
          </cell>
          <cell r="BC152">
            <v>0</v>
          </cell>
          <cell r="BD152">
            <v>243000</v>
          </cell>
          <cell r="BE152">
            <v>604200</v>
          </cell>
          <cell r="BF152">
            <v>664200</v>
          </cell>
          <cell r="BG152">
            <v>62400</v>
          </cell>
          <cell r="BH152">
            <v>0</v>
          </cell>
          <cell r="BI152">
            <v>60000</v>
          </cell>
          <cell r="BJ152">
            <v>0</v>
          </cell>
          <cell r="BK152">
            <v>10560</v>
          </cell>
          <cell r="BL152">
            <v>0</v>
          </cell>
          <cell r="BM152">
            <v>6120</v>
          </cell>
          <cell r="BN152">
            <v>0</v>
          </cell>
          <cell r="BO152">
            <v>20400</v>
          </cell>
          <cell r="BP152">
            <v>0</v>
          </cell>
          <cell r="BQ152">
            <v>72000</v>
          </cell>
          <cell r="BR152">
            <v>0</v>
          </cell>
          <cell r="BS152">
            <v>105600</v>
          </cell>
          <cell r="BT152">
            <v>0</v>
          </cell>
          <cell r="BU152">
            <v>127200</v>
          </cell>
          <cell r="BV152">
            <v>0</v>
          </cell>
          <cell r="BW152">
            <v>60000</v>
          </cell>
          <cell r="BX152">
            <v>0</v>
          </cell>
          <cell r="BY152">
            <v>63600</v>
          </cell>
          <cell r="BZ152">
            <v>0</v>
          </cell>
          <cell r="CA152">
            <v>62400</v>
          </cell>
          <cell r="CB152">
            <v>0</v>
          </cell>
          <cell r="CC152">
            <v>132000</v>
          </cell>
          <cell r="CD152">
            <v>0</v>
          </cell>
          <cell r="CE152">
            <v>120000</v>
          </cell>
          <cell r="CF152">
            <v>0</v>
          </cell>
          <cell r="CG152">
            <v>371880</v>
          </cell>
          <cell r="CH152">
            <v>695880</v>
          </cell>
          <cell r="CI152">
            <v>902280</v>
          </cell>
          <cell r="CJ152">
            <v>125760</v>
          </cell>
          <cell r="CK152">
            <v>0</v>
          </cell>
          <cell r="CL152">
            <v>115200</v>
          </cell>
          <cell r="CM152">
            <v>0</v>
          </cell>
          <cell r="CN152">
            <v>120000</v>
          </cell>
          <cell r="CO152">
            <v>0</v>
          </cell>
          <cell r="CP152">
            <v>125760</v>
          </cell>
          <cell r="CQ152">
            <v>240960</v>
          </cell>
          <cell r="CR152">
            <v>360960</v>
          </cell>
          <cell r="CS152">
            <v>65400</v>
          </cell>
          <cell r="CT152">
            <v>32700</v>
          </cell>
          <cell r="CU152">
            <v>62400</v>
          </cell>
          <cell r="CV152">
            <v>31200</v>
          </cell>
          <cell r="CW152">
            <v>60000</v>
          </cell>
          <cell r="CX152">
            <v>30000</v>
          </cell>
          <cell r="CY152">
            <v>8400</v>
          </cell>
          <cell r="CZ152">
            <v>4200</v>
          </cell>
          <cell r="DA152">
            <v>27000</v>
          </cell>
          <cell r="DB152">
            <v>13500</v>
          </cell>
          <cell r="DC152">
            <v>15600</v>
          </cell>
          <cell r="DD152">
            <v>7800</v>
          </cell>
          <cell r="DE152">
            <v>42000</v>
          </cell>
          <cell r="DF152">
            <v>21000</v>
          </cell>
          <cell r="DG152">
            <v>63600</v>
          </cell>
          <cell r="DH152">
            <v>31800</v>
          </cell>
          <cell r="DI152">
            <v>72000</v>
          </cell>
          <cell r="DJ152">
            <v>36000</v>
          </cell>
          <cell r="DK152">
            <v>99000</v>
          </cell>
          <cell r="DL152">
            <v>49500</v>
          </cell>
        </row>
        <row r="152">
          <cell r="DO152">
            <v>240000</v>
          </cell>
          <cell r="DP152">
            <v>120000</v>
          </cell>
          <cell r="DQ152">
            <v>120000</v>
          </cell>
          <cell r="DR152">
            <v>60000</v>
          </cell>
          <cell r="DS152">
            <v>127200</v>
          </cell>
          <cell r="DT152">
            <v>63600</v>
          </cell>
          <cell r="DU152">
            <v>63600</v>
          </cell>
          <cell r="DV152">
            <v>31800</v>
          </cell>
          <cell r="DW152">
            <v>150000</v>
          </cell>
          <cell r="DX152">
            <v>75000</v>
          </cell>
          <cell r="DY152">
            <v>66000</v>
          </cell>
          <cell r="DZ152">
            <v>33000</v>
          </cell>
          <cell r="EA152">
            <v>129600</v>
          </cell>
          <cell r="EB152">
            <v>64800</v>
          </cell>
          <cell r="EC152">
            <v>610200</v>
          </cell>
          <cell r="ED152">
            <v>1450800</v>
          </cell>
          <cell r="EE152">
            <v>2117700</v>
          </cell>
        </row>
        <row r="152">
          <cell r="EJ152">
            <v>60000</v>
          </cell>
          <cell r="EK152">
            <v>30000</v>
          </cell>
          <cell r="EL152">
            <v>26400</v>
          </cell>
          <cell r="EM152">
            <v>13200</v>
          </cell>
          <cell r="EN152">
            <v>120000</v>
          </cell>
          <cell r="EO152">
            <v>60000</v>
          </cell>
          <cell r="EP152">
            <v>168000</v>
          </cell>
          <cell r="EQ152">
            <v>84000</v>
          </cell>
          <cell r="ER152">
            <v>60000</v>
          </cell>
          <cell r="ES152">
            <v>30000</v>
          </cell>
          <cell r="ET152">
            <v>60000</v>
          </cell>
          <cell r="EU152">
            <v>30000</v>
          </cell>
          <cell r="EV152">
            <v>120000</v>
          </cell>
          <cell r="EW152">
            <v>60000</v>
          </cell>
          <cell r="EX152">
            <v>39600</v>
          </cell>
          <cell r="EY152">
            <v>489600</v>
          </cell>
          <cell r="EZ152">
            <v>921600</v>
          </cell>
        </row>
        <row r="153">
          <cell r="D153">
            <v>41306</v>
          </cell>
          <cell r="E153">
            <v>2.36508265132585</v>
          </cell>
          <cell r="F153">
            <v>0.285293444068257</v>
          </cell>
          <cell r="G153">
            <v>-0.0903429239549479</v>
          </cell>
          <cell r="H153">
            <v>0.00475489073447094</v>
          </cell>
          <cell r="I153">
            <v>0</v>
          </cell>
          <cell r="J153">
            <v>0</v>
          </cell>
          <cell r="K153">
            <v>19.7381198849439</v>
          </cell>
          <cell r="L153">
            <v>19.8116801853393</v>
          </cell>
          <cell r="M153">
            <v>9.90584009266964</v>
          </cell>
          <cell r="N153">
            <v>1</v>
          </cell>
          <cell r="O153">
            <v>0</v>
          </cell>
          <cell r="P153">
            <v>19.7381198849439</v>
          </cell>
          <cell r="Q153">
            <v>19.8116801853393</v>
          </cell>
          <cell r="R153">
            <v>9.90584009266964</v>
          </cell>
          <cell r="S153">
            <v>1</v>
          </cell>
          <cell r="T153">
            <v>0</v>
          </cell>
          <cell r="U153">
            <v>19.0605479552817</v>
          </cell>
          <cell r="V153">
            <v>19.7737815654524</v>
          </cell>
          <cell r="W153">
            <v>19.7381198849439</v>
          </cell>
          <cell r="X153">
            <v>19.8116801853393</v>
          </cell>
          <cell r="Y153">
            <v>9.90584009266964</v>
          </cell>
          <cell r="Z153">
            <v>1</v>
          </cell>
          <cell r="AA153">
            <v>0</v>
          </cell>
          <cell r="AB153">
            <v>1</v>
          </cell>
          <cell r="AC153">
            <v>1</v>
          </cell>
          <cell r="AD153">
            <v>1</v>
          </cell>
          <cell r="AE153">
            <v>0</v>
          </cell>
          <cell r="AF153">
            <v>5880</v>
          </cell>
          <cell r="AG153">
            <v>0</v>
          </cell>
          <cell r="AH153">
            <v>38400</v>
          </cell>
          <cell r="AI153">
            <v>0</v>
          </cell>
          <cell r="AJ153">
            <v>26160</v>
          </cell>
          <cell r="AK153">
            <v>0</v>
          </cell>
          <cell r="AL153">
            <v>26160</v>
          </cell>
          <cell r="AM153">
            <v>0</v>
          </cell>
          <cell r="AN153">
            <v>48000</v>
          </cell>
          <cell r="AO153">
            <v>0</v>
          </cell>
          <cell r="AP153">
            <v>54000</v>
          </cell>
          <cell r="AQ153">
            <v>0</v>
          </cell>
          <cell r="AR153">
            <v>60000</v>
          </cell>
          <cell r="AS153">
            <v>0</v>
          </cell>
          <cell r="AT153">
            <v>60000</v>
          </cell>
          <cell r="AU153">
            <v>0</v>
          </cell>
          <cell r="AV153">
            <v>86400</v>
          </cell>
          <cell r="AW153">
            <v>0</v>
          </cell>
          <cell r="AX153">
            <v>61200</v>
          </cell>
          <cell r="AY153">
            <v>0</v>
          </cell>
          <cell r="AZ153">
            <v>66000</v>
          </cell>
          <cell r="BA153">
            <v>0</v>
          </cell>
          <cell r="BB153">
            <v>132000</v>
          </cell>
          <cell r="BC153">
            <v>0</v>
          </cell>
          <cell r="BD153">
            <v>243000</v>
          </cell>
          <cell r="BE153">
            <v>604200</v>
          </cell>
          <cell r="BF153">
            <v>664200</v>
          </cell>
          <cell r="BG153">
            <v>62400</v>
          </cell>
          <cell r="BH153">
            <v>0</v>
          </cell>
          <cell r="BI153">
            <v>60000</v>
          </cell>
          <cell r="BJ153">
            <v>0</v>
          </cell>
          <cell r="BK153">
            <v>10560</v>
          </cell>
          <cell r="BL153">
            <v>0</v>
          </cell>
          <cell r="BM153">
            <v>6120</v>
          </cell>
          <cell r="BN153">
            <v>0</v>
          </cell>
          <cell r="BO153">
            <v>20400</v>
          </cell>
          <cell r="BP153">
            <v>0</v>
          </cell>
          <cell r="BQ153">
            <v>72000</v>
          </cell>
          <cell r="BR153">
            <v>0</v>
          </cell>
          <cell r="BS153">
            <v>105600</v>
          </cell>
          <cell r="BT153">
            <v>0</v>
          </cell>
          <cell r="BU153">
            <v>127200</v>
          </cell>
          <cell r="BV153">
            <v>0</v>
          </cell>
          <cell r="BW153">
            <v>60000</v>
          </cell>
          <cell r="BX153">
            <v>0</v>
          </cell>
          <cell r="BY153">
            <v>63600</v>
          </cell>
          <cell r="BZ153">
            <v>0</v>
          </cell>
          <cell r="CA153">
            <v>62400</v>
          </cell>
          <cell r="CB153">
            <v>0</v>
          </cell>
          <cell r="CC153">
            <v>132000</v>
          </cell>
          <cell r="CD153">
            <v>0</v>
          </cell>
          <cell r="CE153">
            <v>120000</v>
          </cell>
          <cell r="CF153">
            <v>0</v>
          </cell>
          <cell r="CG153">
            <v>371880</v>
          </cell>
          <cell r="CH153">
            <v>695880</v>
          </cell>
          <cell r="CI153">
            <v>902280</v>
          </cell>
          <cell r="CJ153">
            <v>125760</v>
          </cell>
          <cell r="CK153">
            <v>0</v>
          </cell>
          <cell r="CL153">
            <v>115200</v>
          </cell>
          <cell r="CM153">
            <v>0</v>
          </cell>
          <cell r="CN153">
            <v>120000</v>
          </cell>
          <cell r="CO153">
            <v>0</v>
          </cell>
          <cell r="CP153">
            <v>125760</v>
          </cell>
          <cell r="CQ153">
            <v>240960</v>
          </cell>
          <cell r="CR153">
            <v>360960</v>
          </cell>
          <cell r="CS153">
            <v>65400</v>
          </cell>
          <cell r="CT153">
            <v>32700</v>
          </cell>
          <cell r="CU153">
            <v>62400</v>
          </cell>
          <cell r="CV153">
            <v>31200</v>
          </cell>
          <cell r="CW153">
            <v>60000</v>
          </cell>
          <cell r="CX153">
            <v>30000</v>
          </cell>
          <cell r="CY153">
            <v>8400</v>
          </cell>
          <cell r="CZ153">
            <v>4200</v>
          </cell>
          <cell r="DA153">
            <v>27000</v>
          </cell>
          <cell r="DB153">
            <v>13500</v>
          </cell>
          <cell r="DC153">
            <v>15600</v>
          </cell>
          <cell r="DD153">
            <v>7800</v>
          </cell>
          <cell r="DE153">
            <v>42000</v>
          </cell>
          <cell r="DF153">
            <v>21000</v>
          </cell>
          <cell r="DG153">
            <v>63600</v>
          </cell>
          <cell r="DH153">
            <v>31800</v>
          </cell>
          <cell r="DI153">
            <v>72000</v>
          </cell>
          <cell r="DJ153">
            <v>36000</v>
          </cell>
          <cell r="DK153">
            <v>99000</v>
          </cell>
          <cell r="DL153">
            <v>49500</v>
          </cell>
        </row>
        <row r="153">
          <cell r="DO153">
            <v>240000</v>
          </cell>
          <cell r="DP153">
            <v>120000</v>
          </cell>
          <cell r="DQ153">
            <v>120000</v>
          </cell>
          <cell r="DR153">
            <v>60000</v>
          </cell>
          <cell r="DS153">
            <v>127200</v>
          </cell>
          <cell r="DT153">
            <v>63600</v>
          </cell>
          <cell r="DU153">
            <v>63600</v>
          </cell>
          <cell r="DV153">
            <v>31800</v>
          </cell>
          <cell r="DW153">
            <v>150000</v>
          </cell>
          <cell r="DX153">
            <v>75000</v>
          </cell>
          <cell r="DY153">
            <v>66000</v>
          </cell>
          <cell r="DZ153">
            <v>33000</v>
          </cell>
          <cell r="EA153">
            <v>129600</v>
          </cell>
          <cell r="EB153">
            <v>64800</v>
          </cell>
          <cell r="EC153">
            <v>610200</v>
          </cell>
          <cell r="ED153">
            <v>1450800</v>
          </cell>
          <cell r="EE153">
            <v>2117700</v>
          </cell>
        </row>
        <row r="153">
          <cell r="EJ153">
            <v>60000</v>
          </cell>
          <cell r="EK153">
            <v>30000</v>
          </cell>
          <cell r="EL153">
            <v>26400</v>
          </cell>
          <cell r="EM153">
            <v>13200</v>
          </cell>
          <cell r="EN153">
            <v>120000</v>
          </cell>
          <cell r="EO153">
            <v>60000</v>
          </cell>
          <cell r="EP153">
            <v>168000</v>
          </cell>
          <cell r="EQ153">
            <v>84000</v>
          </cell>
          <cell r="ER153">
            <v>60000</v>
          </cell>
          <cell r="ES153">
            <v>30000</v>
          </cell>
          <cell r="ET153">
            <v>60000</v>
          </cell>
          <cell r="EU153">
            <v>30000</v>
          </cell>
          <cell r="EV153">
            <v>120000</v>
          </cell>
          <cell r="EW153">
            <v>60000</v>
          </cell>
          <cell r="EX153">
            <v>39600</v>
          </cell>
          <cell r="EY153">
            <v>489600</v>
          </cell>
          <cell r="EZ153">
            <v>921600</v>
          </cell>
        </row>
        <row r="154">
          <cell r="D154">
            <v>41334</v>
          </cell>
          <cell r="E154">
            <v>2.28232854496619</v>
          </cell>
          <cell r="F154">
            <v>0.283871709572909</v>
          </cell>
          <cell r="G154">
            <v>-0.0898927080314211</v>
          </cell>
          <cell r="H154">
            <v>0.00473119515954848</v>
          </cell>
          <cell r="I154">
            <v>0</v>
          </cell>
          <cell r="J154">
            <v>0</v>
          </cell>
          <cell r="K154">
            <v>19.1174640872464</v>
          </cell>
          <cell r="L154">
            <v>14.9817552802746</v>
          </cell>
          <cell r="M154">
            <v>7.49087764013731</v>
          </cell>
          <cell r="N154">
            <v>0</v>
          </cell>
          <cell r="O154">
            <v>0</v>
          </cell>
          <cell r="P154">
            <v>19.1174640872464</v>
          </cell>
          <cell r="Q154">
            <v>14.9817552802746</v>
          </cell>
          <cell r="R154">
            <v>7.49087764013731</v>
          </cell>
          <cell r="S154">
            <v>0</v>
          </cell>
          <cell r="T154">
            <v>0</v>
          </cell>
          <cell r="U154">
            <v>18.4432687770107</v>
          </cell>
          <cell r="V154">
            <v>19.152948050943</v>
          </cell>
          <cell r="W154">
            <v>19.1174640872464</v>
          </cell>
          <cell r="X154">
            <v>14.9817552802746</v>
          </cell>
          <cell r="Y154">
            <v>7.49087764013731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</row>
        <row r="154"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</row>
        <row r="154">
          <cell r="EJ154">
            <v>0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</row>
        <row r="155">
          <cell r="D155">
            <v>41365</v>
          </cell>
          <cell r="E155">
            <v>2.18362771019478</v>
          </cell>
          <cell r="F155">
            <v>0.357586093460038</v>
          </cell>
          <cell r="G155">
            <v>-0.0893965233650094</v>
          </cell>
          <cell r="H155">
            <v>0.00470508017710576</v>
          </cell>
          <cell r="I155">
            <v>0</v>
          </cell>
          <cell r="J155">
            <v>0</v>
          </cell>
          <cell r="K155">
            <v>18.3772078264609</v>
          </cell>
          <cell r="L155">
            <v>14.3498358289478</v>
          </cell>
          <cell r="M155">
            <v>7.17491791447388</v>
          </cell>
          <cell r="N155">
            <v>0</v>
          </cell>
          <cell r="O155">
            <v>0</v>
          </cell>
          <cell r="P155">
            <v>18.3772078264609</v>
          </cell>
          <cell r="Q155">
            <v>14.3498358289478</v>
          </cell>
          <cell r="R155">
            <v>7.17491791447388</v>
          </cell>
          <cell r="S155">
            <v>0</v>
          </cell>
          <cell r="T155">
            <v>0</v>
          </cell>
          <cell r="U155">
            <v>17.7067339012233</v>
          </cell>
          <cell r="V155">
            <v>18.4124959277892</v>
          </cell>
          <cell r="W155">
            <v>18.3772078264609</v>
          </cell>
          <cell r="X155">
            <v>14.3498358289478</v>
          </cell>
          <cell r="Y155">
            <v>7.17491791447388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</row>
        <row r="155"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</row>
        <row r="155"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</row>
        <row r="156">
          <cell r="D156">
            <v>41395</v>
          </cell>
          <cell r="E156">
            <v>2.16025413983575</v>
          </cell>
          <cell r="F156">
            <v>0.355674425102941</v>
          </cell>
          <cell r="G156">
            <v>-0.0889186062757351</v>
          </cell>
          <cell r="H156">
            <v>0.00467992664609132</v>
          </cell>
          <cell r="I156">
            <v>0</v>
          </cell>
          <cell r="J156">
            <v>0</v>
          </cell>
          <cell r="K156">
            <v>18.2019060487682</v>
          </cell>
          <cell r="L156">
            <v>16.6130844038937</v>
          </cell>
          <cell r="M156">
            <v>8.30654220194687</v>
          </cell>
          <cell r="N156">
            <v>0</v>
          </cell>
          <cell r="O156">
            <v>0</v>
          </cell>
          <cell r="P156">
            <v>18.2019060487682</v>
          </cell>
          <cell r="Q156">
            <v>16.6130844038937</v>
          </cell>
          <cell r="R156">
            <v>8.30654220194687</v>
          </cell>
          <cell r="S156">
            <v>0</v>
          </cell>
          <cell r="T156">
            <v>0</v>
          </cell>
          <cell r="U156">
            <v>17.5350165017002</v>
          </cell>
          <cell r="V156">
            <v>18.2370054986138</v>
          </cell>
          <cell r="W156">
            <v>18.2019060487682</v>
          </cell>
          <cell r="X156">
            <v>16.6130844038937</v>
          </cell>
          <cell r="Y156">
            <v>8.30654220194687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</row>
        <row r="156"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</row>
        <row r="156"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</row>
        <row r="157">
          <cell r="D157">
            <v>41426</v>
          </cell>
          <cell r="E157">
            <v>2.16180956893206</v>
          </cell>
          <cell r="F157">
            <v>0.353708347123436</v>
          </cell>
          <cell r="G157">
            <v>-0.0884270867808591</v>
          </cell>
          <cell r="H157">
            <v>0.00465405719899259</v>
          </cell>
          <cell r="I157">
            <v>0</v>
          </cell>
          <cell r="J157">
            <v>0</v>
          </cell>
          <cell r="K157">
            <v>18.2135717669904</v>
          </cell>
          <cell r="L157">
            <v>28.1563944858973</v>
          </cell>
          <cell r="M157">
            <v>14.0781972429486</v>
          </cell>
          <cell r="N157">
            <v>1</v>
          </cell>
          <cell r="O157">
            <v>0</v>
          </cell>
          <cell r="P157">
            <v>18.2135717669904</v>
          </cell>
          <cell r="Q157">
            <v>28.1563944858973</v>
          </cell>
          <cell r="R157">
            <v>14.0781972429486</v>
          </cell>
          <cell r="S157">
            <v>1</v>
          </cell>
          <cell r="T157">
            <v>0</v>
          </cell>
          <cell r="U157">
            <v>17.550368616134</v>
          </cell>
          <cell r="V157">
            <v>18.2484771959829</v>
          </cell>
          <cell r="W157">
            <v>18.2135717669904</v>
          </cell>
          <cell r="X157">
            <v>28.1563944858973</v>
          </cell>
          <cell r="Y157">
            <v>14.0781972429486</v>
          </cell>
          <cell r="Z157">
            <v>1</v>
          </cell>
          <cell r="AA157">
            <v>0</v>
          </cell>
          <cell r="AB157">
            <v>1</v>
          </cell>
          <cell r="AC157">
            <v>1</v>
          </cell>
          <cell r="AD157">
            <v>1</v>
          </cell>
          <cell r="AE157">
            <v>0</v>
          </cell>
          <cell r="AF157">
            <v>5880</v>
          </cell>
          <cell r="AG157">
            <v>0</v>
          </cell>
          <cell r="AH157">
            <v>38400</v>
          </cell>
          <cell r="AI157">
            <v>0</v>
          </cell>
          <cell r="AJ157">
            <v>26160</v>
          </cell>
          <cell r="AK157">
            <v>0</v>
          </cell>
          <cell r="AL157">
            <v>26160</v>
          </cell>
          <cell r="AM157">
            <v>0</v>
          </cell>
          <cell r="AN157">
            <v>48000</v>
          </cell>
          <cell r="AO157">
            <v>0</v>
          </cell>
          <cell r="AP157">
            <v>54000</v>
          </cell>
          <cell r="AQ157">
            <v>0</v>
          </cell>
          <cell r="AR157">
            <v>60000</v>
          </cell>
          <cell r="AS157">
            <v>0</v>
          </cell>
          <cell r="AT157">
            <v>60000</v>
          </cell>
          <cell r="AU157">
            <v>0</v>
          </cell>
          <cell r="AV157">
            <v>86400</v>
          </cell>
          <cell r="AW157">
            <v>0</v>
          </cell>
          <cell r="AX157">
            <v>61200</v>
          </cell>
          <cell r="AY157">
            <v>0</v>
          </cell>
          <cell r="AZ157">
            <v>66000</v>
          </cell>
          <cell r="BA157">
            <v>0</v>
          </cell>
          <cell r="BB157">
            <v>132000</v>
          </cell>
          <cell r="BC157">
            <v>0</v>
          </cell>
          <cell r="BD157">
            <v>243000</v>
          </cell>
          <cell r="BE157">
            <v>604200</v>
          </cell>
          <cell r="BF157">
            <v>664200</v>
          </cell>
          <cell r="BG157">
            <v>62400</v>
          </cell>
          <cell r="BH157">
            <v>0</v>
          </cell>
          <cell r="BI157">
            <v>60000</v>
          </cell>
          <cell r="BJ157">
            <v>0</v>
          </cell>
          <cell r="BK157">
            <v>10560</v>
          </cell>
          <cell r="BL157">
            <v>0</v>
          </cell>
          <cell r="BM157">
            <v>6120</v>
          </cell>
          <cell r="BN157">
            <v>0</v>
          </cell>
          <cell r="BO157">
            <v>20400</v>
          </cell>
          <cell r="BP157">
            <v>0</v>
          </cell>
          <cell r="BQ157">
            <v>72000</v>
          </cell>
          <cell r="BR157">
            <v>0</v>
          </cell>
          <cell r="BS157">
            <v>105600</v>
          </cell>
          <cell r="BT157">
            <v>0</v>
          </cell>
          <cell r="BU157">
            <v>127200</v>
          </cell>
          <cell r="BV157">
            <v>0</v>
          </cell>
          <cell r="BW157">
            <v>60000</v>
          </cell>
          <cell r="BX157">
            <v>0</v>
          </cell>
          <cell r="BY157">
            <v>63600</v>
          </cell>
          <cell r="BZ157">
            <v>0</v>
          </cell>
          <cell r="CA157">
            <v>62400</v>
          </cell>
          <cell r="CB157">
            <v>0</v>
          </cell>
          <cell r="CC157">
            <v>132000</v>
          </cell>
          <cell r="CD157">
            <v>0</v>
          </cell>
          <cell r="CE157">
            <v>120000</v>
          </cell>
          <cell r="CF157">
            <v>0</v>
          </cell>
          <cell r="CG157">
            <v>371880</v>
          </cell>
          <cell r="CH157">
            <v>695880</v>
          </cell>
          <cell r="CI157">
            <v>902280</v>
          </cell>
          <cell r="CJ157">
            <v>125760</v>
          </cell>
          <cell r="CK157">
            <v>0</v>
          </cell>
          <cell r="CL157">
            <v>115200</v>
          </cell>
          <cell r="CM157">
            <v>0</v>
          </cell>
          <cell r="CN157">
            <v>120000</v>
          </cell>
          <cell r="CO157">
            <v>0</v>
          </cell>
          <cell r="CP157">
            <v>125760</v>
          </cell>
          <cell r="CQ157">
            <v>240960</v>
          </cell>
          <cell r="CR157">
            <v>360960</v>
          </cell>
          <cell r="CS157">
            <v>65400</v>
          </cell>
          <cell r="CT157">
            <v>32700</v>
          </cell>
          <cell r="CU157">
            <v>62400</v>
          </cell>
          <cell r="CV157">
            <v>31200</v>
          </cell>
          <cell r="CW157">
            <v>60000</v>
          </cell>
          <cell r="CX157">
            <v>30000</v>
          </cell>
          <cell r="CY157">
            <v>8400</v>
          </cell>
          <cell r="CZ157">
            <v>4200</v>
          </cell>
          <cell r="DA157">
            <v>27000</v>
          </cell>
          <cell r="DB157">
            <v>13500</v>
          </cell>
          <cell r="DC157">
            <v>15600</v>
          </cell>
          <cell r="DD157">
            <v>7800</v>
          </cell>
          <cell r="DE157">
            <v>42000</v>
          </cell>
          <cell r="DF157">
            <v>21000</v>
          </cell>
          <cell r="DG157">
            <v>63600</v>
          </cell>
          <cell r="DH157">
            <v>31800</v>
          </cell>
          <cell r="DI157">
            <v>72000</v>
          </cell>
          <cell r="DJ157">
            <v>36000</v>
          </cell>
          <cell r="DK157">
            <v>99000</v>
          </cell>
          <cell r="DL157">
            <v>49500</v>
          </cell>
        </row>
        <row r="157">
          <cell r="DO157">
            <v>240000</v>
          </cell>
          <cell r="DP157">
            <v>120000</v>
          </cell>
          <cell r="DQ157">
            <v>120000</v>
          </cell>
          <cell r="DR157">
            <v>60000</v>
          </cell>
          <cell r="DS157">
            <v>127200</v>
          </cell>
          <cell r="DT157">
            <v>63600</v>
          </cell>
          <cell r="DU157">
            <v>63600</v>
          </cell>
          <cell r="DV157">
            <v>31800</v>
          </cell>
          <cell r="DW157">
            <v>150000</v>
          </cell>
          <cell r="DX157">
            <v>75000</v>
          </cell>
          <cell r="DY157">
            <v>66000</v>
          </cell>
          <cell r="DZ157">
            <v>33000</v>
          </cell>
          <cell r="EA157">
            <v>129600</v>
          </cell>
          <cell r="EB157">
            <v>64800</v>
          </cell>
          <cell r="EC157">
            <v>610200</v>
          </cell>
          <cell r="ED157">
            <v>1450800</v>
          </cell>
          <cell r="EE157">
            <v>2117700</v>
          </cell>
        </row>
        <row r="157">
          <cell r="EJ157">
            <v>60000</v>
          </cell>
          <cell r="EK157">
            <v>30000</v>
          </cell>
          <cell r="EL157">
            <v>26400</v>
          </cell>
          <cell r="EM157">
            <v>13200</v>
          </cell>
          <cell r="EN157">
            <v>120000</v>
          </cell>
          <cell r="EO157">
            <v>60000</v>
          </cell>
          <cell r="EP157">
            <v>168000</v>
          </cell>
          <cell r="EQ157">
            <v>84000</v>
          </cell>
          <cell r="ER157">
            <v>60000</v>
          </cell>
          <cell r="ES157">
            <v>30000</v>
          </cell>
          <cell r="ET157">
            <v>60000</v>
          </cell>
          <cell r="EU157">
            <v>30000</v>
          </cell>
          <cell r="EV157">
            <v>120000</v>
          </cell>
          <cell r="EW157">
            <v>60000</v>
          </cell>
          <cell r="EX157">
            <v>39600</v>
          </cell>
          <cell r="EY157">
            <v>489600</v>
          </cell>
          <cell r="EZ157">
            <v>921600</v>
          </cell>
        </row>
        <row r="158">
          <cell r="D158">
            <v>41456</v>
          </cell>
          <cell r="E158">
            <v>2.16412313133486</v>
          </cell>
          <cell r="F158">
            <v>0.351814669479036</v>
          </cell>
          <cell r="G158">
            <v>-0.0879536673697589</v>
          </cell>
          <cell r="H158">
            <v>0.00462914038788205</v>
          </cell>
          <cell r="I158">
            <v>0</v>
          </cell>
          <cell r="J158">
            <v>0</v>
          </cell>
          <cell r="K158">
            <v>18.2309234850114</v>
          </cell>
          <cell r="L158">
            <v>25.2818187713984</v>
          </cell>
          <cell r="M158">
            <v>12.6409093856992</v>
          </cell>
          <cell r="N158">
            <v>1</v>
          </cell>
          <cell r="O158">
            <v>0</v>
          </cell>
          <cell r="P158">
            <v>18.2309234850114</v>
          </cell>
          <cell r="Q158">
            <v>25.2818187713984</v>
          </cell>
          <cell r="R158">
            <v>12.6409093856992</v>
          </cell>
          <cell r="S158">
            <v>1</v>
          </cell>
          <cell r="T158">
            <v>0</v>
          </cell>
          <cell r="U158">
            <v>17.5712709797382</v>
          </cell>
          <cell r="V158">
            <v>18.2656420379205</v>
          </cell>
          <cell r="W158">
            <v>18.2309234850114</v>
          </cell>
          <cell r="X158">
            <v>25.2818187713984</v>
          </cell>
          <cell r="Y158">
            <v>12.6409093856992</v>
          </cell>
          <cell r="Z158">
            <v>1</v>
          </cell>
          <cell r="AA158">
            <v>0</v>
          </cell>
          <cell r="AB158">
            <v>1</v>
          </cell>
          <cell r="AC158">
            <v>1</v>
          </cell>
          <cell r="AD158">
            <v>1</v>
          </cell>
          <cell r="AE158">
            <v>0</v>
          </cell>
          <cell r="AF158">
            <v>5880</v>
          </cell>
          <cell r="AG158">
            <v>0</v>
          </cell>
          <cell r="AH158">
            <v>38400</v>
          </cell>
          <cell r="AI158">
            <v>0</v>
          </cell>
          <cell r="AJ158">
            <v>26160</v>
          </cell>
          <cell r="AK158">
            <v>0</v>
          </cell>
          <cell r="AL158">
            <v>26160</v>
          </cell>
          <cell r="AM158">
            <v>0</v>
          </cell>
          <cell r="AN158">
            <v>48000</v>
          </cell>
          <cell r="AO158">
            <v>0</v>
          </cell>
          <cell r="AP158">
            <v>54000</v>
          </cell>
          <cell r="AQ158">
            <v>0</v>
          </cell>
          <cell r="AR158">
            <v>60000</v>
          </cell>
          <cell r="AS158">
            <v>0</v>
          </cell>
          <cell r="AT158">
            <v>60000</v>
          </cell>
          <cell r="AU158">
            <v>0</v>
          </cell>
          <cell r="AV158">
            <v>86400</v>
          </cell>
          <cell r="AW158">
            <v>0</v>
          </cell>
          <cell r="AX158">
            <v>61200</v>
          </cell>
          <cell r="AY158">
            <v>0</v>
          </cell>
          <cell r="AZ158">
            <v>66000</v>
          </cell>
          <cell r="BA158">
            <v>0</v>
          </cell>
          <cell r="BB158">
            <v>132000</v>
          </cell>
          <cell r="BC158">
            <v>0</v>
          </cell>
          <cell r="BD158">
            <v>243000</v>
          </cell>
          <cell r="BE158">
            <v>604200</v>
          </cell>
          <cell r="BF158">
            <v>664200</v>
          </cell>
          <cell r="BG158">
            <v>62400</v>
          </cell>
          <cell r="BH158">
            <v>0</v>
          </cell>
          <cell r="BI158">
            <v>60000</v>
          </cell>
          <cell r="BJ158">
            <v>0</v>
          </cell>
          <cell r="BK158">
            <v>10560</v>
          </cell>
          <cell r="BL158">
            <v>0</v>
          </cell>
          <cell r="BM158">
            <v>6120</v>
          </cell>
          <cell r="BN158">
            <v>0</v>
          </cell>
          <cell r="BO158">
            <v>20400</v>
          </cell>
          <cell r="BP158">
            <v>0</v>
          </cell>
          <cell r="BQ158">
            <v>72000</v>
          </cell>
          <cell r="BR158">
            <v>0</v>
          </cell>
          <cell r="BS158">
            <v>105600</v>
          </cell>
          <cell r="BT158">
            <v>0</v>
          </cell>
          <cell r="BU158">
            <v>127200</v>
          </cell>
          <cell r="BV158">
            <v>0</v>
          </cell>
          <cell r="BW158">
            <v>60000</v>
          </cell>
          <cell r="BX158">
            <v>0</v>
          </cell>
          <cell r="BY158">
            <v>63600</v>
          </cell>
          <cell r="BZ158">
            <v>0</v>
          </cell>
          <cell r="CA158">
            <v>62400</v>
          </cell>
          <cell r="CB158">
            <v>0</v>
          </cell>
          <cell r="CC158">
            <v>132000</v>
          </cell>
          <cell r="CD158">
            <v>0</v>
          </cell>
          <cell r="CE158">
            <v>120000</v>
          </cell>
          <cell r="CF158">
            <v>0</v>
          </cell>
          <cell r="CG158">
            <v>371880</v>
          </cell>
          <cell r="CH158">
            <v>695880</v>
          </cell>
          <cell r="CI158">
            <v>902280</v>
          </cell>
          <cell r="CJ158">
            <v>125760</v>
          </cell>
          <cell r="CK158">
            <v>0</v>
          </cell>
          <cell r="CL158">
            <v>115200</v>
          </cell>
          <cell r="CM158">
            <v>0</v>
          </cell>
          <cell r="CN158">
            <v>120000</v>
          </cell>
          <cell r="CO158">
            <v>0</v>
          </cell>
          <cell r="CP158">
            <v>125760</v>
          </cell>
          <cell r="CQ158">
            <v>240960</v>
          </cell>
          <cell r="CR158">
            <v>360960</v>
          </cell>
          <cell r="CS158">
            <v>65400</v>
          </cell>
          <cell r="CT158">
            <v>32700</v>
          </cell>
          <cell r="CU158">
            <v>62400</v>
          </cell>
          <cell r="CV158">
            <v>31200</v>
          </cell>
          <cell r="CW158">
            <v>60000</v>
          </cell>
          <cell r="CX158">
            <v>30000</v>
          </cell>
          <cell r="CY158">
            <v>8400</v>
          </cell>
          <cell r="CZ158">
            <v>4200</v>
          </cell>
          <cell r="DA158">
            <v>27000</v>
          </cell>
          <cell r="DB158">
            <v>13500</v>
          </cell>
          <cell r="DC158">
            <v>15600</v>
          </cell>
          <cell r="DD158">
            <v>7800</v>
          </cell>
          <cell r="DE158">
            <v>42000</v>
          </cell>
          <cell r="DF158">
            <v>21000</v>
          </cell>
          <cell r="DG158">
            <v>63600</v>
          </cell>
          <cell r="DH158">
            <v>31800</v>
          </cell>
          <cell r="DI158">
            <v>72000</v>
          </cell>
          <cell r="DJ158">
            <v>36000</v>
          </cell>
          <cell r="DK158">
            <v>99000</v>
          </cell>
          <cell r="DL158">
            <v>49500</v>
          </cell>
        </row>
        <row r="158">
          <cell r="DO158">
            <v>240000</v>
          </cell>
          <cell r="DP158">
            <v>120000</v>
          </cell>
          <cell r="DQ158">
            <v>120000</v>
          </cell>
          <cell r="DR158">
            <v>60000</v>
          </cell>
          <cell r="DS158">
            <v>127200</v>
          </cell>
          <cell r="DT158">
            <v>63600</v>
          </cell>
          <cell r="DU158">
            <v>63600</v>
          </cell>
          <cell r="DV158">
            <v>31800</v>
          </cell>
          <cell r="DW158">
            <v>150000</v>
          </cell>
          <cell r="DX158">
            <v>75000</v>
          </cell>
          <cell r="DY158">
            <v>66000</v>
          </cell>
          <cell r="DZ158">
            <v>33000</v>
          </cell>
          <cell r="EA158">
            <v>129600</v>
          </cell>
          <cell r="EB158">
            <v>64800</v>
          </cell>
          <cell r="EC158">
            <v>610200</v>
          </cell>
          <cell r="ED158">
            <v>1450800</v>
          </cell>
          <cell r="EE158">
            <v>2117700</v>
          </cell>
        </row>
        <row r="158">
          <cell r="EJ158">
            <v>60000</v>
          </cell>
          <cell r="EK158">
            <v>30000</v>
          </cell>
          <cell r="EL158">
            <v>26400</v>
          </cell>
          <cell r="EM158">
            <v>13200</v>
          </cell>
          <cell r="EN158">
            <v>120000</v>
          </cell>
          <cell r="EO158">
            <v>60000</v>
          </cell>
          <cell r="EP158">
            <v>168000</v>
          </cell>
          <cell r="EQ158">
            <v>84000</v>
          </cell>
          <cell r="ER158">
            <v>60000</v>
          </cell>
          <cell r="ES158">
            <v>30000</v>
          </cell>
          <cell r="ET158">
            <v>60000</v>
          </cell>
          <cell r="EU158">
            <v>30000</v>
          </cell>
          <cell r="EV158">
            <v>120000</v>
          </cell>
          <cell r="EW158">
            <v>60000</v>
          </cell>
          <cell r="EX158">
            <v>39600</v>
          </cell>
          <cell r="EY158">
            <v>489600</v>
          </cell>
          <cell r="EZ158">
            <v>921600</v>
          </cell>
        </row>
        <row r="159">
          <cell r="D159">
            <v>41487</v>
          </cell>
          <cell r="E159">
            <v>2.16135011817805</v>
          </cell>
          <cell r="F159">
            <v>0.34986711178175</v>
          </cell>
          <cell r="G159">
            <v>-0.0874667779454375</v>
          </cell>
          <cell r="H159">
            <v>0.00460351462870723</v>
          </cell>
          <cell r="I159">
            <v>0</v>
          </cell>
          <cell r="J159">
            <v>0</v>
          </cell>
          <cell r="K159">
            <v>18.2101258863353</v>
          </cell>
          <cell r="L159">
            <v>32.047136912014</v>
          </cell>
          <cell r="M159">
            <v>16.023568456007</v>
          </cell>
          <cell r="N159">
            <v>1</v>
          </cell>
          <cell r="O159">
            <v>0</v>
          </cell>
          <cell r="P159">
            <v>18.2101258863353</v>
          </cell>
          <cell r="Q159">
            <v>32.047136912014</v>
          </cell>
          <cell r="R159">
            <v>16.023568456007</v>
          </cell>
          <cell r="S159">
            <v>1</v>
          </cell>
          <cell r="T159">
            <v>0</v>
          </cell>
          <cell r="U159">
            <v>17.5541250517446</v>
          </cell>
          <cell r="V159">
            <v>18.2446522460507</v>
          </cell>
          <cell r="W159">
            <v>18.2101258863353</v>
          </cell>
          <cell r="X159">
            <v>32.047136912014</v>
          </cell>
          <cell r="Y159">
            <v>16.023568456007</v>
          </cell>
          <cell r="Z159">
            <v>1</v>
          </cell>
          <cell r="AA159">
            <v>0</v>
          </cell>
          <cell r="AB159">
            <v>1</v>
          </cell>
          <cell r="AC159">
            <v>1</v>
          </cell>
          <cell r="AD159">
            <v>1</v>
          </cell>
          <cell r="AE159">
            <v>0</v>
          </cell>
          <cell r="AF159">
            <v>5880</v>
          </cell>
          <cell r="AG159">
            <v>0</v>
          </cell>
          <cell r="AH159">
            <v>38400</v>
          </cell>
          <cell r="AI159">
            <v>0</v>
          </cell>
          <cell r="AJ159">
            <v>26160</v>
          </cell>
          <cell r="AK159">
            <v>0</v>
          </cell>
          <cell r="AL159">
            <v>26160</v>
          </cell>
          <cell r="AM159">
            <v>0</v>
          </cell>
          <cell r="AN159">
            <v>48000</v>
          </cell>
          <cell r="AO159">
            <v>0</v>
          </cell>
          <cell r="AP159">
            <v>54000</v>
          </cell>
          <cell r="AQ159">
            <v>0</v>
          </cell>
          <cell r="AR159">
            <v>60000</v>
          </cell>
          <cell r="AS159">
            <v>0</v>
          </cell>
          <cell r="AT159">
            <v>60000</v>
          </cell>
          <cell r="AU159">
            <v>0</v>
          </cell>
          <cell r="AV159">
            <v>86400</v>
          </cell>
          <cell r="AW159">
            <v>0</v>
          </cell>
          <cell r="AX159">
            <v>61200</v>
          </cell>
          <cell r="AY159">
            <v>0</v>
          </cell>
          <cell r="AZ159">
            <v>66000</v>
          </cell>
          <cell r="BA159">
            <v>0</v>
          </cell>
          <cell r="BB159">
            <v>132000</v>
          </cell>
          <cell r="BC159">
            <v>0</v>
          </cell>
          <cell r="BD159">
            <v>243000</v>
          </cell>
          <cell r="BE159">
            <v>604200</v>
          </cell>
          <cell r="BF159">
            <v>664200</v>
          </cell>
          <cell r="BG159">
            <v>62400</v>
          </cell>
          <cell r="BH159">
            <v>0</v>
          </cell>
          <cell r="BI159">
            <v>60000</v>
          </cell>
          <cell r="BJ159">
            <v>0</v>
          </cell>
          <cell r="BK159">
            <v>10560</v>
          </cell>
          <cell r="BL159">
            <v>0</v>
          </cell>
          <cell r="BM159">
            <v>6120</v>
          </cell>
          <cell r="BN159">
            <v>0</v>
          </cell>
          <cell r="BO159">
            <v>20400</v>
          </cell>
          <cell r="BP159">
            <v>0</v>
          </cell>
          <cell r="BQ159">
            <v>72000</v>
          </cell>
          <cell r="BR159">
            <v>0</v>
          </cell>
          <cell r="BS159">
            <v>105600</v>
          </cell>
          <cell r="BT159">
            <v>0</v>
          </cell>
          <cell r="BU159">
            <v>127200</v>
          </cell>
          <cell r="BV159">
            <v>0</v>
          </cell>
          <cell r="BW159">
            <v>60000</v>
          </cell>
          <cell r="BX159">
            <v>0</v>
          </cell>
          <cell r="BY159">
            <v>63600</v>
          </cell>
          <cell r="BZ159">
            <v>0</v>
          </cell>
          <cell r="CA159">
            <v>62400</v>
          </cell>
          <cell r="CB159">
            <v>0</v>
          </cell>
          <cell r="CC159">
            <v>132000</v>
          </cell>
          <cell r="CD159">
            <v>0</v>
          </cell>
          <cell r="CE159">
            <v>120000</v>
          </cell>
          <cell r="CF159">
            <v>0</v>
          </cell>
          <cell r="CG159">
            <v>371880</v>
          </cell>
          <cell r="CH159">
            <v>695880</v>
          </cell>
          <cell r="CI159">
            <v>902280</v>
          </cell>
          <cell r="CJ159">
            <v>125760</v>
          </cell>
          <cell r="CK159">
            <v>0</v>
          </cell>
          <cell r="CL159">
            <v>115200</v>
          </cell>
          <cell r="CM159">
            <v>0</v>
          </cell>
          <cell r="CN159">
            <v>120000</v>
          </cell>
          <cell r="CO159">
            <v>0</v>
          </cell>
          <cell r="CP159">
            <v>125760</v>
          </cell>
          <cell r="CQ159">
            <v>240960</v>
          </cell>
          <cell r="CR159">
            <v>360960</v>
          </cell>
          <cell r="CS159">
            <v>65400</v>
          </cell>
          <cell r="CT159">
            <v>32700</v>
          </cell>
          <cell r="CU159">
            <v>62400</v>
          </cell>
          <cell r="CV159">
            <v>31200</v>
          </cell>
          <cell r="CW159">
            <v>60000</v>
          </cell>
          <cell r="CX159">
            <v>30000</v>
          </cell>
          <cell r="CY159">
            <v>8400</v>
          </cell>
          <cell r="CZ159">
            <v>4200</v>
          </cell>
          <cell r="DA159">
            <v>27000</v>
          </cell>
          <cell r="DB159">
            <v>13500</v>
          </cell>
          <cell r="DC159">
            <v>15600</v>
          </cell>
          <cell r="DD159">
            <v>7800</v>
          </cell>
          <cell r="DE159">
            <v>42000</v>
          </cell>
          <cell r="DF159">
            <v>21000</v>
          </cell>
          <cell r="DG159">
            <v>63600</v>
          </cell>
          <cell r="DH159">
            <v>31800</v>
          </cell>
          <cell r="DI159">
            <v>72000</v>
          </cell>
          <cell r="DJ159">
            <v>36000</v>
          </cell>
          <cell r="DK159">
            <v>99000</v>
          </cell>
          <cell r="DL159">
            <v>49500</v>
          </cell>
        </row>
        <row r="159">
          <cell r="DO159">
            <v>240000</v>
          </cell>
          <cell r="DP159">
            <v>120000</v>
          </cell>
          <cell r="DQ159">
            <v>120000</v>
          </cell>
          <cell r="DR159">
            <v>60000</v>
          </cell>
          <cell r="DS159">
            <v>127200</v>
          </cell>
          <cell r="DT159">
            <v>63600</v>
          </cell>
          <cell r="DU159">
            <v>63600</v>
          </cell>
          <cell r="DV159">
            <v>31800</v>
          </cell>
          <cell r="DW159">
            <v>150000</v>
          </cell>
          <cell r="DX159">
            <v>75000</v>
          </cell>
          <cell r="DY159">
            <v>66000</v>
          </cell>
          <cell r="DZ159">
            <v>33000</v>
          </cell>
          <cell r="EA159">
            <v>129600</v>
          </cell>
          <cell r="EB159">
            <v>64800</v>
          </cell>
          <cell r="EC159">
            <v>610200</v>
          </cell>
          <cell r="ED159">
            <v>1450800</v>
          </cell>
          <cell r="EE159">
            <v>2117700</v>
          </cell>
        </row>
        <row r="159">
          <cell r="EJ159">
            <v>60000</v>
          </cell>
          <cell r="EK159">
            <v>30000</v>
          </cell>
          <cell r="EL159">
            <v>26400</v>
          </cell>
          <cell r="EM159">
            <v>13200</v>
          </cell>
          <cell r="EN159">
            <v>120000</v>
          </cell>
          <cell r="EO159">
            <v>60000</v>
          </cell>
          <cell r="EP159">
            <v>168000</v>
          </cell>
          <cell r="EQ159">
            <v>84000</v>
          </cell>
          <cell r="ER159">
            <v>60000</v>
          </cell>
          <cell r="ES159">
            <v>30000</v>
          </cell>
          <cell r="ET159">
            <v>60000</v>
          </cell>
          <cell r="EU159">
            <v>30000</v>
          </cell>
          <cell r="EV159">
            <v>120000</v>
          </cell>
          <cell r="EW159">
            <v>60000</v>
          </cell>
          <cell r="EX159">
            <v>39600</v>
          </cell>
          <cell r="EY159">
            <v>489600</v>
          </cell>
          <cell r="EZ159">
            <v>921600</v>
          </cell>
        </row>
        <row r="160">
          <cell r="D160">
            <v>41518</v>
          </cell>
          <cell r="E160">
            <v>2.15899046187451</v>
          </cell>
          <cell r="F160">
            <v>0.347928912431006</v>
          </cell>
          <cell r="G160">
            <v>-0.0869822281077516</v>
          </cell>
          <cell r="H160">
            <v>0.00457801200567114</v>
          </cell>
          <cell r="I160">
            <v>0</v>
          </cell>
          <cell r="J160">
            <v>0</v>
          </cell>
          <cell r="K160">
            <v>18.1924284640588</v>
          </cell>
          <cell r="L160">
            <v>18.1355656598659</v>
          </cell>
          <cell r="M160">
            <v>9.06778282993296</v>
          </cell>
          <cell r="N160">
            <v>0</v>
          </cell>
          <cell r="O160">
            <v>0</v>
          </cell>
          <cell r="P160">
            <v>18.1924284640588</v>
          </cell>
          <cell r="Q160">
            <v>18.1355656598659</v>
          </cell>
          <cell r="R160">
            <v>9.06778282993296</v>
          </cell>
          <cell r="S160">
            <v>0</v>
          </cell>
          <cell r="T160">
            <v>0</v>
          </cell>
          <cell r="U160">
            <v>17.5400617532507</v>
          </cell>
          <cell r="V160">
            <v>18.2267635541013</v>
          </cell>
          <cell r="W160">
            <v>18.1924284640588</v>
          </cell>
          <cell r="X160">
            <v>18.1355656598659</v>
          </cell>
          <cell r="Y160">
            <v>9.06778282993296</v>
          </cell>
          <cell r="Z160">
            <v>1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</row>
        <row r="160"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</row>
        <row r="160"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</row>
        <row r="161">
          <cell r="D161">
            <v>41548</v>
          </cell>
          <cell r="E161">
            <v>2.16106682117826</v>
          </cell>
          <cell r="F161">
            <v>0.346062112114512</v>
          </cell>
          <cell r="G161">
            <v>-0.0865155280286281</v>
          </cell>
          <cell r="H161">
            <v>0.004553448843612</v>
          </cell>
          <cell r="I161">
            <v>0</v>
          </cell>
          <cell r="J161">
            <v>0</v>
          </cell>
          <cell r="K161">
            <v>18.2080011588369</v>
          </cell>
          <cell r="L161">
            <v>29.7940809390336</v>
          </cell>
          <cell r="M161">
            <v>14.8970404695168</v>
          </cell>
          <cell r="N161">
            <v>1</v>
          </cell>
          <cell r="O161">
            <v>0</v>
          </cell>
          <cell r="P161">
            <v>18.2080011588369</v>
          </cell>
          <cell r="Q161">
            <v>29.7940809390336</v>
          </cell>
          <cell r="R161">
            <v>14.8970404695168</v>
          </cell>
          <cell r="S161">
            <v>1</v>
          </cell>
          <cell r="T161">
            <v>0</v>
          </cell>
          <cell r="U161">
            <v>17.5591346986222</v>
          </cell>
          <cell r="V161">
            <v>18.242152025164</v>
          </cell>
          <cell r="W161">
            <v>18.2080011588369</v>
          </cell>
          <cell r="X161">
            <v>29.7940809390336</v>
          </cell>
          <cell r="Y161">
            <v>14.8970404695168</v>
          </cell>
          <cell r="Z161">
            <v>1</v>
          </cell>
          <cell r="AA161">
            <v>0</v>
          </cell>
          <cell r="AB161">
            <v>1</v>
          </cell>
          <cell r="AC161">
            <v>1</v>
          </cell>
          <cell r="AD161">
            <v>1</v>
          </cell>
          <cell r="AE161">
            <v>0</v>
          </cell>
          <cell r="AF161">
            <v>5880</v>
          </cell>
          <cell r="AG161">
            <v>0</v>
          </cell>
          <cell r="AH161">
            <v>38400</v>
          </cell>
          <cell r="AI161">
            <v>0</v>
          </cell>
          <cell r="AJ161">
            <v>26160</v>
          </cell>
          <cell r="AK161">
            <v>0</v>
          </cell>
          <cell r="AL161">
            <v>26160</v>
          </cell>
          <cell r="AM161">
            <v>0</v>
          </cell>
          <cell r="AN161">
            <v>48000</v>
          </cell>
          <cell r="AO161">
            <v>0</v>
          </cell>
          <cell r="AP161">
            <v>54000</v>
          </cell>
          <cell r="AQ161">
            <v>0</v>
          </cell>
          <cell r="AR161">
            <v>60000</v>
          </cell>
          <cell r="AS161">
            <v>0</v>
          </cell>
          <cell r="AT161">
            <v>60000</v>
          </cell>
          <cell r="AU161">
            <v>0</v>
          </cell>
          <cell r="AV161">
            <v>86400</v>
          </cell>
          <cell r="AW161">
            <v>0</v>
          </cell>
          <cell r="AX161">
            <v>61200</v>
          </cell>
          <cell r="AY161">
            <v>0</v>
          </cell>
          <cell r="AZ161">
            <v>66000</v>
          </cell>
          <cell r="BA161">
            <v>0</v>
          </cell>
          <cell r="BB161">
            <v>132000</v>
          </cell>
          <cell r="BC161">
            <v>0</v>
          </cell>
          <cell r="BD161">
            <v>243000</v>
          </cell>
          <cell r="BE161">
            <v>604200</v>
          </cell>
          <cell r="BF161">
            <v>664200</v>
          </cell>
          <cell r="BG161">
            <v>62400</v>
          </cell>
          <cell r="BH161">
            <v>0</v>
          </cell>
          <cell r="BI161">
            <v>60000</v>
          </cell>
          <cell r="BJ161">
            <v>0</v>
          </cell>
          <cell r="BK161">
            <v>10560</v>
          </cell>
          <cell r="BL161">
            <v>0</v>
          </cell>
          <cell r="BM161">
            <v>6120</v>
          </cell>
          <cell r="BN161">
            <v>0</v>
          </cell>
          <cell r="BO161">
            <v>20400</v>
          </cell>
          <cell r="BP161">
            <v>0</v>
          </cell>
          <cell r="BQ161">
            <v>72000</v>
          </cell>
          <cell r="BR161">
            <v>0</v>
          </cell>
          <cell r="BS161">
            <v>105600</v>
          </cell>
          <cell r="BT161">
            <v>0</v>
          </cell>
          <cell r="BU161">
            <v>127200</v>
          </cell>
          <cell r="BV161">
            <v>0</v>
          </cell>
          <cell r="BW161">
            <v>60000</v>
          </cell>
          <cell r="BX161">
            <v>0</v>
          </cell>
          <cell r="BY161">
            <v>63600</v>
          </cell>
          <cell r="BZ161">
            <v>0</v>
          </cell>
          <cell r="CA161">
            <v>62400</v>
          </cell>
          <cell r="CB161">
            <v>0</v>
          </cell>
          <cell r="CC161">
            <v>132000</v>
          </cell>
          <cell r="CD161">
            <v>0</v>
          </cell>
          <cell r="CE161">
            <v>120000</v>
          </cell>
          <cell r="CF161">
            <v>0</v>
          </cell>
          <cell r="CG161">
            <v>371880</v>
          </cell>
          <cell r="CH161">
            <v>695880</v>
          </cell>
          <cell r="CI161">
            <v>902280</v>
          </cell>
          <cell r="CJ161">
            <v>125760</v>
          </cell>
          <cell r="CK161">
            <v>0</v>
          </cell>
          <cell r="CL161">
            <v>115200</v>
          </cell>
          <cell r="CM161">
            <v>0</v>
          </cell>
          <cell r="CN161">
            <v>120000</v>
          </cell>
          <cell r="CO161">
            <v>0</v>
          </cell>
          <cell r="CP161">
            <v>125760</v>
          </cell>
          <cell r="CQ161">
            <v>240960</v>
          </cell>
          <cell r="CR161">
            <v>360960</v>
          </cell>
          <cell r="CS161">
            <v>65400</v>
          </cell>
          <cell r="CT161">
            <v>32700</v>
          </cell>
          <cell r="CU161">
            <v>62400</v>
          </cell>
          <cell r="CV161">
            <v>31200</v>
          </cell>
          <cell r="CW161">
            <v>60000</v>
          </cell>
          <cell r="CX161">
            <v>30000</v>
          </cell>
          <cell r="CY161">
            <v>8400</v>
          </cell>
          <cell r="CZ161">
            <v>4200</v>
          </cell>
          <cell r="DA161">
            <v>27000</v>
          </cell>
          <cell r="DB161">
            <v>13500</v>
          </cell>
          <cell r="DC161">
            <v>15600</v>
          </cell>
          <cell r="DD161">
            <v>7800</v>
          </cell>
          <cell r="DE161">
            <v>42000</v>
          </cell>
          <cell r="DF161">
            <v>21000</v>
          </cell>
          <cell r="DG161">
            <v>63600</v>
          </cell>
          <cell r="DH161">
            <v>31800</v>
          </cell>
          <cell r="DI161">
            <v>72000</v>
          </cell>
          <cell r="DJ161">
            <v>36000</v>
          </cell>
          <cell r="DK161">
            <v>99000</v>
          </cell>
          <cell r="DL161">
            <v>49500</v>
          </cell>
        </row>
        <row r="161">
          <cell r="DO161">
            <v>240000</v>
          </cell>
          <cell r="DP161">
            <v>120000</v>
          </cell>
          <cell r="DQ161">
            <v>120000</v>
          </cell>
          <cell r="DR161">
            <v>60000</v>
          </cell>
          <cell r="DS161">
            <v>127200</v>
          </cell>
          <cell r="DT161">
            <v>63600</v>
          </cell>
          <cell r="DU161">
            <v>63600</v>
          </cell>
          <cell r="DV161">
            <v>31800</v>
          </cell>
          <cell r="DW161">
            <v>150000</v>
          </cell>
          <cell r="DX161">
            <v>75000</v>
          </cell>
          <cell r="DY161">
            <v>66000</v>
          </cell>
          <cell r="DZ161">
            <v>33000</v>
          </cell>
          <cell r="EA161">
            <v>129600</v>
          </cell>
          <cell r="EB161">
            <v>64800</v>
          </cell>
          <cell r="EC161">
            <v>610200</v>
          </cell>
          <cell r="ED161">
            <v>1450800</v>
          </cell>
          <cell r="EE161">
            <v>2117700</v>
          </cell>
        </row>
        <row r="161">
          <cell r="EJ161">
            <v>60000</v>
          </cell>
          <cell r="EK161">
            <v>30000</v>
          </cell>
          <cell r="EL161">
            <v>26400</v>
          </cell>
          <cell r="EM161">
            <v>13200</v>
          </cell>
          <cell r="EN161">
            <v>120000</v>
          </cell>
          <cell r="EO161">
            <v>60000</v>
          </cell>
          <cell r="EP161">
            <v>168000</v>
          </cell>
          <cell r="EQ161">
            <v>84000</v>
          </cell>
          <cell r="ER161">
            <v>60000</v>
          </cell>
          <cell r="ES161">
            <v>30000</v>
          </cell>
          <cell r="ET161">
            <v>60000</v>
          </cell>
          <cell r="EU161">
            <v>30000</v>
          </cell>
          <cell r="EV161">
            <v>120000</v>
          </cell>
          <cell r="EW161">
            <v>60000</v>
          </cell>
          <cell r="EX161">
            <v>39600</v>
          </cell>
          <cell r="EY161">
            <v>489600</v>
          </cell>
          <cell r="EZ161">
            <v>921600</v>
          </cell>
        </row>
        <row r="162">
          <cell r="D162">
            <v>41579</v>
          </cell>
          <cell r="E162">
            <v>2.21247223577814</v>
          </cell>
          <cell r="F162">
            <v>0.054338245659717</v>
          </cell>
          <cell r="G162">
            <v>-0.0860355556278852</v>
          </cell>
          <cell r="H162">
            <v>0.00452818713830975</v>
          </cell>
          <cell r="I162">
            <v>0</v>
          </cell>
          <cell r="J162">
            <v>0</v>
          </cell>
          <cell r="K162">
            <v>18.5935417683361</v>
          </cell>
          <cell r="L162">
            <v>16.0442273865877</v>
          </cell>
          <cell r="M162">
            <v>8.02211369329386</v>
          </cell>
          <cell r="N162">
            <v>0</v>
          </cell>
          <cell r="O162">
            <v>0</v>
          </cell>
          <cell r="P162">
            <v>18.5935417683361</v>
          </cell>
          <cell r="Q162">
            <v>16.0442273865877</v>
          </cell>
          <cell r="R162">
            <v>8.02211369329386</v>
          </cell>
          <cell r="S162">
            <v>0</v>
          </cell>
          <cell r="T162">
            <v>0</v>
          </cell>
          <cell r="U162">
            <v>17.9482751011269</v>
          </cell>
          <cell r="V162">
            <v>18.6275031718734</v>
          </cell>
          <cell r="W162">
            <v>18.5935417683361</v>
          </cell>
          <cell r="X162">
            <v>16.0442273865877</v>
          </cell>
          <cell r="Y162">
            <v>8.02211369329386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</row>
        <row r="162"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</row>
        <row r="162"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</row>
        <row r="163">
          <cell r="D163">
            <v>41609</v>
          </cell>
          <cell r="E163">
            <v>2.25688236077604</v>
          </cell>
          <cell r="F163">
            <v>0.0540462748539462</v>
          </cell>
          <cell r="G163">
            <v>-0.0855732685187481</v>
          </cell>
          <cell r="H163">
            <v>0.00450385623782885</v>
          </cell>
          <cell r="I163">
            <v>0</v>
          </cell>
          <cell r="J163">
            <v>0</v>
          </cell>
          <cell r="K163">
            <v>18.9266177058203</v>
          </cell>
          <cell r="L163">
            <v>9.20223402656953</v>
          </cell>
          <cell r="M163">
            <v>4.60111701328476</v>
          </cell>
          <cell r="N163">
            <v>0</v>
          </cell>
          <cell r="O163">
            <v>0</v>
          </cell>
          <cell r="P163">
            <v>18.9266177058203</v>
          </cell>
          <cell r="Q163">
            <v>9.20223402656953</v>
          </cell>
          <cell r="R163">
            <v>4.60111701328476</v>
          </cell>
          <cell r="S163">
            <v>0</v>
          </cell>
          <cell r="T163">
            <v>0</v>
          </cell>
          <cell r="U163">
            <v>18.2848181919297</v>
          </cell>
          <cell r="V163">
            <v>18.960396627604</v>
          </cell>
          <cell r="W163">
            <v>18.9266177058203</v>
          </cell>
          <cell r="X163">
            <v>9.20223402656953</v>
          </cell>
          <cell r="Y163">
            <v>4.60111701328476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</row>
        <row r="163"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</row>
        <row r="163"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</row>
        <row r="164">
          <cell r="D164">
            <v>41640</v>
          </cell>
          <cell r="E164">
            <v>2.31555698371286</v>
          </cell>
          <cell r="F164">
            <v>0.0537460034904338</v>
          </cell>
          <cell r="G164">
            <v>-0.0850978388598535</v>
          </cell>
          <cell r="H164">
            <v>0.00447883362420282</v>
          </cell>
          <cell r="I164">
            <v>0</v>
          </cell>
          <cell r="J164">
            <v>0</v>
          </cell>
          <cell r="K164">
            <v>19.3666773778464</v>
          </cell>
          <cell r="L164">
            <v>23.2414290777045</v>
          </cell>
          <cell r="M164">
            <v>11.6207145388523</v>
          </cell>
          <cell r="N164">
            <v>1</v>
          </cell>
          <cell r="O164">
            <v>0</v>
          </cell>
          <cell r="P164">
            <v>19.3666773778464</v>
          </cell>
          <cell r="Q164">
            <v>23.2414290777045</v>
          </cell>
          <cell r="R164">
            <v>11.6207145388523</v>
          </cell>
          <cell r="S164">
            <v>1</v>
          </cell>
          <cell r="T164">
            <v>0</v>
          </cell>
          <cell r="U164">
            <v>18.7284435863975</v>
          </cell>
          <cell r="V164">
            <v>19.4002686300279</v>
          </cell>
          <cell r="W164">
            <v>19.3666773778464</v>
          </cell>
          <cell r="X164">
            <v>23.2414290777045</v>
          </cell>
          <cell r="Y164">
            <v>11.6207145388523</v>
          </cell>
          <cell r="Z164">
            <v>1</v>
          </cell>
          <cell r="AA164">
            <v>0</v>
          </cell>
          <cell r="AB164">
            <v>1</v>
          </cell>
          <cell r="AC164">
            <v>1</v>
          </cell>
          <cell r="AD164">
            <v>1</v>
          </cell>
          <cell r="AE164">
            <v>0</v>
          </cell>
          <cell r="AF164">
            <v>5880</v>
          </cell>
          <cell r="AG164">
            <v>0</v>
          </cell>
          <cell r="AH164">
            <v>38400</v>
          </cell>
          <cell r="AI164">
            <v>0</v>
          </cell>
          <cell r="AJ164">
            <v>26160</v>
          </cell>
          <cell r="AK164">
            <v>0</v>
          </cell>
          <cell r="AL164">
            <v>26160</v>
          </cell>
          <cell r="AM164">
            <v>0</v>
          </cell>
          <cell r="AN164">
            <v>48000</v>
          </cell>
          <cell r="AO164">
            <v>0</v>
          </cell>
          <cell r="AP164">
            <v>54000</v>
          </cell>
          <cell r="AQ164">
            <v>0</v>
          </cell>
          <cell r="AR164">
            <v>60000</v>
          </cell>
          <cell r="AS164">
            <v>0</v>
          </cell>
          <cell r="AT164">
            <v>60000</v>
          </cell>
          <cell r="AU164">
            <v>0</v>
          </cell>
          <cell r="AV164">
            <v>86400</v>
          </cell>
          <cell r="AW164">
            <v>0</v>
          </cell>
          <cell r="AX164">
            <v>61200</v>
          </cell>
          <cell r="AY164">
            <v>0</v>
          </cell>
          <cell r="AZ164">
            <v>66000</v>
          </cell>
          <cell r="BA164">
            <v>0</v>
          </cell>
          <cell r="BB164">
            <v>132000</v>
          </cell>
          <cell r="BC164">
            <v>0</v>
          </cell>
          <cell r="BD164">
            <v>243000</v>
          </cell>
          <cell r="BE164">
            <v>604200</v>
          </cell>
          <cell r="BF164">
            <v>664200</v>
          </cell>
          <cell r="BG164">
            <v>62400</v>
          </cell>
          <cell r="BH164">
            <v>0</v>
          </cell>
          <cell r="BI164">
            <v>60000</v>
          </cell>
          <cell r="BJ164">
            <v>0</v>
          </cell>
          <cell r="BK164">
            <v>10560</v>
          </cell>
          <cell r="BL164">
            <v>0</v>
          </cell>
          <cell r="BM164">
            <v>6120</v>
          </cell>
          <cell r="BN164">
            <v>0</v>
          </cell>
          <cell r="BO164">
            <v>20400</v>
          </cell>
          <cell r="BP164">
            <v>0</v>
          </cell>
          <cell r="BQ164">
            <v>72000</v>
          </cell>
          <cell r="BR164">
            <v>0</v>
          </cell>
          <cell r="BS164">
            <v>105600</v>
          </cell>
          <cell r="BT164">
            <v>0</v>
          </cell>
          <cell r="BU164">
            <v>127200</v>
          </cell>
          <cell r="BV164">
            <v>0</v>
          </cell>
          <cell r="BW164">
            <v>60000</v>
          </cell>
          <cell r="BX164">
            <v>0</v>
          </cell>
          <cell r="BY164">
            <v>63600</v>
          </cell>
          <cell r="BZ164">
            <v>0</v>
          </cell>
          <cell r="CA164">
            <v>62400</v>
          </cell>
          <cell r="CB164">
            <v>0</v>
          </cell>
          <cell r="CC164">
            <v>132000</v>
          </cell>
          <cell r="CD164">
            <v>0</v>
          </cell>
          <cell r="CE164">
            <v>120000</v>
          </cell>
          <cell r="CF164">
            <v>0</v>
          </cell>
          <cell r="CG164">
            <v>371880</v>
          </cell>
          <cell r="CH164">
            <v>695880</v>
          </cell>
          <cell r="CI164">
            <v>902280</v>
          </cell>
          <cell r="CJ164">
            <v>125760</v>
          </cell>
          <cell r="CK164">
            <v>0</v>
          </cell>
          <cell r="CL164">
            <v>115200</v>
          </cell>
          <cell r="CM164">
            <v>0</v>
          </cell>
          <cell r="CN164">
            <v>120000</v>
          </cell>
          <cell r="CO164">
            <v>0</v>
          </cell>
          <cell r="CP164">
            <v>125760</v>
          </cell>
          <cell r="CQ164">
            <v>240960</v>
          </cell>
          <cell r="CR164">
            <v>360960</v>
          </cell>
          <cell r="CS164">
            <v>65400</v>
          </cell>
          <cell r="CT164">
            <v>32700</v>
          </cell>
          <cell r="CU164">
            <v>62400</v>
          </cell>
          <cell r="CV164">
            <v>31200</v>
          </cell>
          <cell r="CW164">
            <v>60000</v>
          </cell>
          <cell r="CX164">
            <v>30000</v>
          </cell>
          <cell r="CY164">
            <v>8400</v>
          </cell>
          <cell r="CZ164">
            <v>4200</v>
          </cell>
          <cell r="DA164">
            <v>27000</v>
          </cell>
          <cell r="DB164">
            <v>13500</v>
          </cell>
          <cell r="DC164">
            <v>15600</v>
          </cell>
          <cell r="DD164">
            <v>7800</v>
          </cell>
          <cell r="DE164">
            <v>42000</v>
          </cell>
          <cell r="DF164">
            <v>21000</v>
          </cell>
          <cell r="DG164">
            <v>63600</v>
          </cell>
          <cell r="DH164">
            <v>31800</v>
          </cell>
          <cell r="DI164">
            <v>72000</v>
          </cell>
          <cell r="DJ164">
            <v>36000</v>
          </cell>
          <cell r="DK164">
            <v>99000</v>
          </cell>
          <cell r="DL164">
            <v>49500</v>
          </cell>
        </row>
        <row r="164">
          <cell r="DO164">
            <v>240000</v>
          </cell>
          <cell r="DP164">
            <v>120000</v>
          </cell>
          <cell r="DQ164">
            <v>120000</v>
          </cell>
          <cell r="DR164">
            <v>60000</v>
          </cell>
          <cell r="DS164">
            <v>127200</v>
          </cell>
          <cell r="DT164">
            <v>63600</v>
          </cell>
          <cell r="DU164">
            <v>63600</v>
          </cell>
          <cell r="DV164">
            <v>31800</v>
          </cell>
          <cell r="DW164">
            <v>150000</v>
          </cell>
          <cell r="DX164">
            <v>75000</v>
          </cell>
          <cell r="DY164">
            <v>66000</v>
          </cell>
          <cell r="DZ164">
            <v>33000</v>
          </cell>
          <cell r="EA164">
            <v>129600</v>
          </cell>
          <cell r="EB164">
            <v>64800</v>
          </cell>
          <cell r="EC164">
            <v>610200</v>
          </cell>
          <cell r="ED164">
            <v>1450800</v>
          </cell>
          <cell r="EE164">
            <v>2117700</v>
          </cell>
        </row>
        <row r="164">
          <cell r="EJ164">
            <v>60000</v>
          </cell>
          <cell r="EK164">
            <v>30000</v>
          </cell>
          <cell r="EL164">
            <v>26400</v>
          </cell>
          <cell r="EM164">
            <v>13200</v>
          </cell>
          <cell r="EN164">
            <v>120000</v>
          </cell>
          <cell r="EO164">
            <v>60000</v>
          </cell>
          <cell r="EP164">
            <v>168000</v>
          </cell>
          <cell r="EQ164">
            <v>84000</v>
          </cell>
          <cell r="ER164">
            <v>60000</v>
          </cell>
          <cell r="ES164">
            <v>30000</v>
          </cell>
          <cell r="ET164">
            <v>60000</v>
          </cell>
          <cell r="EU164">
            <v>30000</v>
          </cell>
          <cell r="EV164">
            <v>120000</v>
          </cell>
          <cell r="EW164">
            <v>60000</v>
          </cell>
          <cell r="EX164">
            <v>39600</v>
          </cell>
          <cell r="EY164">
            <v>489600</v>
          </cell>
          <cell r="EZ164">
            <v>921600</v>
          </cell>
        </row>
        <row r="165">
          <cell r="D165">
            <v>41671</v>
          </cell>
          <cell r="E165">
            <v>2.255471073204</v>
          </cell>
          <cell r="F165">
            <v>0.0534471818294786</v>
          </cell>
          <cell r="G165">
            <v>-0.0846247045633411</v>
          </cell>
          <cell r="H165">
            <v>0.00445393181912322</v>
          </cell>
          <cell r="I165">
            <v>0</v>
          </cell>
          <cell r="J165">
            <v>0</v>
          </cell>
          <cell r="K165">
            <v>18.91603304903</v>
          </cell>
          <cell r="L165">
            <v>18.6582775587164</v>
          </cell>
          <cell r="M165">
            <v>9.32913877935821</v>
          </cell>
          <cell r="N165">
            <v>0</v>
          </cell>
          <cell r="O165">
            <v>0</v>
          </cell>
          <cell r="P165">
            <v>18.91603304903</v>
          </cell>
          <cell r="Q165">
            <v>18.6582775587164</v>
          </cell>
          <cell r="R165">
            <v>9.32913877935821</v>
          </cell>
          <cell r="S165">
            <v>0</v>
          </cell>
          <cell r="T165">
            <v>0</v>
          </cell>
          <cell r="U165">
            <v>18.2813477648049</v>
          </cell>
          <cell r="V165">
            <v>18.9494375376734</v>
          </cell>
          <cell r="W165">
            <v>18.91603304903</v>
          </cell>
          <cell r="X165">
            <v>18.6582775587164</v>
          </cell>
          <cell r="Y165">
            <v>9.32913877935821</v>
          </cell>
          <cell r="Z165">
            <v>1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</v>
          </cell>
          <cell r="DK165">
            <v>0</v>
          </cell>
          <cell r="DL165">
            <v>0</v>
          </cell>
        </row>
        <row r="165"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</row>
        <row r="165"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Y165">
            <v>0</v>
          </cell>
          <cell r="EZ165">
            <v>0</v>
          </cell>
        </row>
        <row r="166">
          <cell r="D166">
            <v>41699</v>
          </cell>
          <cell r="E166">
            <v>2.17766038457041</v>
          </cell>
          <cell r="F166">
            <v>0.0531785197697292</v>
          </cell>
          <cell r="G166">
            <v>-0.0841993229687379</v>
          </cell>
          <cell r="H166">
            <v>0.0044315433141441</v>
          </cell>
          <cell r="I166">
            <v>0</v>
          </cell>
          <cell r="J166">
            <v>0</v>
          </cell>
          <cell r="K166">
            <v>18.3324528842781</v>
          </cell>
          <cell r="L166">
            <v>14.1329449911689</v>
          </cell>
          <cell r="M166">
            <v>7.06647249558447</v>
          </cell>
          <cell r="N166">
            <v>0</v>
          </cell>
          <cell r="O166">
            <v>0</v>
          </cell>
          <cell r="P166">
            <v>18.3324528842781</v>
          </cell>
          <cell r="Q166">
            <v>14.1329449911689</v>
          </cell>
          <cell r="R166">
            <v>7.06647249558447</v>
          </cell>
          <cell r="S166">
            <v>0</v>
          </cell>
          <cell r="T166">
            <v>0</v>
          </cell>
          <cell r="U166">
            <v>17.7009579620126</v>
          </cell>
          <cell r="V166">
            <v>18.3656894591342</v>
          </cell>
          <cell r="W166">
            <v>18.3324528842781</v>
          </cell>
          <cell r="X166">
            <v>14.1329449911689</v>
          </cell>
          <cell r="Y166">
            <v>7.06647249558447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</row>
        <row r="166"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</row>
        <row r="166"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</row>
        <row r="167">
          <cell r="D167">
            <v>41730</v>
          </cell>
          <cell r="E167">
            <v>2.08489026429138</v>
          </cell>
          <cell r="F167">
            <v>0.130002669195933</v>
          </cell>
          <cell r="G167">
            <v>-0.0837305327024652</v>
          </cell>
          <cell r="H167">
            <v>0.00440687014223501</v>
          </cell>
          <cell r="I167">
            <v>0</v>
          </cell>
          <cell r="J167">
            <v>0</v>
          </cell>
          <cell r="K167">
            <v>17.6366769821854</v>
          </cell>
          <cell r="L167">
            <v>13.5417831226711</v>
          </cell>
          <cell r="M167">
            <v>6.77089156133556</v>
          </cell>
          <cell r="N167">
            <v>0</v>
          </cell>
          <cell r="O167">
            <v>0</v>
          </cell>
          <cell r="P167">
            <v>17.6366769821854</v>
          </cell>
          <cell r="Q167">
            <v>13.5417831226711</v>
          </cell>
          <cell r="R167">
            <v>6.77089156133556</v>
          </cell>
          <cell r="S167">
            <v>0</v>
          </cell>
          <cell r="T167">
            <v>0</v>
          </cell>
          <cell r="U167">
            <v>17.0086979869169</v>
          </cell>
          <cell r="V167">
            <v>17.6697285082521</v>
          </cell>
          <cell r="W167">
            <v>17.6366769821854</v>
          </cell>
          <cell r="X167">
            <v>13.5417831226711</v>
          </cell>
          <cell r="Y167">
            <v>6.77089156133556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</row>
        <row r="167"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</row>
        <row r="167"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</row>
        <row r="168">
          <cell r="D168">
            <v>41760</v>
          </cell>
          <cell r="E168">
            <v>2.06268997454183</v>
          </cell>
          <cell r="F168">
            <v>0.12930164523796</v>
          </cell>
          <cell r="G168">
            <v>-0.0832790257464827</v>
          </cell>
          <cell r="H168">
            <v>0.00438310661823593</v>
          </cell>
          <cell r="I168">
            <v>0</v>
          </cell>
          <cell r="J168">
            <v>0</v>
          </cell>
          <cell r="K168">
            <v>17.4701748090637</v>
          </cell>
          <cell r="L168">
            <v>15.6603139741628</v>
          </cell>
          <cell r="M168">
            <v>7.8301569870814</v>
          </cell>
          <cell r="N168">
            <v>0</v>
          </cell>
          <cell r="O168">
            <v>0</v>
          </cell>
          <cell r="P168">
            <v>17.4701748090637</v>
          </cell>
          <cell r="Q168">
            <v>15.6603139741628</v>
          </cell>
          <cell r="R168">
            <v>7.8301569870814</v>
          </cell>
          <cell r="S168">
            <v>0</v>
          </cell>
          <cell r="T168">
            <v>0</v>
          </cell>
          <cell r="U168">
            <v>16.8455821159651</v>
          </cell>
          <cell r="V168">
            <v>17.5030481087005</v>
          </cell>
          <cell r="W168">
            <v>17.4701748090637</v>
          </cell>
          <cell r="X168">
            <v>15.6603139741628</v>
          </cell>
          <cell r="Y168">
            <v>7.8301569870814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</row>
        <row r="168">
          <cell r="DO168">
            <v>0</v>
          </cell>
          <cell r="DP168">
            <v>0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</row>
        <row r="168"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0</v>
          </cell>
          <cell r="EX168">
            <v>0</v>
          </cell>
          <cell r="EY168">
            <v>0</v>
          </cell>
          <cell r="EZ168">
            <v>0</v>
          </cell>
        </row>
        <row r="169">
          <cell r="D169">
            <v>41791</v>
          </cell>
          <cell r="E169">
            <v>2.06382932386301</v>
          </cell>
          <cell r="F169">
            <v>0.128580707611318</v>
          </cell>
          <cell r="G169">
            <v>-0.0828146930377978</v>
          </cell>
          <cell r="H169">
            <v>0.00435866805462094</v>
          </cell>
          <cell r="I169">
            <v>0</v>
          </cell>
          <cell r="J169">
            <v>0</v>
          </cell>
          <cell r="K169">
            <v>17.4787199289726</v>
          </cell>
          <cell r="L169">
            <v>26.4696680555464</v>
          </cell>
          <cell r="M169">
            <v>13.2348340277732</v>
          </cell>
          <cell r="N169">
            <v>1</v>
          </cell>
          <cell r="O169">
            <v>0</v>
          </cell>
          <cell r="P169">
            <v>17.4787199289726</v>
          </cell>
          <cell r="Q169">
            <v>26.4696680555464</v>
          </cell>
          <cell r="R169">
            <v>13.2348340277732</v>
          </cell>
          <cell r="S169">
            <v>1</v>
          </cell>
          <cell r="T169">
            <v>0</v>
          </cell>
          <cell r="U169">
            <v>16.8576097311891</v>
          </cell>
          <cell r="V169">
            <v>17.5114099393823</v>
          </cell>
          <cell r="W169">
            <v>17.4787199289726</v>
          </cell>
          <cell r="X169">
            <v>26.4696680555464</v>
          </cell>
          <cell r="Y169">
            <v>13.2348340277732</v>
          </cell>
          <cell r="Z169">
            <v>1</v>
          </cell>
          <cell r="AA169">
            <v>0</v>
          </cell>
          <cell r="AB169">
            <v>1</v>
          </cell>
          <cell r="AC169">
            <v>1</v>
          </cell>
          <cell r="AD169">
            <v>1</v>
          </cell>
          <cell r="AE169">
            <v>0</v>
          </cell>
          <cell r="AF169">
            <v>5880</v>
          </cell>
          <cell r="AG169">
            <v>0</v>
          </cell>
          <cell r="AH169">
            <v>38400</v>
          </cell>
          <cell r="AI169">
            <v>0</v>
          </cell>
          <cell r="AJ169">
            <v>26160</v>
          </cell>
          <cell r="AK169">
            <v>0</v>
          </cell>
          <cell r="AL169">
            <v>26160</v>
          </cell>
          <cell r="AM169">
            <v>0</v>
          </cell>
          <cell r="AN169">
            <v>48000</v>
          </cell>
          <cell r="AO169">
            <v>0</v>
          </cell>
          <cell r="AP169">
            <v>54000</v>
          </cell>
          <cell r="AQ169">
            <v>0</v>
          </cell>
          <cell r="AR169">
            <v>60000</v>
          </cell>
          <cell r="AS169">
            <v>0</v>
          </cell>
          <cell r="AT169">
            <v>60000</v>
          </cell>
          <cell r="AU169">
            <v>0</v>
          </cell>
          <cell r="AV169">
            <v>86400</v>
          </cell>
          <cell r="AW169">
            <v>0</v>
          </cell>
          <cell r="AX169">
            <v>61200</v>
          </cell>
          <cell r="AY169">
            <v>0</v>
          </cell>
          <cell r="AZ169">
            <v>66000</v>
          </cell>
          <cell r="BA169">
            <v>0</v>
          </cell>
          <cell r="BB169">
            <v>132000</v>
          </cell>
          <cell r="BC169">
            <v>0</v>
          </cell>
          <cell r="BD169">
            <v>243000</v>
          </cell>
          <cell r="BE169">
            <v>604200</v>
          </cell>
          <cell r="BF169">
            <v>664200</v>
          </cell>
          <cell r="BG169">
            <v>62400</v>
          </cell>
          <cell r="BH169">
            <v>0</v>
          </cell>
          <cell r="BI169">
            <v>60000</v>
          </cell>
          <cell r="BJ169">
            <v>0</v>
          </cell>
          <cell r="BK169">
            <v>10560</v>
          </cell>
          <cell r="BL169">
            <v>0</v>
          </cell>
          <cell r="BM169">
            <v>6120</v>
          </cell>
          <cell r="BN169">
            <v>0</v>
          </cell>
          <cell r="BO169">
            <v>20400</v>
          </cell>
          <cell r="BP169">
            <v>0</v>
          </cell>
          <cell r="BQ169">
            <v>72000</v>
          </cell>
          <cell r="BR169">
            <v>0</v>
          </cell>
          <cell r="BS169">
            <v>105600</v>
          </cell>
          <cell r="BT169">
            <v>0</v>
          </cell>
          <cell r="BU169">
            <v>127200</v>
          </cell>
          <cell r="BV169">
            <v>0</v>
          </cell>
          <cell r="BW169">
            <v>60000</v>
          </cell>
          <cell r="BX169">
            <v>0</v>
          </cell>
          <cell r="BY169">
            <v>63600</v>
          </cell>
          <cell r="BZ169">
            <v>0</v>
          </cell>
          <cell r="CA169">
            <v>62400</v>
          </cell>
          <cell r="CB169">
            <v>0</v>
          </cell>
          <cell r="CC169">
            <v>132000</v>
          </cell>
          <cell r="CD169">
            <v>0</v>
          </cell>
          <cell r="CE169">
            <v>120000</v>
          </cell>
          <cell r="CF169">
            <v>0</v>
          </cell>
          <cell r="CG169">
            <v>371880</v>
          </cell>
          <cell r="CH169">
            <v>695880</v>
          </cell>
          <cell r="CI169">
            <v>902280</v>
          </cell>
          <cell r="CJ169">
            <v>125760</v>
          </cell>
          <cell r="CK169">
            <v>0</v>
          </cell>
          <cell r="CL169">
            <v>115200</v>
          </cell>
          <cell r="CM169">
            <v>0</v>
          </cell>
          <cell r="CN169">
            <v>120000</v>
          </cell>
          <cell r="CO169">
            <v>0</v>
          </cell>
          <cell r="CP169">
            <v>125760</v>
          </cell>
          <cell r="CQ169">
            <v>240960</v>
          </cell>
          <cell r="CR169">
            <v>360960</v>
          </cell>
          <cell r="CS169">
            <v>65400</v>
          </cell>
          <cell r="CT169">
            <v>32700</v>
          </cell>
          <cell r="CU169">
            <v>62400</v>
          </cell>
          <cell r="CV169">
            <v>31200</v>
          </cell>
          <cell r="CW169">
            <v>60000</v>
          </cell>
          <cell r="CX169">
            <v>30000</v>
          </cell>
          <cell r="CY169">
            <v>8400</v>
          </cell>
          <cell r="CZ169">
            <v>4200</v>
          </cell>
          <cell r="DA169">
            <v>27000</v>
          </cell>
          <cell r="DB169">
            <v>13500</v>
          </cell>
          <cell r="DC169">
            <v>15600</v>
          </cell>
          <cell r="DD169">
            <v>7800</v>
          </cell>
          <cell r="DE169">
            <v>42000</v>
          </cell>
          <cell r="DF169">
            <v>21000</v>
          </cell>
          <cell r="DG169">
            <v>63600</v>
          </cell>
          <cell r="DH169">
            <v>31800</v>
          </cell>
          <cell r="DI169">
            <v>72000</v>
          </cell>
          <cell r="DJ169">
            <v>36000</v>
          </cell>
          <cell r="DK169">
            <v>99000</v>
          </cell>
          <cell r="DL169">
            <v>49500</v>
          </cell>
        </row>
        <row r="169">
          <cell r="DO169">
            <v>240000</v>
          </cell>
          <cell r="DP169">
            <v>120000</v>
          </cell>
          <cell r="DQ169">
            <v>120000</v>
          </cell>
          <cell r="DR169">
            <v>60000</v>
          </cell>
          <cell r="DS169">
            <v>127200</v>
          </cell>
          <cell r="DT169">
            <v>63600</v>
          </cell>
          <cell r="DU169">
            <v>63600</v>
          </cell>
          <cell r="DV169">
            <v>31800</v>
          </cell>
          <cell r="DW169">
            <v>150000</v>
          </cell>
          <cell r="DX169">
            <v>75000</v>
          </cell>
          <cell r="DY169">
            <v>66000</v>
          </cell>
          <cell r="DZ169">
            <v>33000</v>
          </cell>
          <cell r="EA169">
            <v>129600</v>
          </cell>
          <cell r="EB169">
            <v>64800</v>
          </cell>
          <cell r="EC169">
            <v>610200</v>
          </cell>
          <cell r="ED169">
            <v>1450800</v>
          </cell>
          <cell r="EE169">
            <v>2117700</v>
          </cell>
        </row>
        <row r="169">
          <cell r="EJ169">
            <v>60000</v>
          </cell>
          <cell r="EK169">
            <v>30000</v>
          </cell>
          <cell r="EL169">
            <v>26400</v>
          </cell>
          <cell r="EM169">
            <v>13200</v>
          </cell>
          <cell r="EN169">
            <v>120000</v>
          </cell>
          <cell r="EO169">
            <v>60000</v>
          </cell>
          <cell r="EP169">
            <v>168000</v>
          </cell>
          <cell r="EQ169">
            <v>84000</v>
          </cell>
          <cell r="ER169">
            <v>60000</v>
          </cell>
          <cell r="ES169">
            <v>30000</v>
          </cell>
          <cell r="ET169">
            <v>60000</v>
          </cell>
          <cell r="EU169">
            <v>30000</v>
          </cell>
          <cell r="EV169">
            <v>120000</v>
          </cell>
          <cell r="EW169">
            <v>60000</v>
          </cell>
          <cell r="EX169">
            <v>39600</v>
          </cell>
          <cell r="EY169">
            <v>489600</v>
          </cell>
          <cell r="EZ169">
            <v>921600</v>
          </cell>
        </row>
        <row r="170">
          <cell r="D170">
            <v>41821</v>
          </cell>
          <cell r="E170">
            <v>2.06568977889222</v>
          </cell>
          <cell r="F170">
            <v>0.127886355671187</v>
          </cell>
          <cell r="G170">
            <v>-0.0823674833136458</v>
          </cell>
          <cell r="H170">
            <v>0.0043351307007182</v>
          </cell>
          <cell r="I170">
            <v>0</v>
          </cell>
          <cell r="J170">
            <v>0</v>
          </cell>
          <cell r="K170">
            <v>17.4926733416917</v>
          </cell>
          <cell r="L170">
            <v>23.8233206040338</v>
          </cell>
          <cell r="M170">
            <v>11.9116603020169</v>
          </cell>
          <cell r="N170">
            <v>1</v>
          </cell>
          <cell r="O170">
            <v>0</v>
          </cell>
          <cell r="P170">
            <v>17.4926733416917</v>
          </cell>
          <cell r="Q170">
            <v>23.8233206040338</v>
          </cell>
          <cell r="R170">
            <v>11.9116603020169</v>
          </cell>
          <cell r="S170">
            <v>1</v>
          </cell>
          <cell r="T170">
            <v>0</v>
          </cell>
          <cell r="U170">
            <v>16.8749172168393</v>
          </cell>
          <cell r="V170">
            <v>17.5251868219471</v>
          </cell>
          <cell r="W170">
            <v>17.4926733416917</v>
          </cell>
          <cell r="X170">
            <v>23.8233206040338</v>
          </cell>
          <cell r="Y170">
            <v>11.9116603020169</v>
          </cell>
          <cell r="Z170">
            <v>1</v>
          </cell>
          <cell r="AA170">
            <v>0</v>
          </cell>
          <cell r="AB170">
            <v>1</v>
          </cell>
          <cell r="AC170">
            <v>1</v>
          </cell>
          <cell r="AD170">
            <v>1</v>
          </cell>
          <cell r="AE170">
            <v>0</v>
          </cell>
          <cell r="AF170">
            <v>5880</v>
          </cell>
          <cell r="AG170">
            <v>0</v>
          </cell>
          <cell r="AH170">
            <v>38400</v>
          </cell>
          <cell r="AI170">
            <v>0</v>
          </cell>
          <cell r="AJ170">
            <v>26160</v>
          </cell>
          <cell r="AK170">
            <v>0</v>
          </cell>
          <cell r="AL170">
            <v>26160</v>
          </cell>
          <cell r="AM170">
            <v>0</v>
          </cell>
          <cell r="AN170">
            <v>48000</v>
          </cell>
          <cell r="AO170">
            <v>0</v>
          </cell>
          <cell r="AP170">
            <v>54000</v>
          </cell>
          <cell r="AQ170">
            <v>0</v>
          </cell>
          <cell r="AR170">
            <v>60000</v>
          </cell>
          <cell r="AS170">
            <v>0</v>
          </cell>
          <cell r="AT170">
            <v>60000</v>
          </cell>
          <cell r="AU170">
            <v>0</v>
          </cell>
          <cell r="AV170">
            <v>86400</v>
          </cell>
          <cell r="AW170">
            <v>0</v>
          </cell>
          <cell r="AX170">
            <v>61200</v>
          </cell>
          <cell r="AY170">
            <v>0</v>
          </cell>
          <cell r="AZ170">
            <v>66000</v>
          </cell>
          <cell r="BA170">
            <v>0</v>
          </cell>
          <cell r="BB170">
            <v>132000</v>
          </cell>
          <cell r="BC170">
            <v>0</v>
          </cell>
          <cell r="BD170">
            <v>243000</v>
          </cell>
          <cell r="BE170">
            <v>604200</v>
          </cell>
          <cell r="BF170">
            <v>664200</v>
          </cell>
          <cell r="BG170">
            <v>62400</v>
          </cell>
          <cell r="BH170">
            <v>0</v>
          </cell>
          <cell r="BI170">
            <v>60000</v>
          </cell>
          <cell r="BJ170">
            <v>0</v>
          </cell>
          <cell r="BK170">
            <v>10560</v>
          </cell>
          <cell r="BL170">
            <v>0</v>
          </cell>
          <cell r="BM170">
            <v>6120</v>
          </cell>
          <cell r="BN170">
            <v>0</v>
          </cell>
          <cell r="BO170">
            <v>20400</v>
          </cell>
          <cell r="BP170">
            <v>0</v>
          </cell>
          <cell r="BQ170">
            <v>72000</v>
          </cell>
          <cell r="BR170">
            <v>0</v>
          </cell>
          <cell r="BS170">
            <v>105600</v>
          </cell>
          <cell r="BT170">
            <v>0</v>
          </cell>
          <cell r="BU170">
            <v>127200</v>
          </cell>
          <cell r="BV170">
            <v>0</v>
          </cell>
          <cell r="BW170">
            <v>60000</v>
          </cell>
          <cell r="BX170">
            <v>0</v>
          </cell>
          <cell r="BY170">
            <v>63600</v>
          </cell>
          <cell r="BZ170">
            <v>0</v>
          </cell>
          <cell r="CA170">
            <v>62400</v>
          </cell>
          <cell r="CB170">
            <v>0</v>
          </cell>
          <cell r="CC170">
            <v>132000</v>
          </cell>
          <cell r="CD170">
            <v>0</v>
          </cell>
          <cell r="CE170">
            <v>120000</v>
          </cell>
          <cell r="CF170">
            <v>0</v>
          </cell>
          <cell r="CG170">
            <v>371880</v>
          </cell>
          <cell r="CH170">
            <v>695880</v>
          </cell>
          <cell r="CI170">
            <v>902280</v>
          </cell>
          <cell r="CJ170">
            <v>125760</v>
          </cell>
          <cell r="CK170">
            <v>0</v>
          </cell>
          <cell r="CL170">
            <v>115200</v>
          </cell>
          <cell r="CM170">
            <v>0</v>
          </cell>
          <cell r="CN170">
            <v>120000</v>
          </cell>
          <cell r="CO170">
            <v>0</v>
          </cell>
          <cell r="CP170">
            <v>125760</v>
          </cell>
          <cell r="CQ170">
            <v>240960</v>
          </cell>
          <cell r="CR170">
            <v>360960</v>
          </cell>
          <cell r="CS170">
            <v>65400</v>
          </cell>
          <cell r="CT170">
            <v>32700</v>
          </cell>
          <cell r="CU170">
            <v>62400</v>
          </cell>
          <cell r="CV170">
            <v>31200</v>
          </cell>
          <cell r="CW170">
            <v>60000</v>
          </cell>
          <cell r="CX170">
            <v>30000</v>
          </cell>
          <cell r="CY170">
            <v>8400</v>
          </cell>
          <cell r="CZ170">
            <v>4200</v>
          </cell>
          <cell r="DA170">
            <v>27000</v>
          </cell>
          <cell r="DB170">
            <v>13500</v>
          </cell>
          <cell r="DC170">
            <v>15600</v>
          </cell>
          <cell r="DD170">
            <v>7800</v>
          </cell>
          <cell r="DE170">
            <v>42000</v>
          </cell>
          <cell r="DF170">
            <v>21000</v>
          </cell>
          <cell r="DG170">
            <v>63600</v>
          </cell>
          <cell r="DH170">
            <v>31800</v>
          </cell>
          <cell r="DI170">
            <v>72000</v>
          </cell>
          <cell r="DJ170">
            <v>36000</v>
          </cell>
          <cell r="DK170">
            <v>99000</v>
          </cell>
          <cell r="DL170">
            <v>49500</v>
          </cell>
        </row>
        <row r="170">
          <cell r="DO170">
            <v>240000</v>
          </cell>
          <cell r="DP170">
            <v>120000</v>
          </cell>
          <cell r="DQ170">
            <v>120000</v>
          </cell>
          <cell r="DR170">
            <v>60000</v>
          </cell>
          <cell r="DS170">
            <v>127200</v>
          </cell>
          <cell r="DT170">
            <v>63600</v>
          </cell>
          <cell r="DU170">
            <v>63600</v>
          </cell>
          <cell r="DV170">
            <v>31800</v>
          </cell>
          <cell r="DW170">
            <v>150000</v>
          </cell>
          <cell r="DX170">
            <v>75000</v>
          </cell>
          <cell r="DY170">
            <v>66000</v>
          </cell>
          <cell r="DZ170">
            <v>33000</v>
          </cell>
          <cell r="EA170">
            <v>129600</v>
          </cell>
          <cell r="EB170">
            <v>64800</v>
          </cell>
          <cell r="EC170">
            <v>610200</v>
          </cell>
          <cell r="ED170">
            <v>1450800</v>
          </cell>
          <cell r="EE170">
            <v>2117700</v>
          </cell>
        </row>
        <row r="170">
          <cell r="EJ170">
            <v>60000</v>
          </cell>
          <cell r="EK170">
            <v>30000</v>
          </cell>
          <cell r="EL170">
            <v>26400</v>
          </cell>
          <cell r="EM170">
            <v>13200</v>
          </cell>
          <cell r="EN170">
            <v>120000</v>
          </cell>
          <cell r="EO170">
            <v>60000</v>
          </cell>
          <cell r="EP170">
            <v>168000</v>
          </cell>
          <cell r="EQ170">
            <v>84000</v>
          </cell>
          <cell r="ER170">
            <v>60000</v>
          </cell>
          <cell r="ES170">
            <v>30000</v>
          </cell>
          <cell r="ET170">
            <v>60000</v>
          </cell>
          <cell r="EU170">
            <v>30000</v>
          </cell>
          <cell r="EV170">
            <v>120000</v>
          </cell>
          <cell r="EW170">
            <v>60000</v>
          </cell>
          <cell r="EX170">
            <v>39600</v>
          </cell>
          <cell r="EY170">
            <v>489600</v>
          </cell>
          <cell r="EZ170">
            <v>921600</v>
          </cell>
        </row>
        <row r="171">
          <cell r="D171">
            <v>41852</v>
          </cell>
          <cell r="E171">
            <v>2.06277758818026</v>
          </cell>
          <cell r="F171">
            <v>0.127172286000664</v>
          </cell>
          <cell r="G171">
            <v>-0.0819075740343259</v>
          </cell>
          <cell r="H171">
            <v>0.00431092494917505</v>
          </cell>
          <cell r="I171">
            <v>0</v>
          </cell>
          <cell r="J171">
            <v>0</v>
          </cell>
          <cell r="K171">
            <v>17.470831911352</v>
          </cell>
          <cell r="L171">
            <v>30.1566874987086</v>
          </cell>
          <cell r="M171">
            <v>15.0783437493543</v>
          </cell>
          <cell r="N171">
            <v>1</v>
          </cell>
          <cell r="O171">
            <v>0</v>
          </cell>
          <cell r="P171">
            <v>17.470831911352</v>
          </cell>
          <cell r="Q171">
            <v>30.1566874987086</v>
          </cell>
          <cell r="R171">
            <v>15.0783437493543</v>
          </cell>
          <cell r="S171">
            <v>1</v>
          </cell>
          <cell r="T171">
            <v>0</v>
          </cell>
          <cell r="U171">
            <v>16.8565251060945</v>
          </cell>
          <cell r="V171">
            <v>17.5031638484708</v>
          </cell>
          <cell r="W171">
            <v>17.470831911352</v>
          </cell>
          <cell r="X171">
            <v>30.1566874987086</v>
          </cell>
          <cell r="Y171">
            <v>15.0783437493543</v>
          </cell>
          <cell r="Z171">
            <v>1</v>
          </cell>
          <cell r="AA171">
            <v>0</v>
          </cell>
          <cell r="AB171">
            <v>1</v>
          </cell>
          <cell r="AC171">
            <v>1</v>
          </cell>
          <cell r="AD171">
            <v>1</v>
          </cell>
          <cell r="AE171">
            <v>0</v>
          </cell>
          <cell r="AF171">
            <v>5880</v>
          </cell>
          <cell r="AG171">
            <v>0</v>
          </cell>
          <cell r="AH171">
            <v>38400</v>
          </cell>
          <cell r="AI171">
            <v>0</v>
          </cell>
          <cell r="AJ171">
            <v>26160</v>
          </cell>
          <cell r="AK171">
            <v>0</v>
          </cell>
          <cell r="AL171">
            <v>26160</v>
          </cell>
          <cell r="AM171">
            <v>0</v>
          </cell>
          <cell r="AN171">
            <v>48000</v>
          </cell>
          <cell r="AO171">
            <v>0</v>
          </cell>
          <cell r="AP171">
            <v>54000</v>
          </cell>
          <cell r="AQ171">
            <v>0</v>
          </cell>
          <cell r="AR171">
            <v>60000</v>
          </cell>
          <cell r="AS171">
            <v>0</v>
          </cell>
          <cell r="AT171">
            <v>60000</v>
          </cell>
          <cell r="AU171">
            <v>0</v>
          </cell>
          <cell r="AV171">
            <v>86400</v>
          </cell>
          <cell r="AW171">
            <v>0</v>
          </cell>
          <cell r="AX171">
            <v>61200</v>
          </cell>
          <cell r="AY171">
            <v>0</v>
          </cell>
          <cell r="AZ171">
            <v>66000</v>
          </cell>
          <cell r="BA171">
            <v>0</v>
          </cell>
          <cell r="BB171">
            <v>132000</v>
          </cell>
          <cell r="BC171">
            <v>0</v>
          </cell>
          <cell r="BD171">
            <v>243000</v>
          </cell>
          <cell r="BE171">
            <v>604200</v>
          </cell>
          <cell r="BF171">
            <v>664200</v>
          </cell>
          <cell r="BG171">
            <v>62400</v>
          </cell>
          <cell r="BH171">
            <v>0</v>
          </cell>
          <cell r="BI171">
            <v>60000</v>
          </cell>
          <cell r="BJ171">
            <v>0</v>
          </cell>
          <cell r="BK171">
            <v>10560</v>
          </cell>
          <cell r="BL171">
            <v>0</v>
          </cell>
          <cell r="BM171">
            <v>6120</v>
          </cell>
          <cell r="BN171">
            <v>0</v>
          </cell>
          <cell r="BO171">
            <v>20400</v>
          </cell>
          <cell r="BP171">
            <v>0</v>
          </cell>
          <cell r="BQ171">
            <v>72000</v>
          </cell>
          <cell r="BR171">
            <v>0</v>
          </cell>
          <cell r="BS171">
            <v>105600</v>
          </cell>
          <cell r="BT171">
            <v>0</v>
          </cell>
          <cell r="BU171">
            <v>127200</v>
          </cell>
          <cell r="BV171">
            <v>0</v>
          </cell>
          <cell r="BW171">
            <v>60000</v>
          </cell>
          <cell r="BX171">
            <v>0</v>
          </cell>
          <cell r="BY171">
            <v>63600</v>
          </cell>
          <cell r="BZ171">
            <v>0</v>
          </cell>
          <cell r="CA171">
            <v>62400</v>
          </cell>
          <cell r="CB171">
            <v>0</v>
          </cell>
          <cell r="CC171">
            <v>132000</v>
          </cell>
          <cell r="CD171">
            <v>0</v>
          </cell>
          <cell r="CE171">
            <v>120000</v>
          </cell>
          <cell r="CF171">
            <v>0</v>
          </cell>
          <cell r="CG171">
            <v>371880</v>
          </cell>
          <cell r="CH171">
            <v>695880</v>
          </cell>
          <cell r="CI171">
            <v>902280</v>
          </cell>
          <cell r="CJ171">
            <v>125760</v>
          </cell>
          <cell r="CK171">
            <v>0</v>
          </cell>
          <cell r="CL171">
            <v>115200</v>
          </cell>
          <cell r="CM171">
            <v>0</v>
          </cell>
          <cell r="CN171">
            <v>120000</v>
          </cell>
          <cell r="CO171">
            <v>0</v>
          </cell>
          <cell r="CP171">
            <v>125760</v>
          </cell>
          <cell r="CQ171">
            <v>240960</v>
          </cell>
          <cell r="CR171">
            <v>360960</v>
          </cell>
          <cell r="CS171">
            <v>65400</v>
          </cell>
          <cell r="CT171">
            <v>32700</v>
          </cell>
          <cell r="CU171">
            <v>62400</v>
          </cell>
          <cell r="CV171">
            <v>31200</v>
          </cell>
          <cell r="CW171">
            <v>60000</v>
          </cell>
          <cell r="CX171">
            <v>30000</v>
          </cell>
          <cell r="CY171">
            <v>8400</v>
          </cell>
          <cell r="CZ171">
            <v>4200</v>
          </cell>
          <cell r="DA171">
            <v>27000</v>
          </cell>
          <cell r="DB171">
            <v>13500</v>
          </cell>
          <cell r="DC171">
            <v>15600</v>
          </cell>
          <cell r="DD171">
            <v>7800</v>
          </cell>
          <cell r="DE171">
            <v>42000</v>
          </cell>
          <cell r="DF171">
            <v>21000</v>
          </cell>
          <cell r="DG171">
            <v>63600</v>
          </cell>
          <cell r="DH171">
            <v>31800</v>
          </cell>
          <cell r="DI171">
            <v>72000</v>
          </cell>
          <cell r="DJ171">
            <v>36000</v>
          </cell>
          <cell r="DK171">
            <v>99000</v>
          </cell>
          <cell r="DL171">
            <v>49500</v>
          </cell>
        </row>
        <row r="171">
          <cell r="DO171">
            <v>240000</v>
          </cell>
          <cell r="DP171">
            <v>120000</v>
          </cell>
          <cell r="DQ171">
            <v>120000</v>
          </cell>
          <cell r="DR171">
            <v>60000</v>
          </cell>
          <cell r="DS171">
            <v>127200</v>
          </cell>
          <cell r="DT171">
            <v>63600</v>
          </cell>
          <cell r="DU171">
            <v>63600</v>
          </cell>
          <cell r="DV171">
            <v>31800</v>
          </cell>
          <cell r="DW171">
            <v>150000</v>
          </cell>
          <cell r="DX171">
            <v>75000</v>
          </cell>
          <cell r="DY171">
            <v>66000</v>
          </cell>
          <cell r="DZ171">
            <v>33000</v>
          </cell>
          <cell r="EA171">
            <v>129600</v>
          </cell>
          <cell r="EB171">
            <v>64800</v>
          </cell>
          <cell r="EC171">
            <v>610200</v>
          </cell>
          <cell r="ED171">
            <v>1450800</v>
          </cell>
          <cell r="EE171">
            <v>2117700</v>
          </cell>
        </row>
        <row r="171">
          <cell r="EJ171">
            <v>60000</v>
          </cell>
          <cell r="EK171">
            <v>30000</v>
          </cell>
          <cell r="EL171">
            <v>26400</v>
          </cell>
          <cell r="EM171">
            <v>13200</v>
          </cell>
          <cell r="EN171">
            <v>120000</v>
          </cell>
          <cell r="EO171">
            <v>60000</v>
          </cell>
          <cell r="EP171">
            <v>168000</v>
          </cell>
          <cell r="EQ171">
            <v>84000</v>
          </cell>
          <cell r="ER171">
            <v>60000</v>
          </cell>
          <cell r="ES171">
            <v>30000</v>
          </cell>
          <cell r="ET171">
            <v>60000</v>
          </cell>
          <cell r="EU171">
            <v>30000</v>
          </cell>
          <cell r="EV171">
            <v>120000</v>
          </cell>
          <cell r="EW171">
            <v>60000</v>
          </cell>
          <cell r="EX171">
            <v>39600</v>
          </cell>
          <cell r="EY171">
            <v>489600</v>
          </cell>
          <cell r="EZ171">
            <v>921600</v>
          </cell>
        </row>
        <row r="172">
          <cell r="D172">
            <v>41883</v>
          </cell>
          <cell r="E172">
            <v>2.06025377874916</v>
          </cell>
          <cell r="F172">
            <v>0.126461686377653</v>
          </cell>
          <cell r="G172">
            <v>-0.0814498997008615</v>
          </cell>
          <cell r="H172">
            <v>0.00428683682636113</v>
          </cell>
          <cell r="I172">
            <v>0</v>
          </cell>
          <cell r="J172">
            <v>0</v>
          </cell>
          <cell r="K172">
            <v>17.4519033406187</v>
          </cell>
          <cell r="L172">
            <v>17.1276707244115</v>
          </cell>
          <cell r="M172">
            <v>8.56383536220576</v>
          </cell>
          <cell r="N172">
            <v>0</v>
          </cell>
          <cell r="O172">
            <v>0</v>
          </cell>
          <cell r="P172">
            <v>17.4519033406187</v>
          </cell>
          <cell r="Q172">
            <v>17.1276707244115</v>
          </cell>
          <cell r="R172">
            <v>8.56383536220576</v>
          </cell>
          <cell r="S172">
            <v>0</v>
          </cell>
          <cell r="T172">
            <v>0</v>
          </cell>
          <cell r="U172">
            <v>16.8410290928622</v>
          </cell>
          <cell r="V172">
            <v>17.4840546168164</v>
          </cell>
          <cell r="W172">
            <v>17.4519033406187</v>
          </cell>
          <cell r="X172">
            <v>17.1276707244115</v>
          </cell>
          <cell r="Y172">
            <v>8.56383536220576</v>
          </cell>
          <cell r="Z172">
            <v>1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</row>
        <row r="172"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</row>
        <row r="172"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</row>
        <row r="173">
          <cell r="D173">
            <v>41913</v>
          </cell>
          <cell r="E173">
            <v>2.06189500031079</v>
          </cell>
          <cell r="F173">
            <v>0.12577730047388</v>
          </cell>
          <cell r="G173">
            <v>-0.0810091087797871</v>
          </cell>
          <cell r="H173">
            <v>0.00426363730419932</v>
          </cell>
          <cell r="I173">
            <v>0</v>
          </cell>
          <cell r="J173">
            <v>0</v>
          </cell>
          <cell r="K173">
            <v>17.4642125023309</v>
          </cell>
          <cell r="L173">
            <v>27.9896277199964</v>
          </cell>
          <cell r="M173">
            <v>13.9948138599982</v>
          </cell>
          <cell r="N173">
            <v>1</v>
          </cell>
          <cell r="O173">
            <v>0</v>
          </cell>
          <cell r="P173">
            <v>17.4642125023309</v>
          </cell>
          <cell r="Q173">
            <v>27.9896277199964</v>
          </cell>
          <cell r="R173">
            <v>13.9948138599982</v>
          </cell>
          <cell r="S173">
            <v>1</v>
          </cell>
          <cell r="T173">
            <v>0</v>
          </cell>
          <cell r="U173">
            <v>16.8566441864825</v>
          </cell>
          <cell r="V173">
            <v>17.4961897821124</v>
          </cell>
          <cell r="W173">
            <v>17.4642125023309</v>
          </cell>
          <cell r="X173">
            <v>27.9896277199964</v>
          </cell>
          <cell r="Y173">
            <v>13.9948138599982</v>
          </cell>
          <cell r="Z173">
            <v>1</v>
          </cell>
          <cell r="AA173">
            <v>0</v>
          </cell>
          <cell r="AB173">
            <v>1</v>
          </cell>
          <cell r="AC173">
            <v>1</v>
          </cell>
          <cell r="AD173">
            <v>1</v>
          </cell>
          <cell r="AE173">
            <v>0</v>
          </cell>
          <cell r="AF173">
            <v>5880</v>
          </cell>
          <cell r="AG173">
            <v>0</v>
          </cell>
          <cell r="AH173">
            <v>38400</v>
          </cell>
          <cell r="AI173">
            <v>0</v>
          </cell>
          <cell r="AJ173">
            <v>26160</v>
          </cell>
          <cell r="AK173">
            <v>0</v>
          </cell>
          <cell r="AL173">
            <v>26160</v>
          </cell>
          <cell r="AM173">
            <v>0</v>
          </cell>
          <cell r="AN173">
            <v>48000</v>
          </cell>
          <cell r="AO173">
            <v>0</v>
          </cell>
          <cell r="AP173">
            <v>54000</v>
          </cell>
          <cell r="AQ173">
            <v>0</v>
          </cell>
          <cell r="AR173">
            <v>60000</v>
          </cell>
          <cell r="AS173">
            <v>0</v>
          </cell>
          <cell r="AT173">
            <v>60000</v>
          </cell>
          <cell r="AU173">
            <v>0</v>
          </cell>
          <cell r="AV173">
            <v>86400</v>
          </cell>
          <cell r="AW173">
            <v>0</v>
          </cell>
          <cell r="AX173">
            <v>61200</v>
          </cell>
          <cell r="AY173">
            <v>0</v>
          </cell>
          <cell r="AZ173">
            <v>66000</v>
          </cell>
          <cell r="BA173">
            <v>0</v>
          </cell>
          <cell r="BB173">
            <v>132000</v>
          </cell>
          <cell r="BC173">
            <v>0</v>
          </cell>
          <cell r="BD173">
            <v>243000</v>
          </cell>
          <cell r="BE173">
            <v>604200</v>
          </cell>
          <cell r="BF173">
            <v>664200</v>
          </cell>
          <cell r="BG173">
            <v>62400</v>
          </cell>
          <cell r="BH173">
            <v>0</v>
          </cell>
          <cell r="BI173">
            <v>60000</v>
          </cell>
          <cell r="BJ173">
            <v>0</v>
          </cell>
          <cell r="BK173">
            <v>10560</v>
          </cell>
          <cell r="BL173">
            <v>0</v>
          </cell>
          <cell r="BM173">
            <v>6120</v>
          </cell>
          <cell r="BN173">
            <v>0</v>
          </cell>
          <cell r="BO173">
            <v>20400</v>
          </cell>
          <cell r="BP173">
            <v>0</v>
          </cell>
          <cell r="BQ173">
            <v>72000</v>
          </cell>
          <cell r="BR173">
            <v>0</v>
          </cell>
          <cell r="BS173">
            <v>105600</v>
          </cell>
          <cell r="BT173">
            <v>0</v>
          </cell>
          <cell r="BU173">
            <v>127200</v>
          </cell>
          <cell r="BV173">
            <v>0</v>
          </cell>
          <cell r="BW173">
            <v>60000</v>
          </cell>
          <cell r="BX173">
            <v>0</v>
          </cell>
          <cell r="BY173">
            <v>63600</v>
          </cell>
          <cell r="BZ173">
            <v>0</v>
          </cell>
          <cell r="CA173">
            <v>62400</v>
          </cell>
          <cell r="CB173">
            <v>0</v>
          </cell>
          <cell r="CC173">
            <v>132000</v>
          </cell>
          <cell r="CD173">
            <v>0</v>
          </cell>
          <cell r="CE173">
            <v>120000</v>
          </cell>
          <cell r="CF173">
            <v>0</v>
          </cell>
          <cell r="CG173">
            <v>371880</v>
          </cell>
          <cell r="CH173">
            <v>695880</v>
          </cell>
          <cell r="CI173">
            <v>902280</v>
          </cell>
          <cell r="CJ173">
            <v>125760</v>
          </cell>
          <cell r="CK173">
            <v>0</v>
          </cell>
          <cell r="CL173">
            <v>115200</v>
          </cell>
          <cell r="CM173">
            <v>0</v>
          </cell>
          <cell r="CN173">
            <v>120000</v>
          </cell>
          <cell r="CO173">
            <v>0</v>
          </cell>
          <cell r="CP173">
            <v>125760</v>
          </cell>
          <cell r="CQ173">
            <v>240960</v>
          </cell>
          <cell r="CR173">
            <v>360960</v>
          </cell>
          <cell r="CS173">
            <v>65400</v>
          </cell>
          <cell r="CT173">
            <v>32700</v>
          </cell>
          <cell r="CU173">
            <v>62400</v>
          </cell>
          <cell r="CV173">
            <v>31200</v>
          </cell>
          <cell r="CW173">
            <v>60000</v>
          </cell>
          <cell r="CX173">
            <v>30000</v>
          </cell>
          <cell r="CY173">
            <v>8400</v>
          </cell>
          <cell r="CZ173">
            <v>4200</v>
          </cell>
          <cell r="DA173">
            <v>27000</v>
          </cell>
          <cell r="DB173">
            <v>13500</v>
          </cell>
          <cell r="DC173">
            <v>15600</v>
          </cell>
          <cell r="DD173">
            <v>7800</v>
          </cell>
          <cell r="DE173">
            <v>42000</v>
          </cell>
          <cell r="DF173">
            <v>21000</v>
          </cell>
          <cell r="DG173">
            <v>63600</v>
          </cell>
          <cell r="DH173">
            <v>31800</v>
          </cell>
          <cell r="DI173">
            <v>72000</v>
          </cell>
          <cell r="DJ173">
            <v>36000</v>
          </cell>
          <cell r="DK173">
            <v>99000</v>
          </cell>
          <cell r="DL173">
            <v>49500</v>
          </cell>
        </row>
        <row r="173">
          <cell r="DO173">
            <v>240000</v>
          </cell>
          <cell r="DP173">
            <v>120000</v>
          </cell>
          <cell r="DQ173">
            <v>120000</v>
          </cell>
          <cell r="DR173">
            <v>60000</v>
          </cell>
          <cell r="DS173">
            <v>127200</v>
          </cell>
          <cell r="DT173">
            <v>63600</v>
          </cell>
          <cell r="DU173">
            <v>63600</v>
          </cell>
          <cell r="DV173">
            <v>31800</v>
          </cell>
          <cell r="DW173">
            <v>150000</v>
          </cell>
          <cell r="DX173">
            <v>75000</v>
          </cell>
          <cell r="DY173">
            <v>66000</v>
          </cell>
          <cell r="DZ173">
            <v>33000</v>
          </cell>
          <cell r="EA173">
            <v>129600</v>
          </cell>
          <cell r="EB173">
            <v>64800</v>
          </cell>
          <cell r="EC173">
            <v>610200</v>
          </cell>
          <cell r="ED173">
            <v>1450800</v>
          </cell>
          <cell r="EE173">
            <v>2117700</v>
          </cell>
        </row>
        <row r="173">
          <cell r="EJ173">
            <v>60000</v>
          </cell>
          <cell r="EK173">
            <v>30000</v>
          </cell>
          <cell r="EL173">
            <v>26400</v>
          </cell>
          <cell r="EM173">
            <v>13200</v>
          </cell>
          <cell r="EN173">
            <v>120000</v>
          </cell>
          <cell r="EO173">
            <v>60000</v>
          </cell>
          <cell r="EP173">
            <v>168000</v>
          </cell>
          <cell r="EQ173">
            <v>84000</v>
          </cell>
          <cell r="ER173">
            <v>60000</v>
          </cell>
          <cell r="ES173">
            <v>30000</v>
          </cell>
          <cell r="ET173">
            <v>60000</v>
          </cell>
          <cell r="EU173">
            <v>30000</v>
          </cell>
          <cell r="EV173">
            <v>120000</v>
          </cell>
          <cell r="EW173">
            <v>60000</v>
          </cell>
          <cell r="EX173">
            <v>39600</v>
          </cell>
          <cell r="EY173">
            <v>489600</v>
          </cell>
          <cell r="EZ173">
            <v>921600</v>
          </cell>
        </row>
        <row r="174">
          <cell r="D174">
            <v>41944</v>
          </cell>
          <cell r="E174">
            <v>2.10971418004347</v>
          </cell>
          <cell r="F174">
            <v>0.0508773516087653</v>
          </cell>
          <cell r="G174">
            <v>-0.0805558067138784</v>
          </cell>
          <cell r="H174">
            <v>0.00423977930073044</v>
          </cell>
          <cell r="I174">
            <v>0</v>
          </cell>
          <cell r="J174">
            <v>0</v>
          </cell>
          <cell r="K174">
            <v>17.822856350326</v>
          </cell>
          <cell r="L174">
            <v>15.1136684666928</v>
          </cell>
          <cell r="M174">
            <v>7.55683423334641</v>
          </cell>
          <cell r="N174">
            <v>0</v>
          </cell>
          <cell r="O174">
            <v>0</v>
          </cell>
          <cell r="P174">
            <v>17.822856350326</v>
          </cell>
          <cell r="Q174">
            <v>15.1136684666928</v>
          </cell>
          <cell r="R174">
            <v>7.55683423334641</v>
          </cell>
          <cell r="S174">
            <v>0</v>
          </cell>
          <cell r="T174">
            <v>0</v>
          </cell>
          <cell r="U174">
            <v>17.2186877999719</v>
          </cell>
          <cell r="V174">
            <v>17.8546546950815</v>
          </cell>
          <cell r="W174">
            <v>17.822856350326</v>
          </cell>
          <cell r="X174">
            <v>15.1136684666928</v>
          </cell>
          <cell r="Y174">
            <v>7.55683423334641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0</v>
          </cell>
          <cell r="DI174">
            <v>0</v>
          </cell>
          <cell r="DJ174">
            <v>0</v>
          </cell>
          <cell r="DK174">
            <v>0</v>
          </cell>
          <cell r="DL174">
            <v>0</v>
          </cell>
        </row>
        <row r="174"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0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</row>
        <row r="174"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</row>
        <row r="175">
          <cell r="D175">
            <v>41974</v>
          </cell>
          <cell r="E175">
            <v>2.15099050381471</v>
          </cell>
          <cell r="F175">
            <v>0.0506016193800756</v>
          </cell>
          <cell r="G175">
            <v>-0.0801192306851197</v>
          </cell>
          <cell r="H175">
            <v>0.0042168016150063</v>
          </cell>
          <cell r="I175">
            <v>0</v>
          </cell>
          <cell r="J175">
            <v>0</v>
          </cell>
          <cell r="K175">
            <v>18.1324287786104</v>
          </cell>
          <cell r="L175">
            <v>8.70655679855196</v>
          </cell>
          <cell r="M175">
            <v>4.35327839927598</v>
          </cell>
          <cell r="N175">
            <v>0</v>
          </cell>
          <cell r="O175">
            <v>0</v>
          </cell>
          <cell r="P175">
            <v>18.1324287786104</v>
          </cell>
          <cell r="Q175">
            <v>8.70655679855196</v>
          </cell>
          <cell r="R175">
            <v>4.35327839927598</v>
          </cell>
          <cell r="S175">
            <v>0</v>
          </cell>
          <cell r="T175">
            <v>0</v>
          </cell>
          <cell r="U175">
            <v>17.531534548472</v>
          </cell>
          <cell r="V175">
            <v>18.1640547907229</v>
          </cell>
          <cell r="W175">
            <v>18.1324287786104</v>
          </cell>
          <cell r="X175">
            <v>8.70655679855196</v>
          </cell>
          <cell r="Y175">
            <v>4.35327839927598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</row>
        <row r="175"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</row>
        <row r="175"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</row>
        <row r="176">
          <cell r="D176">
            <v>42005</v>
          </cell>
          <cell r="E176">
            <v>2.20770503501417</v>
          </cell>
          <cell r="F176">
            <v>0.0503180634761065</v>
          </cell>
          <cell r="G176">
            <v>-0.079670267170502</v>
          </cell>
          <cell r="H176">
            <v>0.00419317195634221</v>
          </cell>
          <cell r="I176">
            <v>0</v>
          </cell>
          <cell r="J176">
            <v>0</v>
          </cell>
          <cell r="K176">
            <v>18.5577877626063</v>
          </cell>
          <cell r="L176">
            <v>21.8537639434665</v>
          </cell>
          <cell r="M176">
            <v>10.9268819717333</v>
          </cell>
          <cell r="N176">
            <v>1</v>
          </cell>
          <cell r="O176">
            <v>0</v>
          </cell>
          <cell r="P176">
            <v>18.5577877626063</v>
          </cell>
          <cell r="Q176">
            <v>21.8537639434665</v>
          </cell>
          <cell r="R176">
            <v>10.9268819717333</v>
          </cell>
          <cell r="S176">
            <v>1</v>
          </cell>
          <cell r="T176">
            <v>0</v>
          </cell>
          <cell r="U176">
            <v>17.9602607588275</v>
          </cell>
          <cell r="V176">
            <v>18.5892365522789</v>
          </cell>
          <cell r="W176">
            <v>18.5577877626063</v>
          </cell>
          <cell r="X176">
            <v>21.8537639434665</v>
          </cell>
          <cell r="Y176">
            <v>10.9268819717333</v>
          </cell>
          <cell r="Z176">
            <v>1</v>
          </cell>
          <cell r="AA176">
            <v>0</v>
          </cell>
          <cell r="AB176">
            <v>1</v>
          </cell>
          <cell r="AC176">
            <v>1</v>
          </cell>
          <cell r="AD176">
            <v>1</v>
          </cell>
          <cell r="AE176">
            <v>0</v>
          </cell>
          <cell r="AF176">
            <v>5880</v>
          </cell>
          <cell r="AG176">
            <v>0</v>
          </cell>
          <cell r="AH176">
            <v>38400</v>
          </cell>
          <cell r="AI176">
            <v>0</v>
          </cell>
          <cell r="AJ176">
            <v>26160</v>
          </cell>
          <cell r="AK176">
            <v>0</v>
          </cell>
          <cell r="AL176">
            <v>26160</v>
          </cell>
          <cell r="AM176">
            <v>0</v>
          </cell>
          <cell r="AN176">
            <v>48000</v>
          </cell>
          <cell r="AO176">
            <v>0</v>
          </cell>
          <cell r="AP176">
            <v>54000</v>
          </cell>
          <cell r="AQ176">
            <v>0</v>
          </cell>
          <cell r="AR176">
            <v>60000</v>
          </cell>
          <cell r="AS176">
            <v>0</v>
          </cell>
          <cell r="AT176">
            <v>60000</v>
          </cell>
          <cell r="AU176">
            <v>0</v>
          </cell>
          <cell r="AV176">
            <v>86400</v>
          </cell>
          <cell r="AW176">
            <v>0</v>
          </cell>
          <cell r="AX176">
            <v>61200</v>
          </cell>
          <cell r="AY176">
            <v>0</v>
          </cell>
          <cell r="AZ176">
            <v>66000</v>
          </cell>
          <cell r="BA176">
            <v>0</v>
          </cell>
          <cell r="BB176">
            <v>132000</v>
          </cell>
          <cell r="BC176">
            <v>0</v>
          </cell>
          <cell r="BD176">
            <v>243000</v>
          </cell>
          <cell r="BE176">
            <v>604200</v>
          </cell>
          <cell r="BF176">
            <v>664200</v>
          </cell>
          <cell r="BG176">
            <v>62400</v>
          </cell>
          <cell r="BH176">
            <v>0</v>
          </cell>
          <cell r="BI176">
            <v>60000</v>
          </cell>
          <cell r="BJ176">
            <v>0</v>
          </cell>
          <cell r="BK176">
            <v>10560</v>
          </cell>
          <cell r="BL176">
            <v>0</v>
          </cell>
          <cell r="BM176">
            <v>6120</v>
          </cell>
          <cell r="BN176">
            <v>0</v>
          </cell>
          <cell r="BO176">
            <v>20400</v>
          </cell>
          <cell r="BP176">
            <v>0</v>
          </cell>
          <cell r="BQ176">
            <v>72000</v>
          </cell>
          <cell r="BR176">
            <v>0</v>
          </cell>
          <cell r="BS176">
            <v>105600</v>
          </cell>
          <cell r="BT176">
            <v>0</v>
          </cell>
          <cell r="BU176">
            <v>127200</v>
          </cell>
          <cell r="BV176">
            <v>0</v>
          </cell>
          <cell r="BW176">
            <v>60000</v>
          </cell>
          <cell r="BX176">
            <v>0</v>
          </cell>
          <cell r="BY176">
            <v>63600</v>
          </cell>
          <cell r="BZ176">
            <v>0</v>
          </cell>
          <cell r="CA176">
            <v>62400</v>
          </cell>
          <cell r="CB176">
            <v>0</v>
          </cell>
          <cell r="CC176">
            <v>132000</v>
          </cell>
          <cell r="CD176">
            <v>0</v>
          </cell>
          <cell r="CE176">
            <v>120000</v>
          </cell>
          <cell r="CF176">
            <v>0</v>
          </cell>
          <cell r="CG176">
            <v>371880</v>
          </cell>
          <cell r="CH176">
            <v>695880</v>
          </cell>
          <cell r="CI176">
            <v>902280</v>
          </cell>
          <cell r="CJ176">
            <v>125760</v>
          </cell>
          <cell r="CK176">
            <v>0</v>
          </cell>
          <cell r="CL176">
            <v>115200</v>
          </cell>
          <cell r="CM176">
            <v>0</v>
          </cell>
          <cell r="CN176">
            <v>120000</v>
          </cell>
          <cell r="CO176">
            <v>0</v>
          </cell>
          <cell r="CP176">
            <v>125760</v>
          </cell>
          <cell r="CQ176">
            <v>240960</v>
          </cell>
          <cell r="CR176">
            <v>360960</v>
          </cell>
          <cell r="CS176">
            <v>65400</v>
          </cell>
          <cell r="CT176">
            <v>32700</v>
          </cell>
          <cell r="CU176">
            <v>62400</v>
          </cell>
          <cell r="CV176">
            <v>31200</v>
          </cell>
          <cell r="CW176">
            <v>60000</v>
          </cell>
          <cell r="CX176">
            <v>30000</v>
          </cell>
          <cell r="CY176">
            <v>8400</v>
          </cell>
          <cell r="CZ176">
            <v>4200</v>
          </cell>
          <cell r="DA176">
            <v>27000</v>
          </cell>
          <cell r="DB176">
            <v>13500</v>
          </cell>
          <cell r="DC176">
            <v>15600</v>
          </cell>
          <cell r="DD176">
            <v>7800</v>
          </cell>
          <cell r="DE176">
            <v>42000</v>
          </cell>
          <cell r="DF176">
            <v>21000</v>
          </cell>
          <cell r="DG176">
            <v>63600</v>
          </cell>
          <cell r="DH176">
            <v>31800</v>
          </cell>
          <cell r="DI176">
            <v>72000</v>
          </cell>
          <cell r="DJ176">
            <v>36000</v>
          </cell>
          <cell r="DK176">
            <v>99000</v>
          </cell>
          <cell r="DL176">
            <v>49500</v>
          </cell>
        </row>
        <row r="176">
          <cell r="DO176">
            <v>240000</v>
          </cell>
          <cell r="DP176">
            <v>120000</v>
          </cell>
          <cell r="DQ176">
            <v>120000</v>
          </cell>
          <cell r="DR176">
            <v>60000</v>
          </cell>
          <cell r="DS176">
            <v>127200</v>
          </cell>
          <cell r="DT176">
            <v>63600</v>
          </cell>
          <cell r="DU176">
            <v>63600</v>
          </cell>
          <cell r="DV176">
            <v>31800</v>
          </cell>
          <cell r="DW176">
            <v>150000</v>
          </cell>
          <cell r="DX176">
            <v>75000</v>
          </cell>
          <cell r="DY176">
            <v>66000</v>
          </cell>
          <cell r="DZ176">
            <v>33000</v>
          </cell>
          <cell r="EA176">
            <v>129600</v>
          </cell>
          <cell r="EB176">
            <v>64800</v>
          </cell>
          <cell r="EC176">
            <v>610200</v>
          </cell>
          <cell r="ED176">
            <v>1450800</v>
          </cell>
          <cell r="EE176">
            <v>2117700</v>
          </cell>
        </row>
        <row r="176">
          <cell r="EJ176">
            <v>60000</v>
          </cell>
          <cell r="EK176">
            <v>30000</v>
          </cell>
          <cell r="EL176">
            <v>26400</v>
          </cell>
          <cell r="EM176">
            <v>13200</v>
          </cell>
          <cell r="EN176">
            <v>120000</v>
          </cell>
          <cell r="EO176">
            <v>60000</v>
          </cell>
          <cell r="EP176">
            <v>168000</v>
          </cell>
          <cell r="EQ176">
            <v>84000</v>
          </cell>
          <cell r="ER176">
            <v>60000</v>
          </cell>
          <cell r="ES176">
            <v>30000</v>
          </cell>
          <cell r="ET176">
            <v>60000</v>
          </cell>
          <cell r="EU176">
            <v>30000</v>
          </cell>
          <cell r="EV176">
            <v>120000</v>
          </cell>
          <cell r="EW176">
            <v>60000</v>
          </cell>
          <cell r="EX176">
            <v>39600</v>
          </cell>
          <cell r="EY176">
            <v>489600</v>
          </cell>
          <cell r="EZ176">
            <v>921600</v>
          </cell>
        </row>
        <row r="177">
          <cell r="D177">
            <v>42036</v>
          </cell>
          <cell r="E177">
            <v>2.15112638910541</v>
          </cell>
          <cell r="F177">
            <v>0.0500358919737642</v>
          </cell>
          <cell r="G177">
            <v>-0.0792234956251267</v>
          </cell>
          <cell r="H177">
            <v>0.00416965766448035</v>
          </cell>
          <cell r="I177">
            <v>0</v>
          </cell>
          <cell r="J177">
            <v>0</v>
          </cell>
          <cell r="K177">
            <v>18.1334479182906</v>
          </cell>
          <cell r="L177">
            <v>17.5615556683751</v>
          </cell>
          <cell r="M177">
            <v>8.78077783418756</v>
          </cell>
          <cell r="N177">
            <v>0</v>
          </cell>
          <cell r="O177">
            <v>0</v>
          </cell>
          <cell r="P177">
            <v>18.1334479182906</v>
          </cell>
          <cell r="Q177">
            <v>17.5615556683751</v>
          </cell>
          <cell r="R177">
            <v>8.78077783418756</v>
          </cell>
          <cell r="S177">
            <v>0</v>
          </cell>
          <cell r="T177">
            <v>0</v>
          </cell>
          <cell r="U177">
            <v>17.5392717011021</v>
          </cell>
          <cell r="V177">
            <v>18.1647203507742</v>
          </cell>
          <cell r="W177">
            <v>18.1334479182906</v>
          </cell>
          <cell r="X177">
            <v>17.5615556683751</v>
          </cell>
          <cell r="Y177">
            <v>8.78077783418756</v>
          </cell>
          <cell r="Z177">
            <v>1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0</v>
          </cell>
          <cell r="DJ177">
            <v>0</v>
          </cell>
          <cell r="DK177">
            <v>0</v>
          </cell>
          <cell r="DL177">
            <v>0</v>
          </cell>
        </row>
        <row r="177"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</row>
        <row r="177"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0</v>
          </cell>
          <cell r="EX177">
            <v>0</v>
          </cell>
          <cell r="EY177">
            <v>0</v>
          </cell>
          <cell r="EZ177">
            <v>0</v>
          </cell>
        </row>
        <row r="178">
          <cell r="D178">
            <v>42064</v>
          </cell>
          <cell r="E178">
            <v>2.07799253148639</v>
          </cell>
          <cell r="F178">
            <v>0.0497822127726824</v>
          </cell>
          <cell r="G178">
            <v>-0.0788218368900805</v>
          </cell>
          <cell r="H178">
            <v>0.00414851773105687</v>
          </cell>
          <cell r="I178">
            <v>0</v>
          </cell>
          <cell r="J178">
            <v>0</v>
          </cell>
          <cell r="K178">
            <v>17.5849439861479</v>
          </cell>
          <cell r="L178">
            <v>13.3240018227219</v>
          </cell>
          <cell r="M178">
            <v>6.66200091136095</v>
          </cell>
          <cell r="N178">
            <v>0</v>
          </cell>
          <cell r="O178">
            <v>0</v>
          </cell>
          <cell r="P178">
            <v>17.5849439861479</v>
          </cell>
          <cell r="Q178">
            <v>13.3240018227219</v>
          </cell>
          <cell r="R178">
            <v>6.66200091136095</v>
          </cell>
          <cell r="S178">
            <v>0</v>
          </cell>
          <cell r="T178">
            <v>0</v>
          </cell>
          <cell r="U178">
            <v>16.9937802094723</v>
          </cell>
          <cell r="V178">
            <v>17.6160578691308</v>
          </cell>
          <cell r="W178">
            <v>17.5849439861479</v>
          </cell>
          <cell r="X178">
            <v>13.3240018227219</v>
          </cell>
          <cell r="Y178">
            <v>6.66200091136095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</row>
        <row r="178"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</row>
        <row r="178">
          <cell r="EJ178">
            <v>0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</row>
        <row r="179">
          <cell r="D179">
            <v>42095</v>
          </cell>
          <cell r="E179">
            <v>1.9908320177058</v>
          </cell>
          <cell r="F179">
            <v>0.121694041695651</v>
          </cell>
          <cell r="G179">
            <v>-0.0783792132955039</v>
          </cell>
          <cell r="H179">
            <v>0.00412522175239494</v>
          </cell>
          <cell r="I179">
            <v>0</v>
          </cell>
          <cell r="J179">
            <v>0</v>
          </cell>
          <cell r="K179">
            <v>16.9312401327935</v>
          </cell>
          <cell r="L179">
            <v>12.7712740232395</v>
          </cell>
          <cell r="M179">
            <v>6.38563701161975</v>
          </cell>
          <cell r="N179">
            <v>0</v>
          </cell>
          <cell r="O179">
            <v>0</v>
          </cell>
          <cell r="P179">
            <v>16.9312401327935</v>
          </cell>
          <cell r="Q179">
            <v>12.7712740232395</v>
          </cell>
          <cell r="R179">
            <v>6.38563701161975</v>
          </cell>
          <cell r="S179">
            <v>0</v>
          </cell>
          <cell r="T179">
            <v>0</v>
          </cell>
          <cell r="U179">
            <v>16.3433960330772</v>
          </cell>
          <cell r="V179">
            <v>16.9621792959365</v>
          </cell>
          <cell r="W179">
            <v>16.9312401327935</v>
          </cell>
          <cell r="X179">
            <v>12.7712740232395</v>
          </cell>
          <cell r="Y179">
            <v>6.38563701161975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0</v>
          </cell>
          <cell r="DJ179">
            <v>0</v>
          </cell>
          <cell r="DK179">
            <v>0</v>
          </cell>
          <cell r="DL179">
            <v>0</v>
          </cell>
        </row>
        <row r="179"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0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</row>
        <row r="179">
          <cell r="EJ179">
            <v>0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0</v>
          </cell>
          <cell r="EZ179">
            <v>0</v>
          </cell>
        </row>
        <row r="180">
          <cell r="D180">
            <v>42125</v>
          </cell>
          <cell r="E180">
            <v>1.96974748735061</v>
          </cell>
          <cell r="F180">
            <v>0.121032182622043</v>
          </cell>
          <cell r="G180">
            <v>-0.077952931180299</v>
          </cell>
          <cell r="H180">
            <v>0.00410278585159468</v>
          </cell>
          <cell r="I180">
            <v>0</v>
          </cell>
          <cell r="J180">
            <v>0</v>
          </cell>
          <cell r="K180">
            <v>16.7731061551296</v>
          </cell>
          <cell r="L180">
            <v>14.7532076437493</v>
          </cell>
          <cell r="M180">
            <v>7.37660382187466</v>
          </cell>
          <cell r="N180">
            <v>0</v>
          </cell>
          <cell r="O180">
            <v>0</v>
          </cell>
          <cell r="P180">
            <v>16.7731061551296</v>
          </cell>
          <cell r="Q180">
            <v>14.7532076437493</v>
          </cell>
          <cell r="R180">
            <v>7.37660382187466</v>
          </cell>
          <cell r="S180">
            <v>0</v>
          </cell>
          <cell r="T180">
            <v>0</v>
          </cell>
          <cell r="U180">
            <v>16.1884591712773</v>
          </cell>
          <cell r="V180">
            <v>16.8038770490165</v>
          </cell>
          <cell r="W180">
            <v>16.7731061551296</v>
          </cell>
          <cell r="X180">
            <v>14.7532076437493</v>
          </cell>
          <cell r="Y180">
            <v>7.37660382187466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</row>
        <row r="180"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</row>
        <row r="180"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</row>
        <row r="181">
          <cell r="D181">
            <v>42156</v>
          </cell>
          <cell r="E181">
            <v>1.97050179552838</v>
          </cell>
          <cell r="F181">
            <v>0.120351558940139</v>
          </cell>
          <cell r="G181">
            <v>-0.0775145633851742</v>
          </cell>
          <cell r="H181">
            <v>0.00407971386237759</v>
          </cell>
          <cell r="I181">
            <v>0</v>
          </cell>
          <cell r="J181">
            <v>0</v>
          </cell>
          <cell r="K181">
            <v>16.7787634664628</v>
          </cell>
          <cell r="L181">
            <v>24.8695277336676</v>
          </cell>
          <cell r="M181">
            <v>12.4347638668338</v>
          </cell>
          <cell r="N181">
            <v>1</v>
          </cell>
          <cell r="O181">
            <v>0</v>
          </cell>
          <cell r="P181">
            <v>16.7787634664628</v>
          </cell>
          <cell r="Q181">
            <v>24.8695277336676</v>
          </cell>
          <cell r="R181">
            <v>12.4347638668338</v>
          </cell>
          <cell r="S181">
            <v>1</v>
          </cell>
          <cell r="T181">
            <v>0</v>
          </cell>
          <cell r="U181">
            <v>16.197404241074</v>
          </cell>
          <cell r="V181">
            <v>16.8093613204307</v>
          </cell>
          <cell r="W181">
            <v>16.7787634664628</v>
          </cell>
          <cell r="X181">
            <v>24.8695277336676</v>
          </cell>
          <cell r="Y181">
            <v>12.4347638668338</v>
          </cell>
          <cell r="Z181">
            <v>1</v>
          </cell>
          <cell r="AA181">
            <v>0</v>
          </cell>
          <cell r="AB181">
            <v>1</v>
          </cell>
          <cell r="AC181">
            <v>1</v>
          </cell>
          <cell r="AD181">
            <v>1</v>
          </cell>
          <cell r="AE181">
            <v>0</v>
          </cell>
          <cell r="AF181">
            <v>5880</v>
          </cell>
          <cell r="AG181">
            <v>0</v>
          </cell>
          <cell r="AH181">
            <v>38400</v>
          </cell>
          <cell r="AI181">
            <v>0</v>
          </cell>
          <cell r="AJ181">
            <v>26160</v>
          </cell>
          <cell r="AK181">
            <v>0</v>
          </cell>
          <cell r="AL181">
            <v>26160</v>
          </cell>
          <cell r="AM181">
            <v>0</v>
          </cell>
          <cell r="AN181">
            <v>48000</v>
          </cell>
          <cell r="AO181">
            <v>0</v>
          </cell>
          <cell r="AP181">
            <v>54000</v>
          </cell>
          <cell r="AQ181">
            <v>0</v>
          </cell>
          <cell r="AR181">
            <v>60000</v>
          </cell>
          <cell r="AS181">
            <v>0</v>
          </cell>
          <cell r="AT181">
            <v>60000</v>
          </cell>
          <cell r="AU181">
            <v>0</v>
          </cell>
          <cell r="AV181">
            <v>86400</v>
          </cell>
          <cell r="AW181">
            <v>0</v>
          </cell>
          <cell r="AX181">
            <v>61200</v>
          </cell>
          <cell r="AY181">
            <v>0</v>
          </cell>
          <cell r="AZ181">
            <v>66000</v>
          </cell>
          <cell r="BA181">
            <v>0</v>
          </cell>
          <cell r="BB181">
            <v>132000</v>
          </cell>
          <cell r="BC181">
            <v>0</v>
          </cell>
          <cell r="BD181">
            <v>243000</v>
          </cell>
          <cell r="BE181">
            <v>604200</v>
          </cell>
          <cell r="BF181">
            <v>664200</v>
          </cell>
          <cell r="BG181">
            <v>62400</v>
          </cell>
          <cell r="BH181">
            <v>0</v>
          </cell>
          <cell r="BI181">
            <v>60000</v>
          </cell>
          <cell r="BJ181">
            <v>0</v>
          </cell>
          <cell r="BK181">
            <v>10560</v>
          </cell>
          <cell r="BL181">
            <v>0</v>
          </cell>
          <cell r="BM181">
            <v>6120</v>
          </cell>
          <cell r="BN181">
            <v>0</v>
          </cell>
          <cell r="BO181">
            <v>20400</v>
          </cell>
          <cell r="BP181">
            <v>0</v>
          </cell>
          <cell r="BQ181">
            <v>72000</v>
          </cell>
          <cell r="BR181">
            <v>0</v>
          </cell>
          <cell r="BS181">
            <v>105600</v>
          </cell>
          <cell r="BT181">
            <v>0</v>
          </cell>
          <cell r="BU181">
            <v>127200</v>
          </cell>
          <cell r="BV181">
            <v>0</v>
          </cell>
          <cell r="BW181">
            <v>60000</v>
          </cell>
          <cell r="BX181">
            <v>0</v>
          </cell>
          <cell r="BY181">
            <v>63600</v>
          </cell>
          <cell r="BZ181">
            <v>0</v>
          </cell>
          <cell r="CA181">
            <v>62400</v>
          </cell>
          <cell r="CB181">
            <v>0</v>
          </cell>
          <cell r="CC181">
            <v>132000</v>
          </cell>
          <cell r="CD181">
            <v>0</v>
          </cell>
          <cell r="CE181">
            <v>120000</v>
          </cell>
          <cell r="CF181">
            <v>0</v>
          </cell>
          <cell r="CG181">
            <v>371880</v>
          </cell>
          <cell r="CH181">
            <v>695880</v>
          </cell>
          <cell r="CI181">
            <v>902280</v>
          </cell>
          <cell r="CJ181">
            <v>125760</v>
          </cell>
          <cell r="CK181">
            <v>0</v>
          </cell>
          <cell r="CL181">
            <v>115200</v>
          </cell>
          <cell r="CM181">
            <v>0</v>
          </cell>
          <cell r="CN181">
            <v>120000</v>
          </cell>
          <cell r="CO181">
            <v>0</v>
          </cell>
          <cell r="CP181">
            <v>125760</v>
          </cell>
          <cell r="CQ181">
            <v>240960</v>
          </cell>
          <cell r="CR181">
            <v>360960</v>
          </cell>
          <cell r="CS181">
            <v>65400</v>
          </cell>
          <cell r="CT181">
            <v>32700</v>
          </cell>
          <cell r="CU181">
            <v>62400</v>
          </cell>
          <cell r="CV181">
            <v>31200</v>
          </cell>
          <cell r="CW181">
            <v>60000</v>
          </cell>
          <cell r="CX181">
            <v>30000</v>
          </cell>
          <cell r="CY181">
            <v>8400</v>
          </cell>
          <cell r="CZ181">
            <v>4200</v>
          </cell>
          <cell r="DA181">
            <v>27000</v>
          </cell>
          <cell r="DB181">
            <v>13500</v>
          </cell>
          <cell r="DC181">
            <v>15600</v>
          </cell>
          <cell r="DD181">
            <v>7800</v>
          </cell>
          <cell r="DE181">
            <v>42000</v>
          </cell>
          <cell r="DF181">
            <v>21000</v>
          </cell>
          <cell r="DG181">
            <v>63600</v>
          </cell>
          <cell r="DH181">
            <v>31800</v>
          </cell>
          <cell r="DI181">
            <v>72000</v>
          </cell>
          <cell r="DJ181">
            <v>36000</v>
          </cell>
          <cell r="DK181">
            <v>99000</v>
          </cell>
          <cell r="DL181">
            <v>49500</v>
          </cell>
        </row>
        <row r="181">
          <cell r="DO181">
            <v>240000</v>
          </cell>
          <cell r="DP181">
            <v>120000</v>
          </cell>
          <cell r="DQ181">
            <v>120000</v>
          </cell>
          <cell r="DR181">
            <v>60000</v>
          </cell>
          <cell r="DS181">
            <v>127200</v>
          </cell>
          <cell r="DT181">
            <v>63600</v>
          </cell>
          <cell r="DU181">
            <v>63600</v>
          </cell>
          <cell r="DV181">
            <v>31800</v>
          </cell>
          <cell r="DW181">
            <v>150000</v>
          </cell>
          <cell r="DX181">
            <v>75000</v>
          </cell>
          <cell r="DY181">
            <v>66000</v>
          </cell>
          <cell r="DZ181">
            <v>33000</v>
          </cell>
          <cell r="EA181">
            <v>129600</v>
          </cell>
          <cell r="EB181">
            <v>64800</v>
          </cell>
          <cell r="EC181">
            <v>610200</v>
          </cell>
          <cell r="ED181">
            <v>1450800</v>
          </cell>
          <cell r="EE181">
            <v>2117700</v>
          </cell>
        </row>
        <row r="181">
          <cell r="EJ181">
            <v>60000</v>
          </cell>
          <cell r="EK181">
            <v>30000</v>
          </cell>
          <cell r="EL181">
            <v>26400</v>
          </cell>
          <cell r="EM181">
            <v>13200</v>
          </cell>
          <cell r="EN181">
            <v>120000</v>
          </cell>
          <cell r="EO181">
            <v>60000</v>
          </cell>
          <cell r="EP181">
            <v>168000</v>
          </cell>
          <cell r="EQ181">
            <v>84000</v>
          </cell>
          <cell r="ER181">
            <v>60000</v>
          </cell>
          <cell r="ES181">
            <v>30000</v>
          </cell>
          <cell r="ET181">
            <v>60000</v>
          </cell>
          <cell r="EU181">
            <v>30000</v>
          </cell>
          <cell r="EV181">
            <v>120000</v>
          </cell>
          <cell r="EW181">
            <v>60000</v>
          </cell>
          <cell r="EX181">
            <v>39600</v>
          </cell>
          <cell r="EY181">
            <v>489600</v>
          </cell>
          <cell r="EZ181">
            <v>921600</v>
          </cell>
        </row>
        <row r="182">
          <cell r="D182">
            <v>42186</v>
          </cell>
          <cell r="E182">
            <v>1.97194202590846</v>
          </cell>
          <cell r="F182">
            <v>0.119696069473867</v>
          </cell>
          <cell r="G182">
            <v>-0.0770923837289314</v>
          </cell>
          <cell r="H182">
            <v>0.00405749388047008</v>
          </cell>
          <cell r="I182">
            <v>0</v>
          </cell>
          <cell r="J182">
            <v>0</v>
          </cell>
          <cell r="K182">
            <v>16.7895651943134</v>
          </cell>
          <cell r="L182">
            <v>22.4354255127936</v>
          </cell>
          <cell r="M182">
            <v>11.2177127563968</v>
          </cell>
          <cell r="N182">
            <v>1</v>
          </cell>
          <cell r="O182">
            <v>0</v>
          </cell>
          <cell r="P182">
            <v>16.7895651943134</v>
          </cell>
          <cell r="Q182">
            <v>22.4354255127936</v>
          </cell>
          <cell r="R182">
            <v>11.2177127563968</v>
          </cell>
          <cell r="S182">
            <v>1</v>
          </cell>
          <cell r="T182">
            <v>0</v>
          </cell>
          <cell r="U182">
            <v>16.2113723163464</v>
          </cell>
          <cell r="V182">
            <v>16.8199963984169</v>
          </cell>
          <cell r="W182">
            <v>16.7895651943134</v>
          </cell>
          <cell r="X182">
            <v>22.4354255127936</v>
          </cell>
          <cell r="Y182">
            <v>11.2177127563968</v>
          </cell>
          <cell r="Z182">
            <v>1</v>
          </cell>
          <cell r="AA182">
            <v>0</v>
          </cell>
          <cell r="AB182">
            <v>1</v>
          </cell>
          <cell r="AC182">
            <v>1</v>
          </cell>
          <cell r="AD182">
            <v>1</v>
          </cell>
          <cell r="AE182">
            <v>0</v>
          </cell>
          <cell r="AF182">
            <v>5880</v>
          </cell>
          <cell r="AG182">
            <v>0</v>
          </cell>
          <cell r="AH182">
            <v>38400</v>
          </cell>
          <cell r="AI182">
            <v>0</v>
          </cell>
          <cell r="AJ182">
            <v>26160</v>
          </cell>
          <cell r="AK182">
            <v>0</v>
          </cell>
          <cell r="AL182">
            <v>26160</v>
          </cell>
          <cell r="AM182">
            <v>0</v>
          </cell>
          <cell r="AN182">
            <v>48000</v>
          </cell>
          <cell r="AO182">
            <v>0</v>
          </cell>
          <cell r="AP182">
            <v>54000</v>
          </cell>
          <cell r="AQ182">
            <v>0</v>
          </cell>
          <cell r="AR182">
            <v>60000</v>
          </cell>
          <cell r="AS182">
            <v>0</v>
          </cell>
          <cell r="AT182">
            <v>60000</v>
          </cell>
          <cell r="AU182">
            <v>0</v>
          </cell>
          <cell r="AV182">
            <v>86400</v>
          </cell>
          <cell r="AW182">
            <v>0</v>
          </cell>
          <cell r="AX182">
            <v>61200</v>
          </cell>
          <cell r="AY182">
            <v>0</v>
          </cell>
          <cell r="AZ182">
            <v>66000</v>
          </cell>
          <cell r="BA182">
            <v>0</v>
          </cell>
          <cell r="BB182">
            <v>132000</v>
          </cell>
          <cell r="BC182">
            <v>0</v>
          </cell>
          <cell r="BD182">
            <v>243000</v>
          </cell>
          <cell r="BE182">
            <v>604200</v>
          </cell>
          <cell r="BF182">
            <v>664200</v>
          </cell>
          <cell r="BG182">
            <v>62400</v>
          </cell>
          <cell r="BH182">
            <v>0</v>
          </cell>
          <cell r="BI182">
            <v>60000</v>
          </cell>
          <cell r="BJ182">
            <v>0</v>
          </cell>
          <cell r="BK182">
            <v>10560</v>
          </cell>
          <cell r="BL182">
            <v>0</v>
          </cell>
          <cell r="BM182">
            <v>6120</v>
          </cell>
          <cell r="BN182">
            <v>0</v>
          </cell>
          <cell r="BO182">
            <v>20400</v>
          </cell>
          <cell r="BP182">
            <v>0</v>
          </cell>
          <cell r="BQ182">
            <v>72000</v>
          </cell>
          <cell r="BR182">
            <v>0</v>
          </cell>
          <cell r="BS182">
            <v>105600</v>
          </cell>
          <cell r="BT182">
            <v>0</v>
          </cell>
          <cell r="BU182">
            <v>127200</v>
          </cell>
          <cell r="BV182">
            <v>0</v>
          </cell>
          <cell r="BW182">
            <v>60000</v>
          </cell>
          <cell r="BX182">
            <v>0</v>
          </cell>
          <cell r="BY182">
            <v>63600</v>
          </cell>
          <cell r="BZ182">
            <v>0</v>
          </cell>
          <cell r="CA182">
            <v>62400</v>
          </cell>
          <cell r="CB182">
            <v>0</v>
          </cell>
          <cell r="CC182">
            <v>132000</v>
          </cell>
          <cell r="CD182">
            <v>0</v>
          </cell>
          <cell r="CE182">
            <v>120000</v>
          </cell>
          <cell r="CF182">
            <v>0</v>
          </cell>
          <cell r="CG182">
            <v>371880</v>
          </cell>
          <cell r="CH182">
            <v>695880</v>
          </cell>
          <cell r="CI182">
            <v>902280</v>
          </cell>
          <cell r="CJ182">
            <v>125760</v>
          </cell>
          <cell r="CK182">
            <v>0</v>
          </cell>
          <cell r="CL182">
            <v>115200</v>
          </cell>
          <cell r="CM182">
            <v>0</v>
          </cell>
          <cell r="CN182">
            <v>120000</v>
          </cell>
          <cell r="CO182">
            <v>0</v>
          </cell>
          <cell r="CP182">
            <v>125760</v>
          </cell>
          <cell r="CQ182">
            <v>240960</v>
          </cell>
          <cell r="CR182">
            <v>360960</v>
          </cell>
          <cell r="CS182">
            <v>65400</v>
          </cell>
          <cell r="CT182">
            <v>32700</v>
          </cell>
          <cell r="CU182">
            <v>62400</v>
          </cell>
          <cell r="CV182">
            <v>31200</v>
          </cell>
          <cell r="CW182">
            <v>60000</v>
          </cell>
          <cell r="CX182">
            <v>30000</v>
          </cell>
          <cell r="CY182">
            <v>8400</v>
          </cell>
          <cell r="CZ182">
            <v>4200</v>
          </cell>
          <cell r="DA182">
            <v>27000</v>
          </cell>
          <cell r="DB182">
            <v>13500</v>
          </cell>
          <cell r="DC182">
            <v>15600</v>
          </cell>
          <cell r="DD182">
            <v>7800</v>
          </cell>
          <cell r="DE182">
            <v>42000</v>
          </cell>
          <cell r="DF182">
            <v>21000</v>
          </cell>
          <cell r="DG182">
            <v>63600</v>
          </cell>
          <cell r="DH182">
            <v>31800</v>
          </cell>
          <cell r="DI182">
            <v>72000</v>
          </cell>
          <cell r="DJ182">
            <v>36000</v>
          </cell>
          <cell r="DK182">
            <v>99000</v>
          </cell>
          <cell r="DL182">
            <v>49500</v>
          </cell>
        </row>
        <row r="182">
          <cell r="DO182">
            <v>240000</v>
          </cell>
          <cell r="DP182">
            <v>120000</v>
          </cell>
          <cell r="DQ182">
            <v>120000</v>
          </cell>
          <cell r="DR182">
            <v>60000</v>
          </cell>
          <cell r="DS182">
            <v>127200</v>
          </cell>
          <cell r="DT182">
            <v>63600</v>
          </cell>
          <cell r="DU182">
            <v>63600</v>
          </cell>
          <cell r="DV182">
            <v>31800</v>
          </cell>
          <cell r="DW182">
            <v>150000</v>
          </cell>
          <cell r="DX182">
            <v>75000</v>
          </cell>
          <cell r="DY182">
            <v>66000</v>
          </cell>
          <cell r="DZ182">
            <v>33000</v>
          </cell>
          <cell r="EA182">
            <v>129600</v>
          </cell>
          <cell r="EB182">
            <v>64800</v>
          </cell>
          <cell r="EC182">
            <v>610200</v>
          </cell>
          <cell r="ED182">
            <v>1450800</v>
          </cell>
          <cell r="EE182">
            <v>2117700</v>
          </cell>
        </row>
        <row r="182">
          <cell r="EJ182">
            <v>60000</v>
          </cell>
          <cell r="EK182">
            <v>30000</v>
          </cell>
          <cell r="EL182">
            <v>26400</v>
          </cell>
          <cell r="EM182">
            <v>13200</v>
          </cell>
          <cell r="EN182">
            <v>120000</v>
          </cell>
          <cell r="EO182">
            <v>60000</v>
          </cell>
          <cell r="EP182">
            <v>168000</v>
          </cell>
          <cell r="EQ182">
            <v>84000</v>
          </cell>
          <cell r="ER182">
            <v>60000</v>
          </cell>
          <cell r="ES182">
            <v>30000</v>
          </cell>
          <cell r="ET182">
            <v>60000</v>
          </cell>
          <cell r="EU182">
            <v>30000</v>
          </cell>
          <cell r="EV182">
            <v>120000</v>
          </cell>
          <cell r="EW182">
            <v>60000</v>
          </cell>
          <cell r="EX182">
            <v>39600</v>
          </cell>
          <cell r="EY182">
            <v>489600</v>
          </cell>
          <cell r="EZ182">
            <v>921600</v>
          </cell>
        </row>
        <row r="183">
          <cell r="D183">
            <v>42217</v>
          </cell>
          <cell r="E183">
            <v>1.96890633855302</v>
          </cell>
          <cell r="F183">
            <v>0.119022002023184</v>
          </cell>
          <cell r="G183">
            <v>-0.0766582385912035</v>
          </cell>
          <cell r="H183">
            <v>0</v>
          </cell>
          <cell r="I183">
            <v>0</v>
          </cell>
          <cell r="J183">
            <v>0</v>
          </cell>
          <cell r="K183">
            <v>16.7667975391476</v>
          </cell>
          <cell r="L183">
            <v>28.3610467993807</v>
          </cell>
          <cell r="M183">
            <v>14.1805233996904</v>
          </cell>
          <cell r="N183">
            <v>1</v>
          </cell>
          <cell r="O183">
            <v>0</v>
          </cell>
          <cell r="P183">
            <v>16.7667975391476</v>
          </cell>
          <cell r="Q183">
            <v>28.3610467993807</v>
          </cell>
          <cell r="R183">
            <v>14.1805233996904</v>
          </cell>
          <cell r="S183">
            <v>1</v>
          </cell>
          <cell r="T183">
            <v>0</v>
          </cell>
          <cell r="U183">
            <v>16.1918607497136</v>
          </cell>
          <cell r="V183">
            <v>16.7667975391476</v>
          </cell>
          <cell r="W183">
            <v>16.7667975391476</v>
          </cell>
          <cell r="X183">
            <v>28.3610467993807</v>
          </cell>
          <cell r="Y183">
            <v>14.1805233996904</v>
          </cell>
          <cell r="Z183">
            <v>1</v>
          </cell>
          <cell r="AA183">
            <v>0</v>
          </cell>
          <cell r="AB183">
            <v>1</v>
          </cell>
          <cell r="AC183">
            <v>1</v>
          </cell>
          <cell r="AD183">
            <v>1</v>
          </cell>
          <cell r="AE183">
            <v>0</v>
          </cell>
          <cell r="AF183">
            <v>5880</v>
          </cell>
          <cell r="AG183">
            <v>0</v>
          </cell>
          <cell r="AH183">
            <v>38400</v>
          </cell>
          <cell r="AI183">
            <v>0</v>
          </cell>
          <cell r="AJ183">
            <v>26160</v>
          </cell>
          <cell r="AK183">
            <v>0</v>
          </cell>
          <cell r="AL183">
            <v>26160</v>
          </cell>
          <cell r="AM183">
            <v>0</v>
          </cell>
          <cell r="AN183">
            <v>48000</v>
          </cell>
          <cell r="AO183">
            <v>0</v>
          </cell>
          <cell r="AP183">
            <v>54000</v>
          </cell>
          <cell r="AQ183">
            <v>0</v>
          </cell>
          <cell r="AR183">
            <v>60000</v>
          </cell>
          <cell r="AS183">
            <v>0</v>
          </cell>
          <cell r="AT183">
            <v>60000</v>
          </cell>
          <cell r="AU183">
            <v>0</v>
          </cell>
          <cell r="AV183">
            <v>86400</v>
          </cell>
          <cell r="AW183">
            <v>0</v>
          </cell>
          <cell r="AX183">
            <v>61200</v>
          </cell>
          <cell r="AY183">
            <v>0</v>
          </cell>
          <cell r="AZ183">
            <v>66000</v>
          </cell>
          <cell r="BA183">
            <v>0</v>
          </cell>
          <cell r="BB183">
            <v>132000</v>
          </cell>
          <cell r="BC183">
            <v>0</v>
          </cell>
          <cell r="BD183">
            <v>243000</v>
          </cell>
          <cell r="BE183">
            <v>604200</v>
          </cell>
          <cell r="BF183">
            <v>664200</v>
          </cell>
          <cell r="BG183">
            <v>62400</v>
          </cell>
          <cell r="BH183">
            <v>0</v>
          </cell>
          <cell r="BI183">
            <v>60000</v>
          </cell>
          <cell r="BJ183">
            <v>0</v>
          </cell>
          <cell r="BK183">
            <v>10560</v>
          </cell>
          <cell r="BL183">
            <v>0</v>
          </cell>
          <cell r="BM183">
            <v>6120</v>
          </cell>
          <cell r="BN183">
            <v>0</v>
          </cell>
          <cell r="BO183">
            <v>20400</v>
          </cell>
          <cell r="BP183">
            <v>0</v>
          </cell>
          <cell r="BQ183">
            <v>72000</v>
          </cell>
          <cell r="BR183">
            <v>0</v>
          </cell>
          <cell r="BS183">
            <v>105600</v>
          </cell>
          <cell r="BT183">
            <v>0</v>
          </cell>
          <cell r="BU183">
            <v>127200</v>
          </cell>
          <cell r="BV183">
            <v>0</v>
          </cell>
          <cell r="BW183">
            <v>60000</v>
          </cell>
          <cell r="BX183">
            <v>0</v>
          </cell>
          <cell r="BY183">
            <v>63600</v>
          </cell>
          <cell r="BZ183">
            <v>0</v>
          </cell>
          <cell r="CA183">
            <v>62400</v>
          </cell>
          <cell r="CB183">
            <v>0</v>
          </cell>
          <cell r="CC183">
            <v>132000</v>
          </cell>
          <cell r="CD183">
            <v>0</v>
          </cell>
          <cell r="CE183">
            <v>120000</v>
          </cell>
          <cell r="CF183">
            <v>0</v>
          </cell>
          <cell r="CG183">
            <v>371880</v>
          </cell>
          <cell r="CH183">
            <v>695880</v>
          </cell>
          <cell r="CI183">
            <v>902280</v>
          </cell>
          <cell r="CJ183">
            <v>125760</v>
          </cell>
          <cell r="CK183">
            <v>0</v>
          </cell>
          <cell r="CL183">
            <v>115200</v>
          </cell>
          <cell r="CM183">
            <v>0</v>
          </cell>
          <cell r="CN183">
            <v>120000</v>
          </cell>
          <cell r="CO183">
            <v>0</v>
          </cell>
          <cell r="CP183">
            <v>125760</v>
          </cell>
          <cell r="CQ183">
            <v>240960</v>
          </cell>
          <cell r="CR183">
            <v>360960</v>
          </cell>
          <cell r="CS183">
            <v>65400</v>
          </cell>
          <cell r="CT183">
            <v>32700</v>
          </cell>
          <cell r="CU183">
            <v>62400</v>
          </cell>
          <cell r="CV183">
            <v>31200</v>
          </cell>
          <cell r="CW183">
            <v>60000</v>
          </cell>
          <cell r="CX183">
            <v>30000</v>
          </cell>
          <cell r="CY183">
            <v>8400</v>
          </cell>
          <cell r="CZ183">
            <v>4200</v>
          </cell>
          <cell r="DA183">
            <v>27000</v>
          </cell>
          <cell r="DB183">
            <v>13500</v>
          </cell>
          <cell r="DC183">
            <v>15600</v>
          </cell>
          <cell r="DD183">
            <v>7800</v>
          </cell>
          <cell r="DE183">
            <v>42000</v>
          </cell>
          <cell r="DF183">
            <v>21000</v>
          </cell>
          <cell r="DG183">
            <v>63600</v>
          </cell>
          <cell r="DH183">
            <v>31800</v>
          </cell>
          <cell r="DI183">
            <v>72000</v>
          </cell>
          <cell r="DJ183">
            <v>36000</v>
          </cell>
          <cell r="DK183">
            <v>99000</v>
          </cell>
          <cell r="DL183">
            <v>49500</v>
          </cell>
        </row>
        <row r="183">
          <cell r="DO183">
            <v>240000</v>
          </cell>
          <cell r="DP183">
            <v>120000</v>
          </cell>
          <cell r="DQ183">
            <v>120000</v>
          </cell>
          <cell r="DR183">
            <v>60000</v>
          </cell>
          <cell r="DS183">
            <v>127200</v>
          </cell>
          <cell r="DT183">
            <v>63600</v>
          </cell>
          <cell r="DU183">
            <v>63600</v>
          </cell>
          <cell r="DV183">
            <v>31800</v>
          </cell>
          <cell r="DW183">
            <v>150000</v>
          </cell>
          <cell r="DX183">
            <v>75000</v>
          </cell>
          <cell r="DY183">
            <v>66000</v>
          </cell>
          <cell r="DZ183">
            <v>33000</v>
          </cell>
          <cell r="EA183">
            <v>129600</v>
          </cell>
          <cell r="EB183">
            <v>64800</v>
          </cell>
          <cell r="EC183">
            <v>610200</v>
          </cell>
          <cell r="ED183">
            <v>1450800</v>
          </cell>
          <cell r="EE183">
            <v>2117700</v>
          </cell>
        </row>
        <row r="183">
          <cell r="EJ183">
            <v>60000</v>
          </cell>
          <cell r="EK183">
            <v>30000</v>
          </cell>
          <cell r="EL183">
            <v>26400</v>
          </cell>
          <cell r="EM183">
            <v>13200</v>
          </cell>
          <cell r="EN183">
            <v>120000</v>
          </cell>
          <cell r="EO183">
            <v>60000</v>
          </cell>
          <cell r="EP183">
            <v>168000</v>
          </cell>
          <cell r="EQ183">
            <v>84000</v>
          </cell>
          <cell r="ER183">
            <v>60000</v>
          </cell>
          <cell r="ES183">
            <v>30000</v>
          </cell>
          <cell r="ET183">
            <v>60000</v>
          </cell>
          <cell r="EU183">
            <v>30000</v>
          </cell>
          <cell r="EV183">
            <v>120000</v>
          </cell>
          <cell r="EW183">
            <v>60000</v>
          </cell>
          <cell r="EX183">
            <v>39600</v>
          </cell>
          <cell r="EY183">
            <v>489600</v>
          </cell>
          <cell r="EZ183">
            <v>921600</v>
          </cell>
        </row>
        <row r="184">
          <cell r="D184">
            <v>42248</v>
          </cell>
          <cell r="E184">
            <v>1.96623545938521</v>
          </cell>
          <cell r="F184">
            <v>0.118351246790173</v>
          </cell>
          <cell r="G184">
            <v>-0.0762262267462131</v>
          </cell>
          <cell r="H184">
            <v>0</v>
          </cell>
          <cell r="I184">
            <v>0</v>
          </cell>
          <cell r="J184">
            <v>0</v>
          </cell>
          <cell r="K184">
            <v>16.7467659453891</v>
          </cell>
          <cell r="L184">
            <v>16.165496501403</v>
          </cell>
          <cell r="M184">
            <v>8.08274825070148</v>
          </cell>
          <cell r="N184">
            <v>0</v>
          </cell>
          <cell r="O184">
            <v>0</v>
          </cell>
          <cell r="P184">
            <v>16.7467659453891</v>
          </cell>
          <cell r="Q184">
            <v>16.165496501403</v>
          </cell>
          <cell r="R184">
            <v>8.08274825070148</v>
          </cell>
          <cell r="S184">
            <v>0</v>
          </cell>
          <cell r="T184">
            <v>0</v>
          </cell>
          <cell r="U184">
            <v>16.1750692447925</v>
          </cell>
          <cell r="V184">
            <v>16.7467659453891</v>
          </cell>
          <cell r="W184">
            <v>16.7467659453891</v>
          </cell>
          <cell r="X184">
            <v>16.165496501403</v>
          </cell>
          <cell r="Y184">
            <v>8.08274825070148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0</v>
          </cell>
          <cell r="DJ184">
            <v>0</v>
          </cell>
          <cell r="DK184">
            <v>0</v>
          </cell>
          <cell r="DL184">
            <v>0</v>
          </cell>
        </row>
        <row r="184"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0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</row>
        <row r="184"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</row>
        <row r="185">
          <cell r="D185">
            <v>42278</v>
          </cell>
          <cell r="E185">
            <v>1.96747351432199</v>
          </cell>
          <cell r="F185">
            <v>0.117705270071991</v>
          </cell>
          <cell r="G185">
            <v>-0.075810173944672</v>
          </cell>
          <cell r="H185">
            <v>0</v>
          </cell>
          <cell r="I185">
            <v>0</v>
          </cell>
          <cell r="J185">
            <v>0</v>
          </cell>
          <cell r="K185">
            <v>16.7560513574149</v>
          </cell>
          <cell r="L185">
            <v>26.2793174972797</v>
          </cell>
          <cell r="M185">
            <v>13.1396587486399</v>
          </cell>
          <cell r="N185">
            <v>1</v>
          </cell>
          <cell r="O185">
            <v>0</v>
          </cell>
          <cell r="P185">
            <v>16.7560513574149</v>
          </cell>
          <cell r="Q185">
            <v>26.2793174972797</v>
          </cell>
          <cell r="R185">
            <v>13.1396587486399</v>
          </cell>
          <cell r="S185">
            <v>1</v>
          </cell>
          <cell r="T185">
            <v>0</v>
          </cell>
          <cell r="U185">
            <v>16.1874750528299</v>
          </cell>
          <cell r="V185">
            <v>16.7560513574149</v>
          </cell>
          <cell r="W185">
            <v>16.7560513574149</v>
          </cell>
          <cell r="X185">
            <v>26.2793174972797</v>
          </cell>
          <cell r="Y185">
            <v>13.1396587486399</v>
          </cell>
          <cell r="Z185">
            <v>1</v>
          </cell>
          <cell r="AA185">
            <v>0</v>
          </cell>
          <cell r="AB185">
            <v>1</v>
          </cell>
          <cell r="AC185">
            <v>1</v>
          </cell>
          <cell r="AD185">
            <v>1</v>
          </cell>
          <cell r="AE185">
            <v>0</v>
          </cell>
          <cell r="AF185">
            <v>5880</v>
          </cell>
          <cell r="AG185">
            <v>0</v>
          </cell>
          <cell r="AH185">
            <v>38400</v>
          </cell>
          <cell r="AI185">
            <v>0</v>
          </cell>
          <cell r="AJ185">
            <v>26160</v>
          </cell>
          <cell r="AK185">
            <v>0</v>
          </cell>
          <cell r="AL185">
            <v>26160</v>
          </cell>
          <cell r="AM185">
            <v>0</v>
          </cell>
          <cell r="AN185">
            <v>48000</v>
          </cell>
          <cell r="AO185">
            <v>0</v>
          </cell>
          <cell r="AP185">
            <v>54000</v>
          </cell>
          <cell r="AQ185">
            <v>0</v>
          </cell>
          <cell r="AR185">
            <v>60000</v>
          </cell>
          <cell r="AS185">
            <v>0</v>
          </cell>
          <cell r="AT185">
            <v>60000</v>
          </cell>
          <cell r="AU185">
            <v>0</v>
          </cell>
          <cell r="AV185">
            <v>86400</v>
          </cell>
          <cell r="AW185">
            <v>0</v>
          </cell>
          <cell r="AX185">
            <v>61200</v>
          </cell>
          <cell r="AY185">
            <v>0</v>
          </cell>
          <cell r="AZ185">
            <v>66000</v>
          </cell>
          <cell r="BA185">
            <v>0</v>
          </cell>
          <cell r="BB185">
            <v>132000</v>
          </cell>
          <cell r="BC185">
            <v>0</v>
          </cell>
          <cell r="BD185">
            <v>243000</v>
          </cell>
          <cell r="BE185">
            <v>604200</v>
          </cell>
          <cell r="BF185">
            <v>664200</v>
          </cell>
          <cell r="BG185">
            <v>62400</v>
          </cell>
          <cell r="BH185">
            <v>0</v>
          </cell>
          <cell r="BI185">
            <v>60000</v>
          </cell>
          <cell r="BJ185">
            <v>0</v>
          </cell>
          <cell r="BK185">
            <v>10560</v>
          </cell>
          <cell r="BL185">
            <v>0</v>
          </cell>
          <cell r="BM185">
            <v>6120</v>
          </cell>
          <cell r="BN185">
            <v>0</v>
          </cell>
          <cell r="BO185">
            <v>20400</v>
          </cell>
          <cell r="BP185">
            <v>0</v>
          </cell>
          <cell r="BQ185">
            <v>72000</v>
          </cell>
          <cell r="BR185">
            <v>0</v>
          </cell>
          <cell r="BS185">
            <v>105600</v>
          </cell>
          <cell r="BT185">
            <v>0</v>
          </cell>
          <cell r="BU185">
            <v>127200</v>
          </cell>
          <cell r="BV185">
            <v>0</v>
          </cell>
          <cell r="BW185">
            <v>60000</v>
          </cell>
          <cell r="BX185">
            <v>0</v>
          </cell>
          <cell r="BY185">
            <v>63600</v>
          </cell>
          <cell r="BZ185">
            <v>0</v>
          </cell>
          <cell r="CA185">
            <v>62400</v>
          </cell>
          <cell r="CB185">
            <v>0</v>
          </cell>
          <cell r="CC185">
            <v>132000</v>
          </cell>
          <cell r="CD185">
            <v>0</v>
          </cell>
          <cell r="CE185">
            <v>120000</v>
          </cell>
          <cell r="CF185">
            <v>0</v>
          </cell>
          <cell r="CG185">
            <v>371880</v>
          </cell>
          <cell r="CH185">
            <v>695880</v>
          </cell>
          <cell r="CI185">
            <v>902280</v>
          </cell>
          <cell r="CJ185">
            <v>125760</v>
          </cell>
          <cell r="CK185">
            <v>0</v>
          </cell>
          <cell r="CL185">
            <v>115200</v>
          </cell>
          <cell r="CM185">
            <v>0</v>
          </cell>
          <cell r="CN185">
            <v>120000</v>
          </cell>
          <cell r="CO185">
            <v>0</v>
          </cell>
          <cell r="CP185">
            <v>125760</v>
          </cell>
          <cell r="CQ185">
            <v>240960</v>
          </cell>
          <cell r="CR185">
            <v>360960</v>
          </cell>
          <cell r="CS185">
            <v>65400</v>
          </cell>
          <cell r="CT185">
            <v>32700</v>
          </cell>
          <cell r="CU185">
            <v>62400</v>
          </cell>
          <cell r="CV185">
            <v>31200</v>
          </cell>
          <cell r="CW185">
            <v>60000</v>
          </cell>
          <cell r="CX185">
            <v>30000</v>
          </cell>
          <cell r="CY185">
            <v>8400</v>
          </cell>
          <cell r="CZ185">
            <v>4200</v>
          </cell>
          <cell r="DA185">
            <v>27000</v>
          </cell>
          <cell r="DB185">
            <v>13500</v>
          </cell>
          <cell r="DC185">
            <v>15600</v>
          </cell>
          <cell r="DD185">
            <v>7800</v>
          </cell>
          <cell r="DE185">
            <v>42000</v>
          </cell>
          <cell r="DF185">
            <v>21000</v>
          </cell>
          <cell r="DG185">
            <v>63600</v>
          </cell>
          <cell r="DH185">
            <v>31800</v>
          </cell>
          <cell r="DI185">
            <v>72000</v>
          </cell>
          <cell r="DJ185">
            <v>36000</v>
          </cell>
          <cell r="DK185">
            <v>99000</v>
          </cell>
          <cell r="DL185">
            <v>49500</v>
          </cell>
        </row>
        <row r="185">
          <cell r="DO185">
            <v>240000</v>
          </cell>
          <cell r="DP185">
            <v>120000</v>
          </cell>
          <cell r="DQ185">
            <v>120000</v>
          </cell>
          <cell r="DR185">
            <v>60000</v>
          </cell>
          <cell r="DS185">
            <v>127200</v>
          </cell>
          <cell r="DT185">
            <v>63600</v>
          </cell>
          <cell r="DU185">
            <v>63600</v>
          </cell>
          <cell r="DV185">
            <v>31800</v>
          </cell>
          <cell r="DW185">
            <v>150000</v>
          </cell>
          <cell r="DX185">
            <v>75000</v>
          </cell>
          <cell r="DY185">
            <v>66000</v>
          </cell>
          <cell r="DZ185">
            <v>33000</v>
          </cell>
          <cell r="EA185">
            <v>129600</v>
          </cell>
          <cell r="EB185">
            <v>64800</v>
          </cell>
          <cell r="EC185">
            <v>610200</v>
          </cell>
          <cell r="ED185">
            <v>1450800</v>
          </cell>
          <cell r="EE185">
            <v>2117700</v>
          </cell>
        </row>
        <row r="185">
          <cell r="EJ185">
            <v>60000</v>
          </cell>
          <cell r="EK185">
            <v>30000</v>
          </cell>
          <cell r="EL185">
            <v>26400</v>
          </cell>
          <cell r="EM185">
            <v>13200</v>
          </cell>
          <cell r="EN185">
            <v>120000</v>
          </cell>
          <cell r="EO185">
            <v>60000</v>
          </cell>
          <cell r="EP185">
            <v>168000</v>
          </cell>
          <cell r="EQ185">
            <v>84000</v>
          </cell>
          <cell r="ER185">
            <v>60000</v>
          </cell>
          <cell r="ES185">
            <v>30000</v>
          </cell>
          <cell r="ET185">
            <v>60000</v>
          </cell>
          <cell r="EU185">
            <v>30000</v>
          </cell>
          <cell r="EV185">
            <v>120000</v>
          </cell>
          <cell r="EW185">
            <v>60000</v>
          </cell>
          <cell r="EX185">
            <v>39600</v>
          </cell>
          <cell r="EY185">
            <v>489600</v>
          </cell>
          <cell r="EZ185">
            <v>921600</v>
          </cell>
        </row>
        <row r="186">
          <cell r="D186">
            <v>42309</v>
          </cell>
          <cell r="E186">
            <v>2.01191484853596</v>
          </cell>
          <cell r="F186">
            <v>0.04760989584388</v>
          </cell>
          <cell r="G186">
            <v>-0.0753823350861434</v>
          </cell>
          <cell r="H186">
            <v>0</v>
          </cell>
          <cell r="I186">
            <v>0</v>
          </cell>
          <cell r="J186">
            <v>0</v>
          </cell>
          <cell r="K186">
            <v>17.0893613640197</v>
          </cell>
          <cell r="L186">
            <v>14.2285347722492</v>
          </cell>
          <cell r="M186">
            <v>7.11426738612459</v>
          </cell>
          <cell r="N186">
            <v>0</v>
          </cell>
          <cell r="O186">
            <v>0</v>
          </cell>
          <cell r="P186">
            <v>17.0893613640197</v>
          </cell>
          <cell r="Q186">
            <v>14.2285347722492</v>
          </cell>
          <cell r="R186">
            <v>7.11426738612459</v>
          </cell>
          <cell r="S186">
            <v>0</v>
          </cell>
          <cell r="T186">
            <v>0</v>
          </cell>
          <cell r="U186">
            <v>16.5239938508737</v>
          </cell>
          <cell r="V186">
            <v>17.0893613640197</v>
          </cell>
          <cell r="W186">
            <v>17.0893613640197</v>
          </cell>
          <cell r="X186">
            <v>14.2285347722492</v>
          </cell>
          <cell r="Y186">
            <v>7.11426738612459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</row>
        <row r="186">
          <cell r="DO186">
            <v>0</v>
          </cell>
          <cell r="DP186">
            <v>0</v>
          </cell>
          <cell r="DQ186">
            <v>0</v>
          </cell>
          <cell r="DR186">
            <v>0</v>
          </cell>
          <cell r="DS186">
            <v>0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</row>
        <row r="186"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</row>
        <row r="187">
          <cell r="D187">
            <v>42339</v>
          </cell>
          <cell r="E187">
            <v>2.05024054609768</v>
          </cell>
          <cell r="F187">
            <v>0.0473496661916323</v>
          </cell>
          <cell r="G187">
            <v>-0.0749703048034179</v>
          </cell>
          <cell r="H187">
            <v>0</v>
          </cell>
          <cell r="I187">
            <v>0</v>
          </cell>
          <cell r="J187">
            <v>0</v>
          </cell>
          <cell r="K187">
            <v>17.3768040957326</v>
          </cell>
          <cell r="L187">
            <v>8.23205513185656</v>
          </cell>
          <cell r="M187">
            <v>4.11602756592828</v>
          </cell>
          <cell r="N187">
            <v>0</v>
          </cell>
          <cell r="O187">
            <v>0</v>
          </cell>
          <cell r="P187">
            <v>17.3768040957326</v>
          </cell>
          <cell r="Q187">
            <v>8.23205513185656</v>
          </cell>
          <cell r="R187">
            <v>4.11602756592828</v>
          </cell>
          <cell r="S187">
            <v>0</v>
          </cell>
          <cell r="T187">
            <v>0</v>
          </cell>
          <cell r="U187">
            <v>16.814526809707</v>
          </cell>
          <cell r="V187">
            <v>17.3768040957326</v>
          </cell>
          <cell r="W187">
            <v>17.3768040957326</v>
          </cell>
          <cell r="X187">
            <v>8.23205513185656</v>
          </cell>
          <cell r="Y187">
            <v>4.11602756592828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</row>
        <row r="187"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</row>
        <row r="187"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</row>
        <row r="188">
          <cell r="D188">
            <v>42370</v>
          </cell>
          <cell r="E188">
            <v>2.10496074891633</v>
          </cell>
          <cell r="F188">
            <v>0.0470820670773458</v>
          </cell>
          <cell r="G188">
            <v>-0.0745466062057975</v>
          </cell>
          <cell r="H188">
            <v>0</v>
          </cell>
          <cell r="I188">
            <v>0</v>
          </cell>
          <cell r="J188">
            <v>0</v>
          </cell>
          <cell r="K188">
            <v>17.7872056168725</v>
          </cell>
          <cell r="L188">
            <v>20.5369230137469</v>
          </cell>
          <cell r="M188">
            <v>10.2684615068735</v>
          </cell>
          <cell r="N188">
            <v>1</v>
          </cell>
          <cell r="O188">
            <v>0</v>
          </cell>
          <cell r="P188">
            <v>17.7872056168725</v>
          </cell>
          <cell r="Q188">
            <v>20.5369230137469</v>
          </cell>
          <cell r="R188">
            <v>10.2684615068735</v>
          </cell>
          <cell r="S188">
            <v>1</v>
          </cell>
          <cell r="T188">
            <v>0</v>
          </cell>
          <cell r="U188">
            <v>17.228106070329</v>
          </cell>
          <cell r="V188">
            <v>17.7872056168725</v>
          </cell>
          <cell r="W188">
            <v>17.7872056168725</v>
          </cell>
          <cell r="X188">
            <v>20.5369230137469</v>
          </cell>
          <cell r="Y188">
            <v>10.2684615068735</v>
          </cell>
          <cell r="Z188">
            <v>1</v>
          </cell>
          <cell r="AA188">
            <v>0</v>
          </cell>
          <cell r="AB188">
            <v>1</v>
          </cell>
          <cell r="AC188">
            <v>1</v>
          </cell>
          <cell r="AD188">
            <v>1</v>
          </cell>
          <cell r="AE188">
            <v>0</v>
          </cell>
          <cell r="AF188">
            <v>5880</v>
          </cell>
          <cell r="AG188">
            <v>0</v>
          </cell>
          <cell r="AH188">
            <v>38400</v>
          </cell>
          <cell r="AI188">
            <v>0</v>
          </cell>
          <cell r="AJ188">
            <v>26160</v>
          </cell>
          <cell r="AK188">
            <v>0</v>
          </cell>
          <cell r="AL188">
            <v>26160</v>
          </cell>
          <cell r="AM188">
            <v>0</v>
          </cell>
          <cell r="AN188">
            <v>48000</v>
          </cell>
          <cell r="AO188">
            <v>0</v>
          </cell>
          <cell r="AP188">
            <v>54000</v>
          </cell>
          <cell r="AQ188">
            <v>0</v>
          </cell>
          <cell r="AR188">
            <v>60000</v>
          </cell>
          <cell r="AS188">
            <v>0</v>
          </cell>
          <cell r="AT188">
            <v>60000</v>
          </cell>
          <cell r="AU188">
            <v>0</v>
          </cell>
          <cell r="AV188">
            <v>86400</v>
          </cell>
          <cell r="AW188">
            <v>0</v>
          </cell>
          <cell r="AX188">
            <v>61200</v>
          </cell>
          <cell r="AY188">
            <v>0</v>
          </cell>
          <cell r="AZ188">
            <v>66000</v>
          </cell>
          <cell r="BA188">
            <v>0</v>
          </cell>
          <cell r="BB188">
            <v>132000</v>
          </cell>
          <cell r="BC188">
            <v>0</v>
          </cell>
          <cell r="BD188">
            <v>243000</v>
          </cell>
          <cell r="BE188">
            <v>604200</v>
          </cell>
          <cell r="BF188">
            <v>664200</v>
          </cell>
          <cell r="BG188">
            <v>62400</v>
          </cell>
          <cell r="BH188">
            <v>0</v>
          </cell>
          <cell r="BI188">
            <v>60000</v>
          </cell>
          <cell r="BJ188">
            <v>0</v>
          </cell>
          <cell r="BK188">
            <v>10560</v>
          </cell>
          <cell r="BL188">
            <v>0</v>
          </cell>
          <cell r="BM188">
            <v>6120</v>
          </cell>
          <cell r="BN188">
            <v>0</v>
          </cell>
          <cell r="BO188">
            <v>20400</v>
          </cell>
          <cell r="BP188">
            <v>0</v>
          </cell>
          <cell r="BQ188">
            <v>72000</v>
          </cell>
          <cell r="BR188">
            <v>0</v>
          </cell>
          <cell r="BS188">
            <v>105600</v>
          </cell>
          <cell r="BT188">
            <v>0</v>
          </cell>
          <cell r="BU188">
            <v>127200</v>
          </cell>
          <cell r="BV188">
            <v>0</v>
          </cell>
          <cell r="BW188">
            <v>60000</v>
          </cell>
          <cell r="BX188">
            <v>0</v>
          </cell>
          <cell r="BY188">
            <v>63600</v>
          </cell>
          <cell r="BZ188">
            <v>0</v>
          </cell>
          <cell r="CA188">
            <v>62400</v>
          </cell>
          <cell r="CB188">
            <v>0</v>
          </cell>
          <cell r="CC188">
            <v>132000</v>
          </cell>
          <cell r="CD188">
            <v>0</v>
          </cell>
          <cell r="CE188">
            <v>120000</v>
          </cell>
          <cell r="CF188">
            <v>0</v>
          </cell>
          <cell r="CG188">
            <v>371880</v>
          </cell>
          <cell r="CH188">
            <v>695880</v>
          </cell>
          <cell r="CI188">
            <v>902280</v>
          </cell>
          <cell r="CJ188">
            <v>125760</v>
          </cell>
          <cell r="CK188">
            <v>0</v>
          </cell>
          <cell r="CL188">
            <v>115200</v>
          </cell>
          <cell r="CM188">
            <v>0</v>
          </cell>
          <cell r="CN188">
            <v>120000</v>
          </cell>
          <cell r="CO188">
            <v>0</v>
          </cell>
          <cell r="CP188">
            <v>125760</v>
          </cell>
          <cell r="CQ188">
            <v>240960</v>
          </cell>
          <cell r="CR188">
            <v>360960</v>
          </cell>
          <cell r="CS188">
            <v>65400</v>
          </cell>
          <cell r="CT188">
            <v>32700</v>
          </cell>
          <cell r="CU188">
            <v>62400</v>
          </cell>
          <cell r="CV188">
            <v>31200</v>
          </cell>
          <cell r="CW188">
            <v>60000</v>
          </cell>
          <cell r="CX188">
            <v>30000</v>
          </cell>
          <cell r="CY188">
            <v>8400</v>
          </cell>
          <cell r="CZ188">
            <v>4200</v>
          </cell>
          <cell r="DA188">
            <v>27000</v>
          </cell>
          <cell r="DB188">
            <v>13500</v>
          </cell>
          <cell r="DC188">
            <v>15600</v>
          </cell>
          <cell r="DD188">
            <v>7800</v>
          </cell>
          <cell r="DE188">
            <v>42000</v>
          </cell>
          <cell r="DF188">
            <v>21000</v>
          </cell>
          <cell r="DG188">
            <v>63600</v>
          </cell>
          <cell r="DH188">
            <v>31800</v>
          </cell>
          <cell r="DI188">
            <v>72000</v>
          </cell>
          <cell r="DJ188">
            <v>36000</v>
          </cell>
          <cell r="DK188">
            <v>99000</v>
          </cell>
          <cell r="DL188">
            <v>49500</v>
          </cell>
        </row>
        <row r="188">
          <cell r="DO188">
            <v>240000</v>
          </cell>
          <cell r="DP188">
            <v>120000</v>
          </cell>
          <cell r="DQ188">
            <v>120000</v>
          </cell>
          <cell r="DR188">
            <v>60000</v>
          </cell>
          <cell r="DS188">
            <v>127200</v>
          </cell>
          <cell r="DT188">
            <v>63600</v>
          </cell>
          <cell r="DU188">
            <v>63600</v>
          </cell>
          <cell r="DV188">
            <v>31800</v>
          </cell>
          <cell r="DW188">
            <v>150000</v>
          </cell>
          <cell r="DX188">
            <v>75000</v>
          </cell>
          <cell r="DY188">
            <v>66000</v>
          </cell>
          <cell r="DZ188">
            <v>33000</v>
          </cell>
          <cell r="EA188">
            <v>129600</v>
          </cell>
          <cell r="EB188">
            <v>64800</v>
          </cell>
          <cell r="EC188">
            <v>610200</v>
          </cell>
          <cell r="ED188">
            <v>1450800</v>
          </cell>
          <cell r="EE188">
            <v>2117700</v>
          </cell>
        </row>
        <row r="188">
          <cell r="EJ188">
            <v>60000</v>
          </cell>
          <cell r="EK188">
            <v>30000</v>
          </cell>
          <cell r="EL188">
            <v>26400</v>
          </cell>
          <cell r="EM188">
            <v>13200</v>
          </cell>
          <cell r="EN188">
            <v>120000</v>
          </cell>
          <cell r="EO188">
            <v>60000</v>
          </cell>
          <cell r="EP188">
            <v>168000</v>
          </cell>
          <cell r="EQ188">
            <v>84000</v>
          </cell>
          <cell r="ER188">
            <v>60000</v>
          </cell>
          <cell r="ES188">
            <v>30000</v>
          </cell>
          <cell r="ET188">
            <v>60000</v>
          </cell>
          <cell r="EU188">
            <v>30000</v>
          </cell>
          <cell r="EV188">
            <v>120000</v>
          </cell>
          <cell r="EW188">
            <v>60000</v>
          </cell>
          <cell r="EX188">
            <v>39600</v>
          </cell>
          <cell r="EY188">
            <v>489600</v>
          </cell>
          <cell r="EZ188">
            <v>921600</v>
          </cell>
        </row>
        <row r="189">
          <cell r="D189">
            <v>42401</v>
          </cell>
          <cell r="E189">
            <v>2.05170195118415</v>
          </cell>
          <cell r="F189">
            <v>0.0468157889602772</v>
          </cell>
          <cell r="G189">
            <v>-0.0741249991871056</v>
          </cell>
          <cell r="H189">
            <v>0</v>
          </cell>
          <cell r="I189">
            <v>0</v>
          </cell>
          <cell r="J189">
            <v>0</v>
          </cell>
          <cell r="K189">
            <v>17.3877646338811</v>
          </cell>
          <cell r="L189">
            <v>16.5194583056809</v>
          </cell>
          <cell r="M189">
            <v>8.25972915284044</v>
          </cell>
          <cell r="N189">
            <v>0</v>
          </cell>
          <cell r="O189">
            <v>0</v>
          </cell>
          <cell r="P189">
            <v>17.3877646338811</v>
          </cell>
          <cell r="Q189">
            <v>16.5194583056809</v>
          </cell>
          <cell r="R189">
            <v>8.25972915284044</v>
          </cell>
          <cell r="S189">
            <v>0</v>
          </cell>
          <cell r="T189">
            <v>0</v>
          </cell>
          <cell r="U189">
            <v>16.8318271399778</v>
          </cell>
          <cell r="V189">
            <v>17.3877646338811</v>
          </cell>
          <cell r="W189">
            <v>17.3877646338811</v>
          </cell>
          <cell r="X189">
            <v>16.5194583056809</v>
          </cell>
          <cell r="Y189">
            <v>8.25972915284044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</row>
        <row r="189"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0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</row>
        <row r="189"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</row>
        <row r="190">
          <cell r="D190">
            <v>42430</v>
          </cell>
          <cell r="E190">
            <v>1.98262754600899</v>
          </cell>
          <cell r="F190">
            <v>0.046567881292049</v>
          </cell>
          <cell r="G190">
            <v>-0.0737324787124109</v>
          </cell>
          <cell r="H190">
            <v>0</v>
          </cell>
          <cell r="I190">
            <v>0</v>
          </cell>
          <cell r="J190">
            <v>0</v>
          </cell>
          <cell r="K190">
            <v>16.8697065950674</v>
          </cell>
          <cell r="L190">
            <v>12.5513246249427</v>
          </cell>
          <cell r="M190">
            <v>6.27566231247137</v>
          </cell>
          <cell r="N190">
            <v>0</v>
          </cell>
          <cell r="O190">
            <v>0</v>
          </cell>
          <cell r="P190">
            <v>16.8697065950674</v>
          </cell>
          <cell r="Q190">
            <v>12.5513246249427</v>
          </cell>
          <cell r="R190">
            <v>6.27566231247137</v>
          </cell>
          <cell r="S190">
            <v>0</v>
          </cell>
          <cell r="T190">
            <v>0</v>
          </cell>
          <cell r="U190">
            <v>16.3167130047243</v>
          </cell>
          <cell r="V190">
            <v>16.8697065950674</v>
          </cell>
          <cell r="W190">
            <v>16.8697065950674</v>
          </cell>
          <cell r="X190">
            <v>12.5513246249427</v>
          </cell>
          <cell r="Y190">
            <v>6.27566231247137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</row>
        <row r="190"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</row>
        <row r="190"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</row>
        <row r="191">
          <cell r="D191">
            <v>42461</v>
          </cell>
          <cell r="E191">
            <v>1.90078514848471</v>
          </cell>
          <cell r="F191">
            <v>0.113831022899511</v>
          </cell>
          <cell r="G191">
            <v>-0.0733148961047695</v>
          </cell>
          <cell r="H191">
            <v>0</v>
          </cell>
          <cell r="I191">
            <v>0</v>
          </cell>
          <cell r="J191">
            <v>0</v>
          </cell>
          <cell r="K191">
            <v>16.2558886136353</v>
          </cell>
          <cell r="L191">
            <v>12.0349103031099</v>
          </cell>
          <cell r="M191">
            <v>6.01745515155494</v>
          </cell>
          <cell r="N191">
            <v>0</v>
          </cell>
          <cell r="O191">
            <v>0</v>
          </cell>
          <cell r="P191">
            <v>16.2558886136353</v>
          </cell>
          <cell r="Q191">
            <v>12.0349103031099</v>
          </cell>
          <cell r="R191">
            <v>6.01745515155494</v>
          </cell>
          <cell r="S191">
            <v>0</v>
          </cell>
          <cell r="T191">
            <v>0</v>
          </cell>
          <cell r="U191">
            <v>15.7060268928495</v>
          </cell>
          <cell r="V191">
            <v>16.2558886136353</v>
          </cell>
          <cell r="W191">
            <v>16.2558886136353</v>
          </cell>
          <cell r="X191">
            <v>12.0349103031099</v>
          </cell>
          <cell r="Y191">
            <v>6.01745515155494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</row>
        <row r="191"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0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</row>
        <row r="191"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</row>
        <row r="192">
          <cell r="D192">
            <v>42491</v>
          </cell>
          <cell r="E192">
            <v>1.8807652520457</v>
          </cell>
          <cell r="F192">
            <v>0.113206641369819</v>
          </cell>
          <cell r="G192">
            <v>-0.0729127520686967</v>
          </cell>
          <cell r="H192">
            <v>0</v>
          </cell>
          <cell r="I192">
            <v>0</v>
          </cell>
          <cell r="J192">
            <v>0</v>
          </cell>
          <cell r="K192">
            <v>16.1057393903427</v>
          </cell>
          <cell r="L192">
            <v>13.887653511392</v>
          </cell>
          <cell r="M192">
            <v>6.943826755696</v>
          </cell>
          <cell r="N192">
            <v>0</v>
          </cell>
          <cell r="O192">
            <v>0</v>
          </cell>
          <cell r="P192">
            <v>16.1057393903427</v>
          </cell>
          <cell r="Q192">
            <v>13.887653511392</v>
          </cell>
          <cell r="R192">
            <v>6.943826755696</v>
          </cell>
          <cell r="S192">
            <v>0</v>
          </cell>
          <cell r="T192">
            <v>0</v>
          </cell>
          <cell r="U192">
            <v>15.5588937498275</v>
          </cell>
          <cell r="V192">
            <v>16.1057393903427</v>
          </cell>
          <cell r="W192">
            <v>16.1057393903427</v>
          </cell>
          <cell r="X192">
            <v>13.887653511392</v>
          </cell>
          <cell r="Y192">
            <v>6.943826755696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</row>
        <row r="192">
          <cell r="DO192">
            <v>0</v>
          </cell>
          <cell r="DP192">
            <v>0</v>
          </cell>
          <cell r="DQ192">
            <v>0</v>
          </cell>
          <cell r="DR192">
            <v>0</v>
          </cell>
          <cell r="DS192">
            <v>0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</row>
        <row r="192"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0</v>
          </cell>
          <cell r="EZ192">
            <v>0</v>
          </cell>
        </row>
        <row r="193">
          <cell r="D193">
            <v>42522</v>
          </cell>
          <cell r="E193">
            <v>1.88116420253765</v>
          </cell>
          <cell r="F193">
            <v>0.112564592241096</v>
          </cell>
          <cell r="G193">
            <v>-0.0724992289010452</v>
          </cell>
          <cell r="H193">
            <v>0</v>
          </cell>
          <cell r="I193">
            <v>0</v>
          </cell>
          <cell r="J193">
            <v>0</v>
          </cell>
          <cell r="K193">
            <v>16.1087315190323</v>
          </cell>
          <cell r="L193">
            <v>23.3482621951149</v>
          </cell>
          <cell r="M193">
            <v>11.6741310975575</v>
          </cell>
          <cell r="N193">
            <v>1</v>
          </cell>
          <cell r="O193">
            <v>0</v>
          </cell>
          <cell r="P193">
            <v>16.1087315190323</v>
          </cell>
          <cell r="Q193">
            <v>23.3482621951149</v>
          </cell>
          <cell r="R193">
            <v>11.6741310975575</v>
          </cell>
          <cell r="S193">
            <v>1</v>
          </cell>
          <cell r="T193">
            <v>0</v>
          </cell>
          <cell r="U193">
            <v>15.5649873022745</v>
          </cell>
          <cell r="V193">
            <v>16.1087315190323</v>
          </cell>
          <cell r="W193">
            <v>16.1087315190323</v>
          </cell>
          <cell r="X193">
            <v>23.3482621951149</v>
          </cell>
          <cell r="Y193">
            <v>11.6741310975575</v>
          </cell>
          <cell r="Z193">
            <v>1</v>
          </cell>
          <cell r="AA193">
            <v>0</v>
          </cell>
          <cell r="AB193">
            <v>1</v>
          </cell>
          <cell r="AC193">
            <v>1</v>
          </cell>
          <cell r="AD193">
            <v>1</v>
          </cell>
          <cell r="AE193">
            <v>0</v>
          </cell>
          <cell r="AF193">
            <v>5880</v>
          </cell>
          <cell r="AG193">
            <v>0</v>
          </cell>
          <cell r="AH193">
            <v>38400</v>
          </cell>
          <cell r="AI193">
            <v>0</v>
          </cell>
          <cell r="AJ193">
            <v>26160</v>
          </cell>
          <cell r="AK193">
            <v>0</v>
          </cell>
          <cell r="AL193">
            <v>26160</v>
          </cell>
          <cell r="AM193">
            <v>0</v>
          </cell>
          <cell r="AN193">
            <v>48000</v>
          </cell>
          <cell r="AO193">
            <v>0</v>
          </cell>
          <cell r="AP193">
            <v>54000</v>
          </cell>
          <cell r="AQ193">
            <v>0</v>
          </cell>
          <cell r="AR193">
            <v>60000</v>
          </cell>
          <cell r="AS193">
            <v>0</v>
          </cell>
          <cell r="AT193">
            <v>60000</v>
          </cell>
          <cell r="AU193">
            <v>0</v>
          </cell>
          <cell r="AV193">
            <v>86400</v>
          </cell>
          <cell r="AW193">
            <v>0</v>
          </cell>
          <cell r="AX193">
            <v>61200</v>
          </cell>
          <cell r="AY193">
            <v>0</v>
          </cell>
          <cell r="AZ193">
            <v>66000</v>
          </cell>
          <cell r="BA193">
            <v>0</v>
          </cell>
          <cell r="BB193">
            <v>132000</v>
          </cell>
          <cell r="BC193">
            <v>0</v>
          </cell>
          <cell r="BD193">
            <v>243000</v>
          </cell>
          <cell r="BE193">
            <v>604200</v>
          </cell>
          <cell r="BF193">
            <v>664200</v>
          </cell>
          <cell r="BG193">
            <v>62400</v>
          </cell>
          <cell r="BH193">
            <v>0</v>
          </cell>
          <cell r="BI193">
            <v>60000</v>
          </cell>
          <cell r="BJ193">
            <v>0</v>
          </cell>
          <cell r="BK193">
            <v>10560</v>
          </cell>
          <cell r="BL193">
            <v>0</v>
          </cell>
          <cell r="BM193">
            <v>6120</v>
          </cell>
          <cell r="BN193">
            <v>0</v>
          </cell>
          <cell r="BO193">
            <v>20400</v>
          </cell>
          <cell r="BP193">
            <v>0</v>
          </cell>
          <cell r="BQ193">
            <v>72000</v>
          </cell>
          <cell r="BR193">
            <v>0</v>
          </cell>
          <cell r="BS193">
            <v>105600</v>
          </cell>
          <cell r="BT193">
            <v>0</v>
          </cell>
          <cell r="BU193">
            <v>127200</v>
          </cell>
          <cell r="BV193">
            <v>0</v>
          </cell>
          <cell r="BW193">
            <v>60000</v>
          </cell>
          <cell r="BX193">
            <v>0</v>
          </cell>
          <cell r="BY193">
            <v>63600</v>
          </cell>
          <cell r="BZ193">
            <v>0</v>
          </cell>
          <cell r="CA193">
            <v>62400</v>
          </cell>
          <cell r="CB193">
            <v>0</v>
          </cell>
          <cell r="CC193">
            <v>132000</v>
          </cell>
          <cell r="CD193">
            <v>0</v>
          </cell>
          <cell r="CE193">
            <v>120000</v>
          </cell>
          <cell r="CF193">
            <v>0</v>
          </cell>
          <cell r="CG193">
            <v>371880</v>
          </cell>
          <cell r="CH193">
            <v>695880</v>
          </cell>
          <cell r="CI193">
            <v>902280</v>
          </cell>
          <cell r="CJ193">
            <v>125760</v>
          </cell>
          <cell r="CK193">
            <v>0</v>
          </cell>
          <cell r="CL193">
            <v>115200</v>
          </cell>
          <cell r="CM193">
            <v>0</v>
          </cell>
          <cell r="CN193">
            <v>120000</v>
          </cell>
          <cell r="CO193">
            <v>0</v>
          </cell>
          <cell r="CP193">
            <v>125760</v>
          </cell>
          <cell r="CQ193">
            <v>240960</v>
          </cell>
          <cell r="CR193">
            <v>360960</v>
          </cell>
          <cell r="CS193">
            <v>65400</v>
          </cell>
          <cell r="CT193">
            <v>32700</v>
          </cell>
          <cell r="CU193">
            <v>62400</v>
          </cell>
          <cell r="CV193">
            <v>31200</v>
          </cell>
          <cell r="CW193">
            <v>60000</v>
          </cell>
          <cell r="CX193">
            <v>30000</v>
          </cell>
          <cell r="CY193">
            <v>8400</v>
          </cell>
          <cell r="CZ193">
            <v>4200</v>
          </cell>
          <cell r="DA193">
            <v>27000</v>
          </cell>
          <cell r="DB193">
            <v>13500</v>
          </cell>
          <cell r="DC193">
            <v>15600</v>
          </cell>
          <cell r="DD193">
            <v>7800</v>
          </cell>
          <cell r="DE193">
            <v>42000</v>
          </cell>
          <cell r="DF193">
            <v>21000</v>
          </cell>
          <cell r="DG193">
            <v>63600</v>
          </cell>
          <cell r="DH193">
            <v>31800</v>
          </cell>
          <cell r="DI193">
            <v>72000</v>
          </cell>
          <cell r="DJ193">
            <v>36000</v>
          </cell>
          <cell r="DK193">
            <v>99000</v>
          </cell>
          <cell r="DL193">
            <v>49500</v>
          </cell>
        </row>
        <row r="193">
          <cell r="DO193">
            <v>240000</v>
          </cell>
          <cell r="DP193">
            <v>120000</v>
          </cell>
          <cell r="DQ193">
            <v>120000</v>
          </cell>
          <cell r="DR193">
            <v>60000</v>
          </cell>
          <cell r="DS193">
            <v>127200</v>
          </cell>
          <cell r="DT193">
            <v>63600</v>
          </cell>
          <cell r="DU193">
            <v>63600</v>
          </cell>
          <cell r="DV193">
            <v>31800</v>
          </cell>
          <cell r="DW193">
            <v>150000</v>
          </cell>
          <cell r="DX193">
            <v>75000</v>
          </cell>
          <cell r="DY193">
            <v>66000</v>
          </cell>
          <cell r="DZ193">
            <v>33000</v>
          </cell>
          <cell r="EA193">
            <v>129600</v>
          </cell>
          <cell r="EB193">
            <v>64800</v>
          </cell>
          <cell r="EC193">
            <v>610200</v>
          </cell>
          <cell r="ED193">
            <v>1450800</v>
          </cell>
          <cell r="EE193">
            <v>2117700</v>
          </cell>
        </row>
        <row r="193">
          <cell r="EJ193">
            <v>60000</v>
          </cell>
          <cell r="EK193">
            <v>30000</v>
          </cell>
          <cell r="EL193">
            <v>26400</v>
          </cell>
          <cell r="EM193">
            <v>13200</v>
          </cell>
          <cell r="EN193">
            <v>120000</v>
          </cell>
          <cell r="EO193">
            <v>60000</v>
          </cell>
          <cell r="EP193">
            <v>168000</v>
          </cell>
          <cell r="EQ193">
            <v>84000</v>
          </cell>
          <cell r="ER193">
            <v>60000</v>
          </cell>
          <cell r="ES193">
            <v>30000</v>
          </cell>
          <cell r="ET193">
            <v>60000</v>
          </cell>
          <cell r="EU193">
            <v>30000</v>
          </cell>
          <cell r="EV193">
            <v>120000</v>
          </cell>
          <cell r="EW193">
            <v>60000</v>
          </cell>
          <cell r="EX193">
            <v>39600</v>
          </cell>
          <cell r="EY193">
            <v>489600</v>
          </cell>
          <cell r="EZ193">
            <v>921600</v>
          </cell>
        </row>
        <row r="194">
          <cell r="D194">
            <v>42552</v>
          </cell>
          <cell r="E194">
            <v>1.88221552103907</v>
          </cell>
          <cell r="F194">
            <v>0.111946286029541</v>
          </cell>
          <cell r="G194">
            <v>-0.0721009977817384</v>
          </cell>
          <cell r="H194">
            <v>0</v>
          </cell>
          <cell r="I194">
            <v>0</v>
          </cell>
          <cell r="J194">
            <v>0</v>
          </cell>
          <cell r="K194">
            <v>16.116616407793</v>
          </cell>
          <cell r="L194">
            <v>21.111703421003</v>
          </cell>
          <cell r="M194">
            <v>10.5558517105015</v>
          </cell>
          <cell r="N194">
            <v>1</v>
          </cell>
          <cell r="O194">
            <v>0</v>
          </cell>
          <cell r="P194">
            <v>16.116616407793</v>
          </cell>
          <cell r="Q194">
            <v>21.111703421003</v>
          </cell>
          <cell r="R194">
            <v>10.5558517105015</v>
          </cell>
          <cell r="S194">
            <v>1</v>
          </cell>
          <cell r="T194">
            <v>0</v>
          </cell>
          <cell r="U194">
            <v>15.57585892443</v>
          </cell>
          <cell r="V194">
            <v>16.116616407793</v>
          </cell>
          <cell r="W194">
            <v>16.116616407793</v>
          </cell>
          <cell r="X194">
            <v>21.111703421003</v>
          </cell>
          <cell r="Y194">
            <v>10.5558517105015</v>
          </cell>
          <cell r="Z194">
            <v>1</v>
          </cell>
          <cell r="AA194">
            <v>0</v>
          </cell>
          <cell r="AB194">
            <v>1</v>
          </cell>
          <cell r="AC194">
            <v>1</v>
          </cell>
          <cell r="AD194">
            <v>1</v>
          </cell>
          <cell r="AE194">
            <v>0</v>
          </cell>
          <cell r="AF194">
            <v>5880</v>
          </cell>
          <cell r="AG194">
            <v>0</v>
          </cell>
          <cell r="AH194">
            <v>38400</v>
          </cell>
          <cell r="AI194">
            <v>0</v>
          </cell>
          <cell r="AJ194">
            <v>26160</v>
          </cell>
          <cell r="AK194">
            <v>0</v>
          </cell>
          <cell r="AL194">
            <v>26160</v>
          </cell>
          <cell r="AM194">
            <v>0</v>
          </cell>
          <cell r="AN194">
            <v>48000</v>
          </cell>
          <cell r="AO194">
            <v>0</v>
          </cell>
          <cell r="AP194">
            <v>54000</v>
          </cell>
          <cell r="AQ194">
            <v>0</v>
          </cell>
          <cell r="AR194">
            <v>60000</v>
          </cell>
          <cell r="AS194">
            <v>0</v>
          </cell>
          <cell r="AT194">
            <v>60000</v>
          </cell>
          <cell r="AU194">
            <v>0</v>
          </cell>
          <cell r="AV194">
            <v>86400</v>
          </cell>
          <cell r="AW194">
            <v>0</v>
          </cell>
          <cell r="AX194">
            <v>61200</v>
          </cell>
          <cell r="AY194">
            <v>0</v>
          </cell>
          <cell r="AZ194">
            <v>66000</v>
          </cell>
          <cell r="BA194">
            <v>0</v>
          </cell>
          <cell r="BB194">
            <v>132000</v>
          </cell>
          <cell r="BC194">
            <v>0</v>
          </cell>
          <cell r="BD194">
            <v>243000</v>
          </cell>
          <cell r="BE194">
            <v>604200</v>
          </cell>
          <cell r="BF194">
            <v>664200</v>
          </cell>
          <cell r="BG194">
            <v>62400</v>
          </cell>
          <cell r="BH194">
            <v>0</v>
          </cell>
          <cell r="BI194">
            <v>60000</v>
          </cell>
          <cell r="BJ194">
            <v>0</v>
          </cell>
          <cell r="BK194">
            <v>10560</v>
          </cell>
          <cell r="BL194">
            <v>0</v>
          </cell>
          <cell r="BM194">
            <v>6120</v>
          </cell>
          <cell r="BN194">
            <v>0</v>
          </cell>
          <cell r="BO194">
            <v>20400</v>
          </cell>
          <cell r="BP194">
            <v>0</v>
          </cell>
          <cell r="BQ194">
            <v>72000</v>
          </cell>
          <cell r="BR194">
            <v>0</v>
          </cell>
          <cell r="BS194">
            <v>105600</v>
          </cell>
          <cell r="BT194">
            <v>0</v>
          </cell>
          <cell r="BU194">
            <v>127200</v>
          </cell>
          <cell r="BV194">
            <v>0</v>
          </cell>
          <cell r="BW194">
            <v>60000</v>
          </cell>
          <cell r="BX194">
            <v>0</v>
          </cell>
          <cell r="BY194">
            <v>63600</v>
          </cell>
          <cell r="BZ194">
            <v>0</v>
          </cell>
          <cell r="CA194">
            <v>62400</v>
          </cell>
          <cell r="CB194">
            <v>0</v>
          </cell>
          <cell r="CC194">
            <v>132000</v>
          </cell>
          <cell r="CD194">
            <v>0</v>
          </cell>
          <cell r="CE194">
            <v>120000</v>
          </cell>
          <cell r="CF194">
            <v>0</v>
          </cell>
          <cell r="CG194">
            <v>371880</v>
          </cell>
          <cell r="CH194">
            <v>695880</v>
          </cell>
          <cell r="CI194">
            <v>902280</v>
          </cell>
          <cell r="CJ194">
            <v>125760</v>
          </cell>
          <cell r="CK194">
            <v>0</v>
          </cell>
          <cell r="CL194">
            <v>115200</v>
          </cell>
          <cell r="CM194">
            <v>0</v>
          </cell>
          <cell r="CN194">
            <v>120000</v>
          </cell>
          <cell r="CO194">
            <v>0</v>
          </cell>
          <cell r="CP194">
            <v>125760</v>
          </cell>
          <cell r="CQ194">
            <v>240960</v>
          </cell>
          <cell r="CR194">
            <v>360960</v>
          </cell>
          <cell r="CS194">
            <v>65400</v>
          </cell>
          <cell r="CT194">
            <v>32700</v>
          </cell>
          <cell r="CU194">
            <v>62400</v>
          </cell>
          <cell r="CV194">
            <v>31200</v>
          </cell>
          <cell r="CW194">
            <v>60000</v>
          </cell>
          <cell r="CX194">
            <v>30000</v>
          </cell>
          <cell r="CY194">
            <v>8400</v>
          </cell>
          <cell r="CZ194">
            <v>4200</v>
          </cell>
          <cell r="DA194">
            <v>27000</v>
          </cell>
          <cell r="DB194">
            <v>13500</v>
          </cell>
          <cell r="DC194">
            <v>15600</v>
          </cell>
          <cell r="DD194">
            <v>7800</v>
          </cell>
          <cell r="DE194">
            <v>42000</v>
          </cell>
          <cell r="DF194">
            <v>21000</v>
          </cell>
          <cell r="DG194">
            <v>63600</v>
          </cell>
          <cell r="DH194">
            <v>31800</v>
          </cell>
          <cell r="DI194">
            <v>72000</v>
          </cell>
          <cell r="DJ194">
            <v>36000</v>
          </cell>
          <cell r="DK194">
            <v>99000</v>
          </cell>
          <cell r="DL194">
            <v>49500</v>
          </cell>
        </row>
        <row r="194">
          <cell r="DO194">
            <v>240000</v>
          </cell>
          <cell r="DP194">
            <v>120000</v>
          </cell>
          <cell r="DQ194">
            <v>120000</v>
          </cell>
          <cell r="DR194">
            <v>60000</v>
          </cell>
          <cell r="DS194">
            <v>127200</v>
          </cell>
          <cell r="DT194">
            <v>63600</v>
          </cell>
          <cell r="DU194">
            <v>63600</v>
          </cell>
          <cell r="DV194">
            <v>31800</v>
          </cell>
          <cell r="DW194">
            <v>150000</v>
          </cell>
          <cell r="DX194">
            <v>75000</v>
          </cell>
          <cell r="DY194">
            <v>66000</v>
          </cell>
          <cell r="DZ194">
            <v>33000</v>
          </cell>
          <cell r="EA194">
            <v>129600</v>
          </cell>
          <cell r="EB194">
            <v>64800</v>
          </cell>
          <cell r="EC194">
            <v>610200</v>
          </cell>
          <cell r="ED194">
            <v>1450800</v>
          </cell>
          <cell r="EE194">
            <v>2117700</v>
          </cell>
        </row>
        <row r="194">
          <cell r="EJ194">
            <v>60000</v>
          </cell>
          <cell r="EK194">
            <v>30000</v>
          </cell>
          <cell r="EL194">
            <v>26400</v>
          </cell>
          <cell r="EM194">
            <v>13200</v>
          </cell>
          <cell r="EN194">
            <v>120000</v>
          </cell>
          <cell r="EO194">
            <v>60000</v>
          </cell>
          <cell r="EP194">
            <v>168000</v>
          </cell>
          <cell r="EQ194">
            <v>84000</v>
          </cell>
          <cell r="ER194">
            <v>60000</v>
          </cell>
          <cell r="ES194">
            <v>30000</v>
          </cell>
          <cell r="ET194">
            <v>60000</v>
          </cell>
          <cell r="EU194">
            <v>30000</v>
          </cell>
          <cell r="EV194">
            <v>120000</v>
          </cell>
          <cell r="EW194">
            <v>60000</v>
          </cell>
          <cell r="EX194">
            <v>39600</v>
          </cell>
          <cell r="EY194">
            <v>489600</v>
          </cell>
          <cell r="EZ194">
            <v>921600</v>
          </cell>
        </row>
        <row r="195">
          <cell r="D195">
            <v>42583</v>
          </cell>
          <cell r="E195">
            <v>1.87907199745011</v>
          </cell>
          <cell r="F195">
            <v>0.111310489808792</v>
          </cell>
          <cell r="G195">
            <v>-0.0716915019107472</v>
          </cell>
          <cell r="H195">
            <v>0</v>
          </cell>
          <cell r="I195">
            <v>0</v>
          </cell>
          <cell r="J195">
            <v>0</v>
          </cell>
          <cell r="K195">
            <v>16.0930399808758</v>
          </cell>
          <cell r="L195">
            <v>26.6516554266451</v>
          </cell>
          <cell r="M195">
            <v>13.3258277133226</v>
          </cell>
          <cell r="N195">
            <v>1</v>
          </cell>
          <cell r="O195">
            <v>0</v>
          </cell>
          <cell r="P195">
            <v>16.0930399808758</v>
          </cell>
          <cell r="Q195">
            <v>26.6516554266451</v>
          </cell>
          <cell r="R195">
            <v>13.3258277133226</v>
          </cell>
          <cell r="S195">
            <v>1</v>
          </cell>
          <cell r="T195">
            <v>0</v>
          </cell>
          <cell r="U195">
            <v>15.5553537165452</v>
          </cell>
          <cell r="V195">
            <v>16.0930399808758</v>
          </cell>
          <cell r="W195">
            <v>16.0930399808758</v>
          </cell>
          <cell r="X195">
            <v>26.6516554266451</v>
          </cell>
          <cell r="Y195">
            <v>13.3258277133226</v>
          </cell>
          <cell r="Z195">
            <v>1</v>
          </cell>
          <cell r="AA195">
            <v>0</v>
          </cell>
          <cell r="AB195">
            <v>1</v>
          </cell>
          <cell r="AC195">
            <v>1</v>
          </cell>
          <cell r="AD195">
            <v>1</v>
          </cell>
          <cell r="AE195">
            <v>0</v>
          </cell>
          <cell r="AF195">
            <v>5880</v>
          </cell>
          <cell r="AG195">
            <v>0</v>
          </cell>
          <cell r="AH195">
            <v>38400</v>
          </cell>
          <cell r="AI195">
            <v>0</v>
          </cell>
          <cell r="AJ195">
            <v>26160</v>
          </cell>
          <cell r="AK195">
            <v>0</v>
          </cell>
          <cell r="AL195">
            <v>26160</v>
          </cell>
          <cell r="AM195">
            <v>0</v>
          </cell>
          <cell r="AN195">
            <v>48000</v>
          </cell>
          <cell r="AO195">
            <v>0</v>
          </cell>
          <cell r="AP195">
            <v>54000</v>
          </cell>
          <cell r="AQ195">
            <v>0</v>
          </cell>
          <cell r="AR195">
            <v>60000</v>
          </cell>
          <cell r="AS195">
            <v>0</v>
          </cell>
          <cell r="AT195">
            <v>60000</v>
          </cell>
          <cell r="AU195">
            <v>0</v>
          </cell>
          <cell r="AV195">
            <v>86400</v>
          </cell>
          <cell r="AW195">
            <v>0</v>
          </cell>
          <cell r="AX195">
            <v>61200</v>
          </cell>
          <cell r="AY195">
            <v>0</v>
          </cell>
          <cell r="AZ195">
            <v>66000</v>
          </cell>
          <cell r="BA195">
            <v>0</v>
          </cell>
          <cell r="BB195">
            <v>132000</v>
          </cell>
          <cell r="BC195">
            <v>0</v>
          </cell>
          <cell r="BD195">
            <v>243000</v>
          </cell>
          <cell r="BE195">
            <v>604200</v>
          </cell>
          <cell r="BF195">
            <v>664200</v>
          </cell>
          <cell r="BG195">
            <v>62400</v>
          </cell>
          <cell r="BH195">
            <v>0</v>
          </cell>
          <cell r="BI195">
            <v>60000</v>
          </cell>
          <cell r="BJ195">
            <v>0</v>
          </cell>
          <cell r="BK195">
            <v>10560</v>
          </cell>
          <cell r="BL195">
            <v>0</v>
          </cell>
          <cell r="BM195">
            <v>6120</v>
          </cell>
          <cell r="BN195">
            <v>0</v>
          </cell>
          <cell r="BO195">
            <v>20400</v>
          </cell>
          <cell r="BP195">
            <v>0</v>
          </cell>
          <cell r="BQ195">
            <v>72000</v>
          </cell>
          <cell r="BR195">
            <v>0</v>
          </cell>
          <cell r="BS195">
            <v>105600</v>
          </cell>
          <cell r="BT195">
            <v>0</v>
          </cell>
          <cell r="BU195">
            <v>127200</v>
          </cell>
          <cell r="BV195">
            <v>0</v>
          </cell>
          <cell r="BW195">
            <v>60000</v>
          </cell>
          <cell r="BX195">
            <v>0</v>
          </cell>
          <cell r="BY195">
            <v>63600</v>
          </cell>
          <cell r="BZ195">
            <v>0</v>
          </cell>
          <cell r="CA195">
            <v>62400</v>
          </cell>
          <cell r="CB195">
            <v>0</v>
          </cell>
          <cell r="CC195">
            <v>132000</v>
          </cell>
          <cell r="CD195">
            <v>0</v>
          </cell>
          <cell r="CE195">
            <v>120000</v>
          </cell>
          <cell r="CF195">
            <v>0</v>
          </cell>
          <cell r="CG195">
            <v>371880</v>
          </cell>
          <cell r="CH195">
            <v>695880</v>
          </cell>
          <cell r="CI195">
            <v>902280</v>
          </cell>
          <cell r="CJ195">
            <v>125760</v>
          </cell>
          <cell r="CK195">
            <v>0</v>
          </cell>
          <cell r="CL195">
            <v>115200</v>
          </cell>
          <cell r="CM195">
            <v>0</v>
          </cell>
          <cell r="CN195">
            <v>120000</v>
          </cell>
          <cell r="CO195">
            <v>0</v>
          </cell>
          <cell r="CP195">
            <v>125760</v>
          </cell>
          <cell r="CQ195">
            <v>240960</v>
          </cell>
          <cell r="CR195">
            <v>360960</v>
          </cell>
          <cell r="CS195">
            <v>65400</v>
          </cell>
          <cell r="CT195">
            <v>32700</v>
          </cell>
          <cell r="CU195">
            <v>62400</v>
          </cell>
          <cell r="CV195">
            <v>31200</v>
          </cell>
          <cell r="CW195">
            <v>60000</v>
          </cell>
          <cell r="CX195">
            <v>30000</v>
          </cell>
          <cell r="CY195">
            <v>8400</v>
          </cell>
          <cell r="CZ195">
            <v>4200</v>
          </cell>
          <cell r="DA195">
            <v>27000</v>
          </cell>
          <cell r="DB195">
            <v>13500</v>
          </cell>
          <cell r="DC195">
            <v>15600</v>
          </cell>
          <cell r="DD195">
            <v>7800</v>
          </cell>
          <cell r="DE195">
            <v>42000</v>
          </cell>
          <cell r="DF195">
            <v>21000</v>
          </cell>
          <cell r="DG195">
            <v>63600</v>
          </cell>
          <cell r="DH195">
            <v>31800</v>
          </cell>
          <cell r="DI195">
            <v>72000</v>
          </cell>
          <cell r="DJ195">
            <v>36000</v>
          </cell>
          <cell r="DK195">
            <v>99000</v>
          </cell>
          <cell r="DL195">
            <v>49500</v>
          </cell>
        </row>
        <row r="195">
          <cell r="DO195">
            <v>240000</v>
          </cell>
          <cell r="DP195">
            <v>120000</v>
          </cell>
          <cell r="DQ195">
            <v>120000</v>
          </cell>
          <cell r="DR195">
            <v>60000</v>
          </cell>
          <cell r="DS195">
            <v>127200</v>
          </cell>
          <cell r="DT195">
            <v>63600</v>
          </cell>
          <cell r="DU195">
            <v>63600</v>
          </cell>
          <cell r="DV195">
            <v>31800</v>
          </cell>
          <cell r="DW195">
            <v>150000</v>
          </cell>
          <cell r="DX195">
            <v>75000</v>
          </cell>
          <cell r="DY195">
            <v>66000</v>
          </cell>
          <cell r="DZ195">
            <v>33000</v>
          </cell>
          <cell r="EA195">
            <v>129600</v>
          </cell>
          <cell r="EB195">
            <v>64800</v>
          </cell>
          <cell r="EC195">
            <v>610200</v>
          </cell>
          <cell r="ED195">
            <v>1450800</v>
          </cell>
          <cell r="EE195">
            <v>2117700</v>
          </cell>
        </row>
        <row r="195">
          <cell r="EJ195">
            <v>60000</v>
          </cell>
          <cell r="EK195">
            <v>30000</v>
          </cell>
          <cell r="EL195">
            <v>26400</v>
          </cell>
          <cell r="EM195">
            <v>13200</v>
          </cell>
          <cell r="EN195">
            <v>120000</v>
          </cell>
          <cell r="EO195">
            <v>60000</v>
          </cell>
          <cell r="EP195">
            <v>168000</v>
          </cell>
          <cell r="EQ195">
            <v>84000</v>
          </cell>
          <cell r="ER195">
            <v>60000</v>
          </cell>
          <cell r="ES195">
            <v>30000</v>
          </cell>
          <cell r="ET195">
            <v>60000</v>
          </cell>
          <cell r="EU195">
            <v>30000</v>
          </cell>
          <cell r="EV195">
            <v>120000</v>
          </cell>
          <cell r="EW195">
            <v>60000</v>
          </cell>
          <cell r="EX195">
            <v>39600</v>
          </cell>
          <cell r="EY195">
            <v>489600</v>
          </cell>
          <cell r="EZ195">
            <v>921600</v>
          </cell>
        </row>
        <row r="196">
          <cell r="D196">
            <v>42614</v>
          </cell>
          <cell r="E196">
            <v>1.87627098005419</v>
          </cell>
          <cell r="F196">
            <v>0.110677852252747</v>
          </cell>
          <cell r="G196">
            <v>-0.0712840404339726</v>
          </cell>
          <cell r="H196">
            <v>0</v>
          </cell>
          <cell r="I196">
            <v>0</v>
          </cell>
          <cell r="J196">
            <v>0</v>
          </cell>
          <cell r="K196">
            <v>16.0720323504065</v>
          </cell>
          <cell r="L196">
            <v>15.2448048872094</v>
          </cell>
          <cell r="M196">
            <v>7.62240244360469</v>
          </cell>
          <cell r="N196">
            <v>0</v>
          </cell>
          <cell r="O196">
            <v>0</v>
          </cell>
          <cell r="P196">
            <v>16.0720323504065</v>
          </cell>
          <cell r="Q196">
            <v>15.2448048872094</v>
          </cell>
          <cell r="R196">
            <v>7.62240244360469</v>
          </cell>
          <cell r="S196">
            <v>0</v>
          </cell>
          <cell r="T196">
            <v>0</v>
          </cell>
          <cell r="U196">
            <v>15.5374020471517</v>
          </cell>
          <cell r="V196">
            <v>16.0720323504065</v>
          </cell>
          <cell r="W196">
            <v>16.0720323504065</v>
          </cell>
          <cell r="X196">
            <v>15.2448048872094</v>
          </cell>
          <cell r="Y196">
            <v>7.62240244360469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</row>
        <row r="196"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</row>
        <row r="196"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</row>
        <row r="197">
          <cell r="D197">
            <v>42644</v>
          </cell>
          <cell r="E197">
            <v>1.87713632566721</v>
          </cell>
          <cell r="F197">
            <v>0.110068617784104</v>
          </cell>
          <cell r="G197">
            <v>-0.0708916521321348</v>
          </cell>
          <cell r="H197">
            <v>0</v>
          </cell>
          <cell r="I197">
            <v>0</v>
          </cell>
          <cell r="J197">
            <v>0</v>
          </cell>
          <cell r="K197">
            <v>16.0785224425041</v>
          </cell>
          <cell r="L197">
            <v>24.6547360899097</v>
          </cell>
          <cell r="M197">
            <v>12.3273680449548</v>
          </cell>
          <cell r="N197">
            <v>1</v>
          </cell>
          <cell r="O197">
            <v>0</v>
          </cell>
          <cell r="P197">
            <v>16.0785224425041</v>
          </cell>
          <cell r="Q197">
            <v>24.6547360899097</v>
          </cell>
          <cell r="R197">
            <v>12.3273680449548</v>
          </cell>
          <cell r="S197">
            <v>1</v>
          </cell>
          <cell r="T197">
            <v>0</v>
          </cell>
          <cell r="U197">
            <v>15.5468350515131</v>
          </cell>
          <cell r="V197">
            <v>16.0785224425041</v>
          </cell>
          <cell r="W197">
            <v>16.0785224425041</v>
          </cell>
          <cell r="X197">
            <v>24.6547360899097</v>
          </cell>
          <cell r="Y197">
            <v>12.3273680449548</v>
          </cell>
          <cell r="Z197">
            <v>1</v>
          </cell>
          <cell r="AA197">
            <v>0</v>
          </cell>
          <cell r="AB197">
            <v>1</v>
          </cell>
          <cell r="AC197">
            <v>1</v>
          </cell>
          <cell r="AD197">
            <v>1</v>
          </cell>
          <cell r="AE197">
            <v>0</v>
          </cell>
          <cell r="AF197">
            <v>5880</v>
          </cell>
          <cell r="AG197">
            <v>0</v>
          </cell>
          <cell r="AH197">
            <v>38400</v>
          </cell>
          <cell r="AI197">
            <v>0</v>
          </cell>
          <cell r="AJ197">
            <v>26160</v>
          </cell>
          <cell r="AK197">
            <v>0</v>
          </cell>
          <cell r="AL197">
            <v>26160</v>
          </cell>
          <cell r="AM197">
            <v>0</v>
          </cell>
          <cell r="AN197">
            <v>48000</v>
          </cell>
          <cell r="AO197">
            <v>0</v>
          </cell>
          <cell r="AP197">
            <v>54000</v>
          </cell>
          <cell r="AQ197">
            <v>0</v>
          </cell>
          <cell r="AR197">
            <v>60000</v>
          </cell>
          <cell r="AS197">
            <v>0</v>
          </cell>
          <cell r="AT197">
            <v>60000</v>
          </cell>
          <cell r="AU197">
            <v>0</v>
          </cell>
          <cell r="AV197">
            <v>86400</v>
          </cell>
          <cell r="AW197">
            <v>0</v>
          </cell>
          <cell r="AX197">
            <v>61200</v>
          </cell>
          <cell r="AY197">
            <v>0</v>
          </cell>
          <cell r="AZ197">
            <v>66000</v>
          </cell>
          <cell r="BA197">
            <v>0</v>
          </cell>
          <cell r="BB197">
            <v>132000</v>
          </cell>
          <cell r="BC197">
            <v>0</v>
          </cell>
          <cell r="BD197">
            <v>243000</v>
          </cell>
          <cell r="BE197">
            <v>604200</v>
          </cell>
          <cell r="BF197">
            <v>664200</v>
          </cell>
          <cell r="BG197">
            <v>62400</v>
          </cell>
          <cell r="BH197">
            <v>0</v>
          </cell>
          <cell r="BI197">
            <v>60000</v>
          </cell>
          <cell r="BJ197">
            <v>0</v>
          </cell>
          <cell r="BK197">
            <v>10560</v>
          </cell>
          <cell r="BL197">
            <v>0</v>
          </cell>
          <cell r="BM197">
            <v>6120</v>
          </cell>
          <cell r="BN197">
            <v>0</v>
          </cell>
          <cell r="BO197">
            <v>20400</v>
          </cell>
          <cell r="BP197">
            <v>0</v>
          </cell>
          <cell r="BQ197">
            <v>72000</v>
          </cell>
          <cell r="BR197">
            <v>0</v>
          </cell>
          <cell r="BS197">
            <v>105600</v>
          </cell>
          <cell r="BT197">
            <v>0</v>
          </cell>
          <cell r="BU197">
            <v>127200</v>
          </cell>
          <cell r="BV197">
            <v>0</v>
          </cell>
          <cell r="BW197">
            <v>60000</v>
          </cell>
          <cell r="BX197">
            <v>0</v>
          </cell>
          <cell r="BY197">
            <v>63600</v>
          </cell>
          <cell r="BZ197">
            <v>0</v>
          </cell>
          <cell r="CA197">
            <v>62400</v>
          </cell>
          <cell r="CB197">
            <v>0</v>
          </cell>
          <cell r="CC197">
            <v>132000</v>
          </cell>
          <cell r="CD197">
            <v>0</v>
          </cell>
          <cell r="CE197">
            <v>120000</v>
          </cell>
          <cell r="CF197">
            <v>0</v>
          </cell>
          <cell r="CG197">
            <v>371880</v>
          </cell>
          <cell r="CH197">
            <v>695880</v>
          </cell>
          <cell r="CI197">
            <v>902280</v>
          </cell>
          <cell r="CJ197">
            <v>125760</v>
          </cell>
          <cell r="CK197">
            <v>0</v>
          </cell>
          <cell r="CL197">
            <v>115200</v>
          </cell>
          <cell r="CM197">
            <v>0</v>
          </cell>
          <cell r="CN197">
            <v>120000</v>
          </cell>
          <cell r="CO197">
            <v>0</v>
          </cell>
          <cell r="CP197">
            <v>125760</v>
          </cell>
          <cell r="CQ197">
            <v>240960</v>
          </cell>
          <cell r="CR197">
            <v>360960</v>
          </cell>
          <cell r="CS197">
            <v>65400</v>
          </cell>
          <cell r="CT197">
            <v>32700</v>
          </cell>
          <cell r="CU197">
            <v>62400</v>
          </cell>
          <cell r="CV197">
            <v>31200</v>
          </cell>
          <cell r="CW197">
            <v>60000</v>
          </cell>
          <cell r="CX197">
            <v>30000</v>
          </cell>
          <cell r="CY197">
            <v>8400</v>
          </cell>
          <cell r="CZ197">
            <v>4200</v>
          </cell>
          <cell r="DA197">
            <v>27000</v>
          </cell>
          <cell r="DB197">
            <v>13500</v>
          </cell>
          <cell r="DC197">
            <v>15600</v>
          </cell>
          <cell r="DD197">
            <v>7800</v>
          </cell>
          <cell r="DE197">
            <v>42000</v>
          </cell>
          <cell r="DF197">
            <v>21000</v>
          </cell>
          <cell r="DG197">
            <v>63600</v>
          </cell>
          <cell r="DH197">
            <v>31800</v>
          </cell>
          <cell r="DI197">
            <v>72000</v>
          </cell>
          <cell r="DJ197">
            <v>36000</v>
          </cell>
          <cell r="DK197">
            <v>99000</v>
          </cell>
          <cell r="DL197">
            <v>49500</v>
          </cell>
        </row>
        <row r="197">
          <cell r="DO197">
            <v>240000</v>
          </cell>
          <cell r="DP197">
            <v>120000</v>
          </cell>
          <cell r="DQ197">
            <v>120000</v>
          </cell>
          <cell r="DR197">
            <v>60000</v>
          </cell>
          <cell r="DS197">
            <v>127200</v>
          </cell>
          <cell r="DT197">
            <v>63600</v>
          </cell>
          <cell r="DU197">
            <v>63600</v>
          </cell>
          <cell r="DV197">
            <v>31800</v>
          </cell>
          <cell r="DW197">
            <v>150000</v>
          </cell>
          <cell r="DX197">
            <v>75000</v>
          </cell>
          <cell r="DY197">
            <v>66000</v>
          </cell>
          <cell r="DZ197">
            <v>33000</v>
          </cell>
          <cell r="EA197">
            <v>129600</v>
          </cell>
          <cell r="EB197">
            <v>64800</v>
          </cell>
          <cell r="EC197">
            <v>610200</v>
          </cell>
          <cell r="ED197">
            <v>1450800</v>
          </cell>
          <cell r="EE197">
            <v>2117700</v>
          </cell>
        </row>
        <row r="197">
          <cell r="EJ197">
            <v>60000</v>
          </cell>
          <cell r="EK197">
            <v>30000</v>
          </cell>
          <cell r="EL197">
            <v>26400</v>
          </cell>
          <cell r="EM197">
            <v>13200</v>
          </cell>
          <cell r="EN197">
            <v>120000</v>
          </cell>
          <cell r="EO197">
            <v>60000</v>
          </cell>
          <cell r="EP197">
            <v>168000</v>
          </cell>
          <cell r="EQ197">
            <v>84000</v>
          </cell>
          <cell r="ER197">
            <v>60000</v>
          </cell>
          <cell r="ES197">
            <v>30000</v>
          </cell>
          <cell r="ET197">
            <v>60000</v>
          </cell>
          <cell r="EU197">
            <v>30000</v>
          </cell>
          <cell r="EV197">
            <v>120000</v>
          </cell>
          <cell r="EW197">
            <v>60000</v>
          </cell>
          <cell r="EX197">
            <v>39600</v>
          </cell>
          <cell r="EY197">
            <v>489600</v>
          </cell>
          <cell r="EZ197">
            <v>921600</v>
          </cell>
        </row>
        <row r="198">
          <cell r="D198">
            <v>42675</v>
          </cell>
          <cell r="E198">
            <v>1.91839118938437</v>
          </cell>
          <cell r="F198">
            <v>0.0445188440777653</v>
          </cell>
          <cell r="G198">
            <v>-0.0704881697897951</v>
          </cell>
          <cell r="H198">
            <v>0</v>
          </cell>
          <cell r="I198">
            <v>0</v>
          </cell>
          <cell r="J198">
            <v>0</v>
          </cell>
          <cell r="K198">
            <v>16.3879339203828</v>
          </cell>
          <cell r="L198">
            <v>13.3847017690903</v>
          </cell>
          <cell r="M198">
            <v>6.69235088454517</v>
          </cell>
          <cell r="N198">
            <v>0</v>
          </cell>
          <cell r="O198">
            <v>0</v>
          </cell>
          <cell r="P198">
            <v>16.3879339203828</v>
          </cell>
          <cell r="Q198">
            <v>13.3847017690903</v>
          </cell>
          <cell r="R198">
            <v>6.69235088454517</v>
          </cell>
          <cell r="S198">
            <v>0</v>
          </cell>
          <cell r="T198">
            <v>0</v>
          </cell>
          <cell r="U198">
            <v>15.8592726469593</v>
          </cell>
          <cell r="V198">
            <v>16.3879339203828</v>
          </cell>
          <cell r="W198">
            <v>16.3879339203828</v>
          </cell>
          <cell r="X198">
            <v>13.3847017690903</v>
          </cell>
          <cell r="Y198">
            <v>6.69235088454517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</v>
          </cell>
          <cell r="DK198">
            <v>0</v>
          </cell>
          <cell r="DL198">
            <v>0</v>
          </cell>
        </row>
        <row r="198">
          <cell r="DO198">
            <v>0</v>
          </cell>
          <cell r="DP198">
            <v>0</v>
          </cell>
          <cell r="DQ198">
            <v>0</v>
          </cell>
          <cell r="DR198">
            <v>0</v>
          </cell>
          <cell r="DS198">
            <v>0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</row>
        <row r="198"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  <cell r="ER198">
            <v>0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</row>
        <row r="199">
          <cell r="D199">
            <v>42705</v>
          </cell>
          <cell r="E199">
            <v>1.95393458454475</v>
          </cell>
          <cell r="F199">
            <v>0.0442734422479928</v>
          </cell>
          <cell r="G199">
            <v>-0.0700996168926553</v>
          </cell>
          <cell r="H199">
            <v>0</v>
          </cell>
          <cell r="I199">
            <v>0</v>
          </cell>
          <cell r="J199">
            <v>0</v>
          </cell>
          <cell r="K199">
            <v>16.6545093840856</v>
          </cell>
          <cell r="L199">
            <v>7.77674081446556</v>
          </cell>
          <cell r="M199">
            <v>3.88837040723278</v>
          </cell>
          <cell r="N199">
            <v>0</v>
          </cell>
          <cell r="O199">
            <v>0</v>
          </cell>
          <cell r="P199">
            <v>16.6545093840856</v>
          </cell>
          <cell r="Q199">
            <v>7.77674081446556</v>
          </cell>
          <cell r="R199">
            <v>3.88837040723278</v>
          </cell>
          <cell r="S199">
            <v>0</v>
          </cell>
          <cell r="T199">
            <v>0</v>
          </cell>
          <cell r="U199">
            <v>16.1287622573907</v>
          </cell>
          <cell r="V199">
            <v>16.6545093840856</v>
          </cell>
          <cell r="W199">
            <v>16.6545093840856</v>
          </cell>
          <cell r="X199">
            <v>7.77674081446556</v>
          </cell>
          <cell r="Y199">
            <v>3.88837040723278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</row>
        <row r="199"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</row>
        <row r="199"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  <cell r="ER199">
            <v>0</v>
          </cell>
          <cell r="ES199">
            <v>0</v>
          </cell>
          <cell r="ET199">
            <v>0</v>
          </cell>
          <cell r="EU199">
            <v>0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  <cell r="EZ199">
            <v>0</v>
          </cell>
        </row>
        <row r="200">
          <cell r="D200">
            <v>42736</v>
          </cell>
          <cell r="E200">
            <v>2.00662867540411</v>
          </cell>
          <cell r="F200">
            <v>0.0440211043964338</v>
          </cell>
          <cell r="G200">
            <v>-0.0697000819610201</v>
          </cell>
          <cell r="H200">
            <v>0</v>
          </cell>
          <cell r="I200">
            <v>0</v>
          </cell>
          <cell r="J200">
            <v>0</v>
          </cell>
          <cell r="K200">
            <v>17.0497150655308</v>
          </cell>
          <cell r="L200">
            <v>19.2845453084677</v>
          </cell>
          <cell r="M200">
            <v>9.64227265423386</v>
          </cell>
          <cell r="N200">
            <v>1</v>
          </cell>
          <cell r="O200">
            <v>0</v>
          </cell>
          <cell r="P200">
            <v>17.0497150655308</v>
          </cell>
          <cell r="Q200">
            <v>19.2845453084677</v>
          </cell>
          <cell r="R200">
            <v>9.64227265423386</v>
          </cell>
          <cell r="S200">
            <v>1</v>
          </cell>
          <cell r="T200">
            <v>0</v>
          </cell>
          <cell r="U200">
            <v>16.5269644508231</v>
          </cell>
          <cell r="V200">
            <v>17.0497150655308</v>
          </cell>
          <cell r="W200">
            <v>17.0497150655308</v>
          </cell>
          <cell r="X200">
            <v>19.2845453084677</v>
          </cell>
          <cell r="Y200">
            <v>9.64227265423386</v>
          </cell>
          <cell r="Z200">
            <v>1</v>
          </cell>
          <cell r="AA200">
            <v>0</v>
          </cell>
          <cell r="AB200">
            <v>1</v>
          </cell>
          <cell r="AC200">
            <v>1</v>
          </cell>
          <cell r="AD200">
            <v>1</v>
          </cell>
          <cell r="AE200">
            <v>0</v>
          </cell>
          <cell r="AF200">
            <v>5880</v>
          </cell>
          <cell r="AG200">
            <v>0</v>
          </cell>
          <cell r="AH200">
            <v>38400</v>
          </cell>
          <cell r="AI200">
            <v>0</v>
          </cell>
          <cell r="AJ200">
            <v>26160</v>
          </cell>
          <cell r="AK200">
            <v>0</v>
          </cell>
          <cell r="AL200">
            <v>26160</v>
          </cell>
          <cell r="AM200">
            <v>0</v>
          </cell>
          <cell r="AN200">
            <v>48000</v>
          </cell>
          <cell r="AO200">
            <v>0</v>
          </cell>
          <cell r="AP200">
            <v>54000</v>
          </cell>
          <cell r="AQ200">
            <v>0</v>
          </cell>
          <cell r="AR200">
            <v>60000</v>
          </cell>
          <cell r="AS200">
            <v>0</v>
          </cell>
          <cell r="AT200">
            <v>60000</v>
          </cell>
          <cell r="AU200">
            <v>0</v>
          </cell>
          <cell r="AV200">
            <v>86400</v>
          </cell>
          <cell r="AW200">
            <v>0</v>
          </cell>
          <cell r="AX200">
            <v>61200</v>
          </cell>
          <cell r="AY200">
            <v>0</v>
          </cell>
          <cell r="AZ200">
            <v>66000</v>
          </cell>
          <cell r="BA200">
            <v>0</v>
          </cell>
          <cell r="BB200">
            <v>132000</v>
          </cell>
          <cell r="BC200">
            <v>0</v>
          </cell>
          <cell r="BD200">
            <v>243000</v>
          </cell>
          <cell r="BE200">
            <v>604200</v>
          </cell>
          <cell r="BF200">
            <v>664200</v>
          </cell>
          <cell r="BG200">
            <v>62400</v>
          </cell>
          <cell r="BH200">
            <v>0</v>
          </cell>
          <cell r="BI200">
            <v>60000</v>
          </cell>
          <cell r="BJ200">
            <v>0</v>
          </cell>
          <cell r="BK200">
            <v>10560</v>
          </cell>
          <cell r="BL200">
            <v>0</v>
          </cell>
          <cell r="BM200">
            <v>6120</v>
          </cell>
          <cell r="BN200">
            <v>0</v>
          </cell>
          <cell r="BO200">
            <v>20400</v>
          </cell>
          <cell r="BP200">
            <v>0</v>
          </cell>
          <cell r="BQ200">
            <v>72000</v>
          </cell>
          <cell r="BR200">
            <v>0</v>
          </cell>
          <cell r="BS200">
            <v>105600</v>
          </cell>
          <cell r="BT200">
            <v>0</v>
          </cell>
          <cell r="BU200">
            <v>127200</v>
          </cell>
          <cell r="BV200">
            <v>0</v>
          </cell>
          <cell r="BW200">
            <v>60000</v>
          </cell>
          <cell r="BX200">
            <v>0</v>
          </cell>
          <cell r="BY200">
            <v>63600</v>
          </cell>
          <cell r="BZ200">
            <v>0</v>
          </cell>
          <cell r="CA200">
            <v>62400</v>
          </cell>
          <cell r="CB200">
            <v>0</v>
          </cell>
          <cell r="CC200">
            <v>132000</v>
          </cell>
          <cell r="CD200">
            <v>0</v>
          </cell>
          <cell r="CE200">
            <v>120000</v>
          </cell>
          <cell r="CF200">
            <v>0</v>
          </cell>
          <cell r="CG200">
            <v>371880</v>
          </cell>
          <cell r="CH200">
            <v>695880</v>
          </cell>
          <cell r="CI200">
            <v>902280</v>
          </cell>
          <cell r="CJ200">
            <v>125760</v>
          </cell>
          <cell r="CK200">
            <v>0</v>
          </cell>
          <cell r="CL200">
            <v>115200</v>
          </cell>
          <cell r="CM200">
            <v>0</v>
          </cell>
          <cell r="CN200">
            <v>120000</v>
          </cell>
          <cell r="CO200">
            <v>0</v>
          </cell>
          <cell r="CP200">
            <v>125760</v>
          </cell>
          <cell r="CQ200">
            <v>240960</v>
          </cell>
          <cell r="CR200">
            <v>360960</v>
          </cell>
          <cell r="CS200">
            <v>65400</v>
          </cell>
          <cell r="CT200">
            <v>32700</v>
          </cell>
          <cell r="CU200">
            <v>62400</v>
          </cell>
          <cell r="CV200">
            <v>31200</v>
          </cell>
          <cell r="CW200">
            <v>60000</v>
          </cell>
          <cell r="CX200">
            <v>30000</v>
          </cell>
          <cell r="CY200">
            <v>8400</v>
          </cell>
          <cell r="CZ200">
            <v>4200</v>
          </cell>
          <cell r="DA200">
            <v>27000</v>
          </cell>
          <cell r="DB200">
            <v>13500</v>
          </cell>
          <cell r="DC200">
            <v>15600</v>
          </cell>
          <cell r="DD200">
            <v>7800</v>
          </cell>
          <cell r="DE200">
            <v>42000</v>
          </cell>
          <cell r="DF200">
            <v>21000</v>
          </cell>
          <cell r="DG200">
            <v>63600</v>
          </cell>
          <cell r="DH200">
            <v>31800</v>
          </cell>
          <cell r="DI200">
            <v>72000</v>
          </cell>
          <cell r="DJ200">
            <v>36000</v>
          </cell>
          <cell r="DK200">
            <v>99000</v>
          </cell>
          <cell r="DL200">
            <v>49500</v>
          </cell>
        </row>
        <row r="200">
          <cell r="DO200">
            <v>240000</v>
          </cell>
          <cell r="DP200">
            <v>120000</v>
          </cell>
          <cell r="DQ200">
            <v>120000</v>
          </cell>
          <cell r="DR200">
            <v>60000</v>
          </cell>
          <cell r="DS200">
            <v>127200</v>
          </cell>
          <cell r="DT200">
            <v>63600</v>
          </cell>
          <cell r="DU200">
            <v>63600</v>
          </cell>
          <cell r="DV200">
            <v>31800</v>
          </cell>
          <cell r="DW200">
            <v>150000</v>
          </cell>
          <cell r="DX200">
            <v>75000</v>
          </cell>
          <cell r="DY200">
            <v>66000</v>
          </cell>
          <cell r="DZ200">
            <v>33000</v>
          </cell>
          <cell r="EA200">
            <v>129600</v>
          </cell>
          <cell r="EB200">
            <v>64800</v>
          </cell>
          <cell r="EC200">
            <v>610200</v>
          </cell>
          <cell r="ED200">
            <v>1450800</v>
          </cell>
          <cell r="EE200">
            <v>2117700</v>
          </cell>
        </row>
        <row r="200">
          <cell r="EJ200">
            <v>60000</v>
          </cell>
          <cell r="EK200">
            <v>30000</v>
          </cell>
          <cell r="EL200">
            <v>26400</v>
          </cell>
          <cell r="EM200">
            <v>13200</v>
          </cell>
          <cell r="EN200">
            <v>120000</v>
          </cell>
          <cell r="EO200">
            <v>60000</v>
          </cell>
          <cell r="EP200">
            <v>168000</v>
          </cell>
          <cell r="EQ200">
            <v>84000</v>
          </cell>
          <cell r="ER200">
            <v>60000</v>
          </cell>
          <cell r="ES200">
            <v>30000</v>
          </cell>
          <cell r="ET200">
            <v>60000</v>
          </cell>
          <cell r="EU200">
            <v>30000</v>
          </cell>
          <cell r="EV200">
            <v>120000</v>
          </cell>
          <cell r="EW200">
            <v>60000</v>
          </cell>
          <cell r="EX200">
            <v>39600</v>
          </cell>
          <cell r="EY200">
            <v>489600</v>
          </cell>
          <cell r="EZ200">
            <v>921600</v>
          </cell>
        </row>
        <row r="201">
          <cell r="D201">
            <v>42767</v>
          </cell>
          <cell r="E201">
            <v>1.95652015712053</v>
          </cell>
          <cell r="F201">
            <v>0.0437700258863652</v>
          </cell>
          <cell r="G201">
            <v>-0.0693025409867449</v>
          </cell>
          <cell r="H201">
            <v>0</v>
          </cell>
          <cell r="I201">
            <v>0</v>
          </cell>
          <cell r="J201">
            <v>0</v>
          </cell>
          <cell r="K201">
            <v>16.6739011784039</v>
          </cell>
          <cell r="L201">
            <v>15.5270519329723</v>
          </cell>
          <cell r="M201">
            <v>7.76352596648617</v>
          </cell>
          <cell r="N201">
            <v>0</v>
          </cell>
          <cell r="O201">
            <v>0</v>
          </cell>
          <cell r="P201">
            <v>16.6739011784039</v>
          </cell>
          <cell r="Q201">
            <v>15.5270519329723</v>
          </cell>
          <cell r="R201">
            <v>7.76352596648617</v>
          </cell>
          <cell r="S201">
            <v>0</v>
          </cell>
          <cell r="T201">
            <v>0</v>
          </cell>
          <cell r="U201">
            <v>16.1541321210034</v>
          </cell>
          <cell r="V201">
            <v>16.6739011784039</v>
          </cell>
          <cell r="W201">
            <v>16.6739011784039</v>
          </cell>
          <cell r="X201">
            <v>15.5270519329723</v>
          </cell>
          <cell r="Y201">
            <v>7.76352596648617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</row>
        <row r="201"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</row>
        <row r="201"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  <cell r="ER201">
            <v>0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</row>
        <row r="202">
          <cell r="D202">
            <v>42795</v>
          </cell>
          <cell r="E202">
            <v>1.89200085422047</v>
          </cell>
          <cell r="F202">
            <v>0.043544323457318</v>
          </cell>
          <cell r="G202">
            <v>-0.0689451788074202</v>
          </cell>
          <cell r="H202">
            <v>0</v>
          </cell>
          <cell r="I202">
            <v>0</v>
          </cell>
          <cell r="J202">
            <v>0</v>
          </cell>
          <cell r="K202">
            <v>16.1900064066535</v>
          </cell>
          <cell r="L202">
            <v>11.8182922556783</v>
          </cell>
          <cell r="M202">
            <v>5.90914612783913</v>
          </cell>
          <cell r="N202">
            <v>0</v>
          </cell>
          <cell r="O202">
            <v>0</v>
          </cell>
          <cell r="P202">
            <v>16.1900064066535</v>
          </cell>
          <cell r="Q202">
            <v>11.8182922556783</v>
          </cell>
          <cell r="R202">
            <v>5.90914612783913</v>
          </cell>
          <cell r="S202">
            <v>0</v>
          </cell>
          <cell r="T202">
            <v>0</v>
          </cell>
          <cell r="U202">
            <v>15.6729175655979</v>
          </cell>
          <cell r="V202">
            <v>16.1900064066535</v>
          </cell>
          <cell r="W202">
            <v>16.1900064066535</v>
          </cell>
          <cell r="X202">
            <v>11.8182922556783</v>
          </cell>
          <cell r="Y202">
            <v>5.90914612783913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</row>
        <row r="202"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</row>
        <row r="202"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</row>
        <row r="203">
          <cell r="D203">
            <v>42826</v>
          </cell>
          <cell r="E203">
            <v>1.81516918662104</v>
          </cell>
          <cell r="F203">
            <v>0.106435084486823</v>
          </cell>
          <cell r="G203">
            <v>-0.0685514103474454</v>
          </cell>
          <cell r="H203">
            <v>0</v>
          </cell>
          <cell r="I203">
            <v>0</v>
          </cell>
          <cell r="J203">
            <v>0</v>
          </cell>
          <cell r="K203">
            <v>15.6137688996578</v>
          </cell>
          <cell r="L203">
            <v>11.3360580916398</v>
          </cell>
          <cell r="M203">
            <v>5.66802904581989</v>
          </cell>
          <cell r="N203">
            <v>0</v>
          </cell>
          <cell r="O203">
            <v>0</v>
          </cell>
          <cell r="P203">
            <v>15.6137688996578</v>
          </cell>
          <cell r="Q203">
            <v>11.3360580916398</v>
          </cell>
          <cell r="R203">
            <v>5.66802904581989</v>
          </cell>
          <cell r="S203">
            <v>0</v>
          </cell>
          <cell r="T203">
            <v>0</v>
          </cell>
          <cell r="U203">
            <v>15.099633322052</v>
          </cell>
          <cell r="V203">
            <v>15.6137688996578</v>
          </cell>
          <cell r="W203">
            <v>15.6137688996578</v>
          </cell>
          <cell r="X203">
            <v>11.3360580916398</v>
          </cell>
          <cell r="Y203">
            <v>5.66802904581989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</row>
        <row r="203"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</row>
        <row r="203"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</row>
        <row r="204">
          <cell r="D204">
            <v>42856</v>
          </cell>
          <cell r="E204">
            <v>1.79615860385039</v>
          </cell>
          <cell r="F204">
            <v>0.105846342016753</v>
          </cell>
          <cell r="G204">
            <v>-0.0681722202819764</v>
          </cell>
          <cell r="H204">
            <v>0</v>
          </cell>
          <cell r="I204">
            <v>0</v>
          </cell>
          <cell r="J204">
            <v>0</v>
          </cell>
          <cell r="K204">
            <v>15.4711895288779</v>
          </cell>
          <cell r="L204">
            <v>13.067358823997</v>
          </cell>
          <cell r="M204">
            <v>6.53367941199852</v>
          </cell>
          <cell r="N204">
            <v>0</v>
          </cell>
          <cell r="O204">
            <v>0</v>
          </cell>
          <cell r="P204">
            <v>15.4711895288779</v>
          </cell>
          <cell r="Q204">
            <v>13.067358823997</v>
          </cell>
          <cell r="R204">
            <v>6.53367941199852</v>
          </cell>
          <cell r="S204">
            <v>0</v>
          </cell>
          <cell r="T204">
            <v>0</v>
          </cell>
          <cell r="U204">
            <v>14.9598978767631</v>
          </cell>
          <cell r="V204">
            <v>15.4711895288779</v>
          </cell>
          <cell r="W204">
            <v>15.4711895288779</v>
          </cell>
          <cell r="X204">
            <v>13.067358823997</v>
          </cell>
          <cell r="Y204">
            <v>6.53367941199852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B204">
            <v>0</v>
          </cell>
          <cell r="CC204">
            <v>0</v>
          </cell>
          <cell r="CD204">
            <v>0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</row>
        <row r="204">
          <cell r="DO204">
            <v>0</v>
          </cell>
          <cell r="DP204">
            <v>0</v>
          </cell>
          <cell r="DQ204">
            <v>0</v>
          </cell>
          <cell r="DR204">
            <v>0</v>
          </cell>
          <cell r="DS204">
            <v>0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</row>
        <row r="204"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0</v>
          </cell>
          <cell r="EX204">
            <v>0</v>
          </cell>
          <cell r="EY204">
            <v>0</v>
          </cell>
          <cell r="EZ204">
            <v>0</v>
          </cell>
        </row>
        <row r="205">
          <cell r="D205">
            <v>42887</v>
          </cell>
          <cell r="E205">
            <v>1.79623151774792</v>
          </cell>
          <cell r="F205">
            <v>0.105240972737962</v>
          </cell>
          <cell r="G205">
            <v>-0.0677823214244498</v>
          </cell>
          <cell r="H205">
            <v>0</v>
          </cell>
          <cell r="I205">
            <v>0</v>
          </cell>
          <cell r="J205">
            <v>0</v>
          </cell>
          <cell r="K205">
            <v>15.4717363831094</v>
          </cell>
          <cell r="L205">
            <v>21.9113488985737</v>
          </cell>
          <cell r="M205">
            <v>10.9556744492868</v>
          </cell>
          <cell r="N205">
            <v>1</v>
          </cell>
          <cell r="O205">
            <v>0</v>
          </cell>
          <cell r="P205">
            <v>15.4717363831094</v>
          </cell>
          <cell r="Q205">
            <v>21.9113488985737</v>
          </cell>
          <cell r="R205">
            <v>10.9556744492868</v>
          </cell>
          <cell r="S205">
            <v>1</v>
          </cell>
          <cell r="T205">
            <v>0</v>
          </cell>
          <cell r="U205">
            <v>14.963368972426</v>
          </cell>
          <cell r="V205">
            <v>15.4717363831094</v>
          </cell>
          <cell r="W205">
            <v>15.4717363831094</v>
          </cell>
          <cell r="X205">
            <v>21.9113488985737</v>
          </cell>
          <cell r="Y205">
            <v>10.9556744492868</v>
          </cell>
          <cell r="Z205">
            <v>1</v>
          </cell>
          <cell r="AA205">
            <v>0</v>
          </cell>
          <cell r="AB205">
            <v>1</v>
          </cell>
          <cell r="AC205">
            <v>1</v>
          </cell>
          <cell r="AD205">
            <v>1</v>
          </cell>
          <cell r="AE205">
            <v>0</v>
          </cell>
          <cell r="AF205">
            <v>5880</v>
          </cell>
          <cell r="AG205">
            <v>0</v>
          </cell>
          <cell r="AH205">
            <v>38400</v>
          </cell>
          <cell r="AI205">
            <v>0</v>
          </cell>
          <cell r="AJ205">
            <v>26160</v>
          </cell>
          <cell r="AK205">
            <v>0</v>
          </cell>
          <cell r="AL205">
            <v>26160</v>
          </cell>
          <cell r="AM205">
            <v>0</v>
          </cell>
          <cell r="AN205">
            <v>48000</v>
          </cell>
          <cell r="AO205">
            <v>0</v>
          </cell>
          <cell r="AP205">
            <v>54000</v>
          </cell>
          <cell r="AQ205">
            <v>0</v>
          </cell>
          <cell r="AR205">
            <v>60000</v>
          </cell>
          <cell r="AS205">
            <v>0</v>
          </cell>
          <cell r="AT205">
            <v>60000</v>
          </cell>
          <cell r="AU205">
            <v>0</v>
          </cell>
          <cell r="AV205">
            <v>86400</v>
          </cell>
          <cell r="AW205">
            <v>0</v>
          </cell>
          <cell r="AX205">
            <v>61200</v>
          </cell>
          <cell r="AY205">
            <v>0</v>
          </cell>
          <cell r="AZ205">
            <v>66000</v>
          </cell>
          <cell r="BA205">
            <v>0</v>
          </cell>
          <cell r="BB205">
            <v>132000</v>
          </cell>
          <cell r="BC205">
            <v>0</v>
          </cell>
          <cell r="BD205">
            <v>243000</v>
          </cell>
          <cell r="BE205">
            <v>604200</v>
          </cell>
          <cell r="BF205">
            <v>664200</v>
          </cell>
          <cell r="BG205">
            <v>62400</v>
          </cell>
          <cell r="BH205">
            <v>0</v>
          </cell>
          <cell r="BI205">
            <v>60000</v>
          </cell>
          <cell r="BJ205">
            <v>0</v>
          </cell>
          <cell r="BK205">
            <v>10560</v>
          </cell>
          <cell r="BL205">
            <v>0</v>
          </cell>
          <cell r="BM205">
            <v>6120</v>
          </cell>
          <cell r="BN205">
            <v>0</v>
          </cell>
          <cell r="BO205">
            <v>20400</v>
          </cell>
          <cell r="BP205">
            <v>0</v>
          </cell>
          <cell r="BQ205">
            <v>72000</v>
          </cell>
          <cell r="BR205">
            <v>0</v>
          </cell>
          <cell r="BS205">
            <v>105600</v>
          </cell>
          <cell r="BT205">
            <v>0</v>
          </cell>
          <cell r="BU205">
            <v>127200</v>
          </cell>
          <cell r="BV205">
            <v>0</v>
          </cell>
          <cell r="BW205">
            <v>60000</v>
          </cell>
          <cell r="BX205">
            <v>0</v>
          </cell>
          <cell r="BY205">
            <v>63600</v>
          </cell>
          <cell r="BZ205">
            <v>0</v>
          </cell>
          <cell r="CA205">
            <v>62400</v>
          </cell>
          <cell r="CB205">
            <v>0</v>
          </cell>
          <cell r="CC205">
            <v>132000</v>
          </cell>
          <cell r="CD205">
            <v>0</v>
          </cell>
          <cell r="CE205">
            <v>120000</v>
          </cell>
          <cell r="CF205">
            <v>0</v>
          </cell>
          <cell r="CG205">
            <v>371880</v>
          </cell>
          <cell r="CH205">
            <v>695880</v>
          </cell>
          <cell r="CI205">
            <v>902280</v>
          </cell>
          <cell r="CJ205">
            <v>125760</v>
          </cell>
          <cell r="CK205">
            <v>0</v>
          </cell>
          <cell r="CL205">
            <v>115200</v>
          </cell>
          <cell r="CM205">
            <v>0</v>
          </cell>
          <cell r="CN205">
            <v>120000</v>
          </cell>
          <cell r="CO205">
            <v>0</v>
          </cell>
          <cell r="CP205">
            <v>125760</v>
          </cell>
          <cell r="CQ205">
            <v>240960</v>
          </cell>
          <cell r="CR205">
            <v>360960</v>
          </cell>
          <cell r="CS205">
            <v>65400</v>
          </cell>
          <cell r="CT205">
            <v>32700</v>
          </cell>
          <cell r="CU205">
            <v>62400</v>
          </cell>
          <cell r="CV205">
            <v>31200</v>
          </cell>
          <cell r="CW205">
            <v>60000</v>
          </cell>
          <cell r="CX205">
            <v>30000</v>
          </cell>
          <cell r="CY205">
            <v>8400</v>
          </cell>
          <cell r="CZ205">
            <v>4200</v>
          </cell>
          <cell r="DA205">
            <v>27000</v>
          </cell>
          <cell r="DB205">
            <v>13500</v>
          </cell>
          <cell r="DC205">
            <v>15600</v>
          </cell>
          <cell r="DD205">
            <v>7800</v>
          </cell>
          <cell r="DE205">
            <v>42000</v>
          </cell>
          <cell r="DF205">
            <v>21000</v>
          </cell>
          <cell r="DG205">
            <v>63600</v>
          </cell>
          <cell r="DH205">
            <v>31800</v>
          </cell>
          <cell r="DI205">
            <v>72000</v>
          </cell>
          <cell r="DJ205">
            <v>36000</v>
          </cell>
          <cell r="DK205">
            <v>99000</v>
          </cell>
          <cell r="DL205">
            <v>49500</v>
          </cell>
        </row>
        <row r="205">
          <cell r="DO205">
            <v>240000</v>
          </cell>
          <cell r="DP205">
            <v>120000</v>
          </cell>
          <cell r="DQ205">
            <v>120000</v>
          </cell>
          <cell r="DR205">
            <v>60000</v>
          </cell>
          <cell r="DS205">
            <v>127200</v>
          </cell>
          <cell r="DT205">
            <v>63600</v>
          </cell>
          <cell r="DU205">
            <v>63600</v>
          </cell>
          <cell r="DV205">
            <v>31800</v>
          </cell>
          <cell r="DW205">
            <v>150000</v>
          </cell>
          <cell r="DX205">
            <v>75000</v>
          </cell>
          <cell r="DY205">
            <v>66000</v>
          </cell>
          <cell r="DZ205">
            <v>33000</v>
          </cell>
          <cell r="EA205">
            <v>129600</v>
          </cell>
          <cell r="EB205">
            <v>64800</v>
          </cell>
          <cell r="EC205">
            <v>610200</v>
          </cell>
          <cell r="ED205">
            <v>1450800</v>
          </cell>
          <cell r="EE205">
            <v>2117700</v>
          </cell>
        </row>
        <row r="205">
          <cell r="EJ205">
            <v>60000</v>
          </cell>
          <cell r="EK205">
            <v>30000</v>
          </cell>
          <cell r="EL205">
            <v>26400</v>
          </cell>
          <cell r="EM205">
            <v>13200</v>
          </cell>
          <cell r="EN205">
            <v>120000</v>
          </cell>
          <cell r="EO205">
            <v>60000</v>
          </cell>
          <cell r="EP205">
            <v>168000</v>
          </cell>
          <cell r="EQ205">
            <v>84000</v>
          </cell>
          <cell r="ER205">
            <v>60000</v>
          </cell>
          <cell r="ES205">
            <v>30000</v>
          </cell>
          <cell r="ET205">
            <v>60000</v>
          </cell>
          <cell r="EU205">
            <v>30000</v>
          </cell>
          <cell r="EV205">
            <v>120000</v>
          </cell>
          <cell r="EW205">
            <v>60000</v>
          </cell>
          <cell r="EX205">
            <v>39600</v>
          </cell>
          <cell r="EY205">
            <v>489600</v>
          </cell>
          <cell r="EZ205">
            <v>921600</v>
          </cell>
        </row>
        <row r="206">
          <cell r="D206">
            <v>42917</v>
          </cell>
          <cell r="E206">
            <v>1.79692500633025</v>
          </cell>
          <cell r="F206">
            <v>0.104658021099195</v>
          </cell>
          <cell r="G206">
            <v>-0.0674068610469392</v>
          </cell>
          <cell r="H206">
            <v>0</v>
          </cell>
          <cell r="I206">
            <v>0</v>
          </cell>
          <cell r="J206">
            <v>0</v>
          </cell>
          <cell r="K206">
            <v>15.4769375474769</v>
          </cell>
          <cell r="L206">
            <v>19.8577064914754</v>
          </cell>
          <cell r="M206">
            <v>9.9288532457377</v>
          </cell>
          <cell r="N206">
            <v>1</v>
          </cell>
          <cell r="O206">
            <v>0</v>
          </cell>
          <cell r="P206">
            <v>15.4769375474769</v>
          </cell>
          <cell r="Q206">
            <v>19.8577064914754</v>
          </cell>
          <cell r="R206">
            <v>9.9288532457377</v>
          </cell>
          <cell r="S206">
            <v>1</v>
          </cell>
          <cell r="T206">
            <v>0</v>
          </cell>
          <cell r="U206">
            <v>14.9713860896248</v>
          </cell>
          <cell r="V206">
            <v>15.4769375474769</v>
          </cell>
          <cell r="W206">
            <v>15.4769375474769</v>
          </cell>
          <cell r="X206">
            <v>19.8577064914754</v>
          </cell>
          <cell r="Y206">
            <v>9.9288532457377</v>
          </cell>
          <cell r="Z206">
            <v>1</v>
          </cell>
          <cell r="AA206">
            <v>0</v>
          </cell>
          <cell r="AB206">
            <v>1</v>
          </cell>
          <cell r="AC206">
            <v>1</v>
          </cell>
          <cell r="AD206">
            <v>1</v>
          </cell>
          <cell r="AE206">
            <v>0</v>
          </cell>
          <cell r="AF206">
            <v>5880</v>
          </cell>
          <cell r="AG206">
            <v>0</v>
          </cell>
          <cell r="AH206">
            <v>38400</v>
          </cell>
          <cell r="AI206">
            <v>0</v>
          </cell>
          <cell r="AJ206">
            <v>26160</v>
          </cell>
          <cell r="AK206">
            <v>0</v>
          </cell>
          <cell r="AL206">
            <v>26160</v>
          </cell>
          <cell r="AM206">
            <v>0</v>
          </cell>
          <cell r="AN206">
            <v>48000</v>
          </cell>
          <cell r="AO206">
            <v>0</v>
          </cell>
          <cell r="AP206">
            <v>54000</v>
          </cell>
          <cell r="AQ206">
            <v>0</v>
          </cell>
          <cell r="AR206">
            <v>60000</v>
          </cell>
          <cell r="AS206">
            <v>0</v>
          </cell>
          <cell r="AT206">
            <v>60000</v>
          </cell>
          <cell r="AU206">
            <v>0</v>
          </cell>
          <cell r="AV206">
            <v>86400</v>
          </cell>
          <cell r="AW206">
            <v>0</v>
          </cell>
          <cell r="AX206">
            <v>61200</v>
          </cell>
          <cell r="AY206">
            <v>0</v>
          </cell>
          <cell r="AZ206">
            <v>66000</v>
          </cell>
          <cell r="BA206">
            <v>0</v>
          </cell>
          <cell r="BB206">
            <v>132000</v>
          </cell>
          <cell r="BC206">
            <v>0</v>
          </cell>
          <cell r="BD206">
            <v>243000</v>
          </cell>
          <cell r="BE206">
            <v>604200</v>
          </cell>
          <cell r="BF206">
            <v>664200</v>
          </cell>
          <cell r="BG206">
            <v>62400</v>
          </cell>
          <cell r="BH206">
            <v>0</v>
          </cell>
          <cell r="BI206">
            <v>60000</v>
          </cell>
          <cell r="BJ206">
            <v>0</v>
          </cell>
          <cell r="BK206">
            <v>10560</v>
          </cell>
          <cell r="BL206">
            <v>0</v>
          </cell>
          <cell r="BM206">
            <v>6120</v>
          </cell>
          <cell r="BN206">
            <v>0</v>
          </cell>
          <cell r="BO206">
            <v>20400</v>
          </cell>
          <cell r="BP206">
            <v>0</v>
          </cell>
          <cell r="BQ206">
            <v>72000</v>
          </cell>
          <cell r="BR206">
            <v>0</v>
          </cell>
          <cell r="BS206">
            <v>105600</v>
          </cell>
          <cell r="BT206">
            <v>0</v>
          </cell>
          <cell r="BU206">
            <v>127200</v>
          </cell>
          <cell r="BV206">
            <v>0</v>
          </cell>
          <cell r="BW206">
            <v>60000</v>
          </cell>
          <cell r="BX206">
            <v>0</v>
          </cell>
          <cell r="BY206">
            <v>63600</v>
          </cell>
          <cell r="BZ206">
            <v>0</v>
          </cell>
          <cell r="CA206">
            <v>62400</v>
          </cell>
          <cell r="CB206">
            <v>0</v>
          </cell>
          <cell r="CC206">
            <v>132000</v>
          </cell>
          <cell r="CD206">
            <v>0</v>
          </cell>
          <cell r="CE206">
            <v>120000</v>
          </cell>
          <cell r="CF206">
            <v>0</v>
          </cell>
          <cell r="CG206">
            <v>371880</v>
          </cell>
          <cell r="CH206">
            <v>695880</v>
          </cell>
          <cell r="CI206">
            <v>902280</v>
          </cell>
          <cell r="CJ206">
            <v>125760</v>
          </cell>
          <cell r="CK206">
            <v>0</v>
          </cell>
          <cell r="CL206">
            <v>115200</v>
          </cell>
          <cell r="CM206">
            <v>0</v>
          </cell>
          <cell r="CN206">
            <v>120000</v>
          </cell>
          <cell r="CO206">
            <v>0</v>
          </cell>
          <cell r="CP206">
            <v>125760</v>
          </cell>
          <cell r="CQ206">
            <v>240960</v>
          </cell>
          <cell r="CR206">
            <v>360960</v>
          </cell>
          <cell r="CS206">
            <v>65400</v>
          </cell>
          <cell r="CT206">
            <v>32700</v>
          </cell>
          <cell r="CU206">
            <v>62400</v>
          </cell>
          <cell r="CV206">
            <v>31200</v>
          </cell>
          <cell r="CW206">
            <v>60000</v>
          </cell>
          <cell r="CX206">
            <v>30000</v>
          </cell>
          <cell r="CY206">
            <v>8400</v>
          </cell>
          <cell r="CZ206">
            <v>4200</v>
          </cell>
          <cell r="DA206">
            <v>27000</v>
          </cell>
          <cell r="DB206">
            <v>13500</v>
          </cell>
          <cell r="DC206">
            <v>15600</v>
          </cell>
          <cell r="DD206">
            <v>7800</v>
          </cell>
          <cell r="DE206">
            <v>42000</v>
          </cell>
          <cell r="DF206">
            <v>21000</v>
          </cell>
          <cell r="DG206">
            <v>63600</v>
          </cell>
          <cell r="DH206">
            <v>31800</v>
          </cell>
          <cell r="DI206">
            <v>72000</v>
          </cell>
          <cell r="DJ206">
            <v>36000</v>
          </cell>
          <cell r="DK206">
            <v>99000</v>
          </cell>
          <cell r="DL206">
            <v>49500</v>
          </cell>
        </row>
        <row r="206">
          <cell r="DO206">
            <v>240000</v>
          </cell>
          <cell r="DP206">
            <v>120000</v>
          </cell>
          <cell r="DQ206">
            <v>120000</v>
          </cell>
          <cell r="DR206">
            <v>60000</v>
          </cell>
          <cell r="DS206">
            <v>127200</v>
          </cell>
          <cell r="DT206">
            <v>63600</v>
          </cell>
          <cell r="DU206">
            <v>63600</v>
          </cell>
          <cell r="DV206">
            <v>31800</v>
          </cell>
          <cell r="DW206">
            <v>150000</v>
          </cell>
          <cell r="DX206">
            <v>75000</v>
          </cell>
          <cell r="DY206">
            <v>66000</v>
          </cell>
          <cell r="DZ206">
            <v>33000</v>
          </cell>
          <cell r="EA206">
            <v>129600</v>
          </cell>
          <cell r="EB206">
            <v>64800</v>
          </cell>
          <cell r="EC206">
            <v>610200</v>
          </cell>
          <cell r="ED206">
            <v>1450800</v>
          </cell>
          <cell r="EE206">
            <v>2117700</v>
          </cell>
        </row>
        <row r="206">
          <cell r="EJ206">
            <v>60000</v>
          </cell>
          <cell r="EK206">
            <v>30000</v>
          </cell>
          <cell r="EL206">
            <v>26400</v>
          </cell>
          <cell r="EM206">
            <v>13200</v>
          </cell>
          <cell r="EN206">
            <v>120000</v>
          </cell>
          <cell r="EO206">
            <v>60000</v>
          </cell>
          <cell r="EP206">
            <v>168000</v>
          </cell>
          <cell r="EQ206">
            <v>84000</v>
          </cell>
          <cell r="ER206">
            <v>60000</v>
          </cell>
          <cell r="ES206">
            <v>30000</v>
          </cell>
          <cell r="ET206">
            <v>60000</v>
          </cell>
          <cell r="EU206">
            <v>30000</v>
          </cell>
          <cell r="EV206">
            <v>120000</v>
          </cell>
          <cell r="EW206">
            <v>60000</v>
          </cell>
          <cell r="EX206">
            <v>39600</v>
          </cell>
          <cell r="EY206">
            <v>489600</v>
          </cell>
          <cell r="EZ206">
            <v>921600</v>
          </cell>
        </row>
        <row r="207">
          <cell r="D207">
            <v>42948</v>
          </cell>
          <cell r="E207">
            <v>1.79368827005284</v>
          </cell>
          <cell r="F207">
            <v>0.104058611536989</v>
          </cell>
          <cell r="G207">
            <v>-0.067020800650942</v>
          </cell>
          <cell r="H207">
            <v>0</v>
          </cell>
          <cell r="I207">
            <v>0</v>
          </cell>
          <cell r="J207">
            <v>0</v>
          </cell>
          <cell r="K207">
            <v>15.4526620253963</v>
          </cell>
          <cell r="L207">
            <v>25.0350909715753</v>
          </cell>
          <cell r="M207">
            <v>12.5175454857877</v>
          </cell>
          <cell r="N207">
            <v>1</v>
          </cell>
          <cell r="O207">
            <v>0</v>
          </cell>
          <cell r="P207">
            <v>15.4526620253963</v>
          </cell>
          <cell r="Q207">
            <v>25.0350909715753</v>
          </cell>
          <cell r="R207">
            <v>12.5175454857877</v>
          </cell>
          <cell r="S207">
            <v>1</v>
          </cell>
          <cell r="T207">
            <v>0</v>
          </cell>
          <cell r="U207">
            <v>14.9500060205143</v>
          </cell>
          <cell r="V207">
            <v>15.4526620253963</v>
          </cell>
          <cell r="W207">
            <v>15.4526620253963</v>
          </cell>
          <cell r="X207">
            <v>25.0350909715753</v>
          </cell>
          <cell r="Y207">
            <v>12.5175454857877</v>
          </cell>
          <cell r="Z207">
            <v>1</v>
          </cell>
          <cell r="AA207">
            <v>0</v>
          </cell>
          <cell r="AB207">
            <v>1</v>
          </cell>
          <cell r="AC207">
            <v>1</v>
          </cell>
          <cell r="AD207">
            <v>1</v>
          </cell>
          <cell r="AE207">
            <v>0</v>
          </cell>
          <cell r="AF207">
            <v>5880</v>
          </cell>
          <cell r="AG207">
            <v>0</v>
          </cell>
          <cell r="AH207">
            <v>38400</v>
          </cell>
          <cell r="AI207">
            <v>0</v>
          </cell>
          <cell r="AJ207">
            <v>26160</v>
          </cell>
          <cell r="AK207">
            <v>0</v>
          </cell>
          <cell r="AL207">
            <v>26160</v>
          </cell>
          <cell r="AM207">
            <v>0</v>
          </cell>
          <cell r="AN207">
            <v>48000</v>
          </cell>
          <cell r="AO207">
            <v>0</v>
          </cell>
          <cell r="AP207">
            <v>54000</v>
          </cell>
          <cell r="AQ207">
            <v>0</v>
          </cell>
          <cell r="AR207">
            <v>60000</v>
          </cell>
          <cell r="AS207">
            <v>0</v>
          </cell>
          <cell r="AT207">
            <v>60000</v>
          </cell>
          <cell r="AU207">
            <v>0</v>
          </cell>
          <cell r="AV207">
            <v>86400</v>
          </cell>
          <cell r="AW207">
            <v>0</v>
          </cell>
          <cell r="AX207">
            <v>61200</v>
          </cell>
          <cell r="AY207">
            <v>0</v>
          </cell>
          <cell r="AZ207">
            <v>66000</v>
          </cell>
          <cell r="BA207">
            <v>0</v>
          </cell>
          <cell r="BB207">
            <v>132000</v>
          </cell>
          <cell r="BC207">
            <v>0</v>
          </cell>
          <cell r="BD207">
            <v>243000</v>
          </cell>
          <cell r="BE207">
            <v>604200</v>
          </cell>
          <cell r="BF207">
            <v>664200</v>
          </cell>
          <cell r="BG207">
            <v>62400</v>
          </cell>
          <cell r="BH207">
            <v>0</v>
          </cell>
          <cell r="BI207">
            <v>60000</v>
          </cell>
          <cell r="BJ207">
            <v>0</v>
          </cell>
          <cell r="BK207">
            <v>10560</v>
          </cell>
          <cell r="BL207">
            <v>0</v>
          </cell>
          <cell r="BM207">
            <v>6120</v>
          </cell>
          <cell r="BN207">
            <v>0</v>
          </cell>
          <cell r="BO207">
            <v>20400</v>
          </cell>
          <cell r="BP207">
            <v>0</v>
          </cell>
          <cell r="BQ207">
            <v>72000</v>
          </cell>
          <cell r="BR207">
            <v>0</v>
          </cell>
          <cell r="BS207">
            <v>105600</v>
          </cell>
          <cell r="BT207">
            <v>0</v>
          </cell>
          <cell r="BU207">
            <v>127200</v>
          </cell>
          <cell r="BV207">
            <v>0</v>
          </cell>
          <cell r="BW207">
            <v>60000</v>
          </cell>
          <cell r="BX207">
            <v>0</v>
          </cell>
          <cell r="BY207">
            <v>63600</v>
          </cell>
          <cell r="BZ207">
            <v>0</v>
          </cell>
          <cell r="CA207">
            <v>62400</v>
          </cell>
          <cell r="CB207">
            <v>0</v>
          </cell>
          <cell r="CC207">
            <v>132000</v>
          </cell>
          <cell r="CD207">
            <v>0</v>
          </cell>
          <cell r="CE207">
            <v>120000</v>
          </cell>
          <cell r="CF207">
            <v>0</v>
          </cell>
          <cell r="CG207">
            <v>371880</v>
          </cell>
          <cell r="CH207">
            <v>695880</v>
          </cell>
          <cell r="CI207">
            <v>902280</v>
          </cell>
          <cell r="CJ207">
            <v>125760</v>
          </cell>
          <cell r="CK207">
            <v>0</v>
          </cell>
          <cell r="CL207">
            <v>115200</v>
          </cell>
          <cell r="CM207">
            <v>0</v>
          </cell>
          <cell r="CN207">
            <v>120000</v>
          </cell>
          <cell r="CO207">
            <v>0</v>
          </cell>
          <cell r="CP207">
            <v>125760</v>
          </cell>
          <cell r="CQ207">
            <v>240960</v>
          </cell>
          <cell r="CR207">
            <v>360960</v>
          </cell>
          <cell r="CS207">
            <v>65400</v>
          </cell>
          <cell r="CT207">
            <v>32700</v>
          </cell>
          <cell r="CU207">
            <v>62400</v>
          </cell>
          <cell r="CV207">
            <v>31200</v>
          </cell>
          <cell r="CW207">
            <v>60000</v>
          </cell>
          <cell r="CX207">
            <v>30000</v>
          </cell>
          <cell r="CY207">
            <v>8400</v>
          </cell>
          <cell r="CZ207">
            <v>4200</v>
          </cell>
          <cell r="DA207">
            <v>27000</v>
          </cell>
          <cell r="DB207">
            <v>13500</v>
          </cell>
          <cell r="DC207">
            <v>15600</v>
          </cell>
          <cell r="DD207">
            <v>7800</v>
          </cell>
          <cell r="DE207">
            <v>42000</v>
          </cell>
          <cell r="DF207">
            <v>21000</v>
          </cell>
          <cell r="DG207">
            <v>63600</v>
          </cell>
          <cell r="DH207">
            <v>31800</v>
          </cell>
          <cell r="DI207">
            <v>72000</v>
          </cell>
          <cell r="DJ207">
            <v>36000</v>
          </cell>
          <cell r="DK207">
            <v>99000</v>
          </cell>
          <cell r="DL207">
            <v>49500</v>
          </cell>
        </row>
        <row r="207">
          <cell r="DO207">
            <v>240000</v>
          </cell>
          <cell r="DP207">
            <v>120000</v>
          </cell>
          <cell r="DQ207">
            <v>120000</v>
          </cell>
          <cell r="DR207">
            <v>60000</v>
          </cell>
          <cell r="DS207">
            <v>127200</v>
          </cell>
          <cell r="DT207">
            <v>63600</v>
          </cell>
          <cell r="DU207">
            <v>63600</v>
          </cell>
          <cell r="DV207">
            <v>31800</v>
          </cell>
          <cell r="DW207">
            <v>150000</v>
          </cell>
          <cell r="DX207">
            <v>75000</v>
          </cell>
          <cell r="DY207">
            <v>66000</v>
          </cell>
          <cell r="DZ207">
            <v>33000</v>
          </cell>
          <cell r="EA207">
            <v>129600</v>
          </cell>
          <cell r="EB207">
            <v>64800</v>
          </cell>
          <cell r="EC207">
            <v>610200</v>
          </cell>
          <cell r="ED207">
            <v>1450800</v>
          </cell>
          <cell r="EE207">
            <v>2117700</v>
          </cell>
        </row>
        <row r="207">
          <cell r="EJ207">
            <v>60000</v>
          </cell>
          <cell r="EK207">
            <v>30000</v>
          </cell>
          <cell r="EL207">
            <v>26400</v>
          </cell>
          <cell r="EM207">
            <v>13200</v>
          </cell>
          <cell r="EN207">
            <v>120000</v>
          </cell>
          <cell r="EO207">
            <v>60000</v>
          </cell>
          <cell r="EP207">
            <v>168000</v>
          </cell>
          <cell r="EQ207">
            <v>84000</v>
          </cell>
          <cell r="ER207">
            <v>60000</v>
          </cell>
          <cell r="ES207">
            <v>30000</v>
          </cell>
          <cell r="ET207">
            <v>60000</v>
          </cell>
          <cell r="EU207">
            <v>30000</v>
          </cell>
          <cell r="EV207">
            <v>120000</v>
          </cell>
          <cell r="EW207">
            <v>60000</v>
          </cell>
          <cell r="EX207">
            <v>39600</v>
          </cell>
          <cell r="EY207">
            <v>489600</v>
          </cell>
          <cell r="EZ207">
            <v>921600</v>
          </cell>
        </row>
        <row r="208">
          <cell r="D208">
            <v>42979</v>
          </cell>
          <cell r="E208">
            <v>1.79077307011606</v>
          </cell>
          <cell r="F208">
            <v>0.103462212237415</v>
          </cell>
          <cell r="G208">
            <v>-0.0666366790681653</v>
          </cell>
          <cell r="H208">
            <v>0</v>
          </cell>
          <cell r="I208">
            <v>0</v>
          </cell>
          <cell r="J208">
            <v>0</v>
          </cell>
          <cell r="K208">
            <v>15.4307980258705</v>
          </cell>
          <cell r="L208">
            <v>14.3700244813681</v>
          </cell>
          <cell r="M208">
            <v>7.18501224068405</v>
          </cell>
          <cell r="N208">
            <v>0</v>
          </cell>
          <cell r="O208">
            <v>0</v>
          </cell>
          <cell r="P208">
            <v>15.4307980258705</v>
          </cell>
          <cell r="Q208">
            <v>14.3700244813681</v>
          </cell>
          <cell r="R208">
            <v>7.18501224068405</v>
          </cell>
          <cell r="S208">
            <v>0</v>
          </cell>
          <cell r="T208">
            <v>0</v>
          </cell>
          <cell r="U208">
            <v>14.9310229328592</v>
          </cell>
          <cell r="V208">
            <v>15.4307980258705</v>
          </cell>
          <cell r="W208">
            <v>15.4307980258705</v>
          </cell>
          <cell r="X208">
            <v>14.3700244813681</v>
          </cell>
          <cell r="Y208">
            <v>7.18501224068405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</row>
        <row r="208">
          <cell r="DO208">
            <v>0</v>
          </cell>
          <cell r="DP208">
            <v>0</v>
          </cell>
          <cell r="DQ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</row>
        <row r="208"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</row>
        <row r="209">
          <cell r="D209">
            <v>43009</v>
          </cell>
          <cell r="E209">
            <v>1.79129588434637</v>
          </cell>
          <cell r="F209">
            <v>0.102887906129708</v>
          </cell>
          <cell r="G209">
            <v>-0.0662667869987949</v>
          </cell>
          <cell r="H209">
            <v>0</v>
          </cell>
          <cell r="I209">
            <v>0</v>
          </cell>
          <cell r="J209">
            <v>0</v>
          </cell>
          <cell r="K209">
            <v>15.4347191325978</v>
          </cell>
          <cell r="L209">
            <v>23.1214236698</v>
          </cell>
          <cell r="M209">
            <v>11.5607118349</v>
          </cell>
          <cell r="N209">
            <v>1</v>
          </cell>
          <cell r="O209">
            <v>0</v>
          </cell>
          <cell r="P209">
            <v>15.4347191325978</v>
          </cell>
          <cell r="Q209">
            <v>23.1214236698</v>
          </cell>
          <cell r="R209">
            <v>11.5607118349</v>
          </cell>
          <cell r="S209">
            <v>1</v>
          </cell>
          <cell r="T209">
            <v>0</v>
          </cell>
          <cell r="U209">
            <v>14.9377182301068</v>
          </cell>
          <cell r="V209">
            <v>15.4347191325978</v>
          </cell>
          <cell r="W209">
            <v>15.4347191325978</v>
          </cell>
          <cell r="X209">
            <v>23.1214236698</v>
          </cell>
          <cell r="Y209">
            <v>11.5607118349</v>
          </cell>
          <cell r="Z209">
            <v>1</v>
          </cell>
          <cell r="AA209">
            <v>0</v>
          </cell>
          <cell r="AB209">
            <v>1</v>
          </cell>
          <cell r="AC209">
            <v>1</v>
          </cell>
          <cell r="AD209">
            <v>1</v>
          </cell>
          <cell r="AE209">
            <v>0</v>
          </cell>
          <cell r="AF209">
            <v>5880</v>
          </cell>
          <cell r="AG209">
            <v>0</v>
          </cell>
          <cell r="AH209">
            <v>38400</v>
          </cell>
          <cell r="AI209">
            <v>0</v>
          </cell>
          <cell r="AJ209">
            <v>26160</v>
          </cell>
          <cell r="AK209">
            <v>0</v>
          </cell>
          <cell r="AL209">
            <v>26160</v>
          </cell>
          <cell r="AM209">
            <v>0</v>
          </cell>
          <cell r="AN209">
            <v>48000</v>
          </cell>
          <cell r="AO209">
            <v>0</v>
          </cell>
          <cell r="AP209">
            <v>54000</v>
          </cell>
          <cell r="AQ209">
            <v>0</v>
          </cell>
          <cell r="AR209">
            <v>60000</v>
          </cell>
          <cell r="AS209">
            <v>0</v>
          </cell>
          <cell r="AT209">
            <v>60000</v>
          </cell>
          <cell r="AU209">
            <v>0</v>
          </cell>
          <cell r="AV209">
            <v>86400</v>
          </cell>
          <cell r="AW209">
            <v>0</v>
          </cell>
          <cell r="AX209">
            <v>61200</v>
          </cell>
          <cell r="AY209">
            <v>0</v>
          </cell>
          <cell r="AZ209">
            <v>66000</v>
          </cell>
          <cell r="BA209">
            <v>0</v>
          </cell>
          <cell r="BB209">
            <v>132000</v>
          </cell>
          <cell r="BC209">
            <v>0</v>
          </cell>
          <cell r="BD209">
            <v>243000</v>
          </cell>
          <cell r="BE209">
            <v>604200</v>
          </cell>
          <cell r="BF209">
            <v>664200</v>
          </cell>
          <cell r="BG209">
            <v>62400</v>
          </cell>
          <cell r="BH209">
            <v>0</v>
          </cell>
          <cell r="BI209">
            <v>60000</v>
          </cell>
          <cell r="BJ209">
            <v>0</v>
          </cell>
          <cell r="BK209">
            <v>10560</v>
          </cell>
          <cell r="BL209">
            <v>0</v>
          </cell>
          <cell r="BM209">
            <v>6120</v>
          </cell>
          <cell r="BN209">
            <v>0</v>
          </cell>
          <cell r="BO209">
            <v>20400</v>
          </cell>
          <cell r="BP209">
            <v>0</v>
          </cell>
          <cell r="BQ209">
            <v>72000</v>
          </cell>
          <cell r="BR209">
            <v>0</v>
          </cell>
          <cell r="BS209">
            <v>105600</v>
          </cell>
          <cell r="BT209">
            <v>0</v>
          </cell>
          <cell r="BU209">
            <v>127200</v>
          </cell>
          <cell r="BV209">
            <v>0</v>
          </cell>
          <cell r="BW209">
            <v>60000</v>
          </cell>
          <cell r="BX209">
            <v>0</v>
          </cell>
          <cell r="BY209">
            <v>63600</v>
          </cell>
          <cell r="BZ209">
            <v>0</v>
          </cell>
          <cell r="CA209">
            <v>62400</v>
          </cell>
          <cell r="CB209">
            <v>0</v>
          </cell>
          <cell r="CC209">
            <v>132000</v>
          </cell>
          <cell r="CD209">
            <v>0</v>
          </cell>
          <cell r="CE209">
            <v>120000</v>
          </cell>
          <cell r="CF209">
            <v>0</v>
          </cell>
          <cell r="CG209">
            <v>371880</v>
          </cell>
          <cell r="CH209">
            <v>695880</v>
          </cell>
          <cell r="CI209">
            <v>902280</v>
          </cell>
          <cell r="CJ209">
            <v>125760</v>
          </cell>
          <cell r="CK209">
            <v>0</v>
          </cell>
          <cell r="CL209">
            <v>115200</v>
          </cell>
          <cell r="CM209">
            <v>0</v>
          </cell>
          <cell r="CN209">
            <v>120000</v>
          </cell>
          <cell r="CO209">
            <v>0</v>
          </cell>
          <cell r="CP209">
            <v>125760</v>
          </cell>
          <cell r="CQ209">
            <v>240960</v>
          </cell>
          <cell r="CR209">
            <v>360960</v>
          </cell>
          <cell r="CS209">
            <v>65400</v>
          </cell>
          <cell r="CT209">
            <v>32700</v>
          </cell>
          <cell r="CU209">
            <v>62400</v>
          </cell>
          <cell r="CV209">
            <v>31200</v>
          </cell>
          <cell r="CW209">
            <v>60000</v>
          </cell>
          <cell r="CX209">
            <v>30000</v>
          </cell>
          <cell r="CY209">
            <v>8400</v>
          </cell>
          <cell r="CZ209">
            <v>4200</v>
          </cell>
          <cell r="DA209">
            <v>27000</v>
          </cell>
          <cell r="DB209">
            <v>13500</v>
          </cell>
          <cell r="DC209">
            <v>15600</v>
          </cell>
          <cell r="DD209">
            <v>7800</v>
          </cell>
          <cell r="DE209">
            <v>42000</v>
          </cell>
          <cell r="DF209">
            <v>21000</v>
          </cell>
          <cell r="DG209">
            <v>63600</v>
          </cell>
          <cell r="DH209">
            <v>31800</v>
          </cell>
          <cell r="DI209">
            <v>72000</v>
          </cell>
          <cell r="DJ209">
            <v>36000</v>
          </cell>
          <cell r="DK209">
            <v>99000</v>
          </cell>
          <cell r="DL209">
            <v>49500</v>
          </cell>
        </row>
        <row r="209">
          <cell r="DO209">
            <v>240000</v>
          </cell>
          <cell r="DP209">
            <v>120000</v>
          </cell>
          <cell r="DQ209">
            <v>120000</v>
          </cell>
          <cell r="DR209">
            <v>60000</v>
          </cell>
          <cell r="DS209">
            <v>127200</v>
          </cell>
          <cell r="DT209">
            <v>63600</v>
          </cell>
          <cell r="DU209">
            <v>63600</v>
          </cell>
          <cell r="DV209">
            <v>31800</v>
          </cell>
          <cell r="DW209">
            <v>150000</v>
          </cell>
          <cell r="DX209">
            <v>75000</v>
          </cell>
          <cell r="DY209">
            <v>66000</v>
          </cell>
          <cell r="DZ209">
            <v>33000</v>
          </cell>
          <cell r="EA209">
            <v>129600</v>
          </cell>
          <cell r="EB209">
            <v>64800</v>
          </cell>
          <cell r="EC209">
            <v>610200</v>
          </cell>
          <cell r="ED209">
            <v>1450800</v>
          </cell>
          <cell r="EE209">
            <v>2117700</v>
          </cell>
        </row>
        <row r="209">
          <cell r="EJ209">
            <v>60000</v>
          </cell>
          <cell r="EK209">
            <v>30000</v>
          </cell>
          <cell r="EL209">
            <v>26400</v>
          </cell>
          <cell r="EM209">
            <v>13200</v>
          </cell>
          <cell r="EN209">
            <v>120000</v>
          </cell>
          <cell r="EO209">
            <v>60000</v>
          </cell>
          <cell r="EP209">
            <v>168000</v>
          </cell>
          <cell r="EQ209">
            <v>84000</v>
          </cell>
          <cell r="ER209">
            <v>60000</v>
          </cell>
          <cell r="ES209">
            <v>30000</v>
          </cell>
          <cell r="ET209">
            <v>60000</v>
          </cell>
          <cell r="EU209">
            <v>30000</v>
          </cell>
          <cell r="EV209">
            <v>120000</v>
          </cell>
          <cell r="EW209">
            <v>60000</v>
          </cell>
          <cell r="EX209">
            <v>39600</v>
          </cell>
          <cell r="EY209">
            <v>489600</v>
          </cell>
          <cell r="EZ209">
            <v>921600</v>
          </cell>
        </row>
        <row r="210">
          <cell r="D210">
            <v>43040</v>
          </cell>
          <cell r="E210">
            <v>1.82956288598869</v>
          </cell>
          <cell r="F210">
            <v>0.0416124993022446</v>
          </cell>
          <cell r="G210">
            <v>-0.0658864572285539</v>
          </cell>
          <cell r="H210">
            <v>0</v>
          </cell>
          <cell r="I210">
            <v>0</v>
          </cell>
          <cell r="J210">
            <v>0</v>
          </cell>
          <cell r="K210">
            <v>15.7217216449152</v>
          </cell>
          <cell r="L210">
            <v>12.5855963827156</v>
          </cell>
          <cell r="M210">
            <v>6.29279819135781</v>
          </cell>
          <cell r="N210">
            <v>0</v>
          </cell>
          <cell r="O210">
            <v>0</v>
          </cell>
          <cell r="P210">
            <v>15.7217216449152</v>
          </cell>
          <cell r="Q210">
            <v>12.5855963827156</v>
          </cell>
          <cell r="R210">
            <v>6.29279819135781</v>
          </cell>
          <cell r="S210">
            <v>0</v>
          </cell>
          <cell r="T210">
            <v>0</v>
          </cell>
          <cell r="U210">
            <v>15.227573215701</v>
          </cell>
          <cell r="V210">
            <v>15.7217216449152</v>
          </cell>
          <cell r="W210">
            <v>15.7217216449152</v>
          </cell>
          <cell r="X210">
            <v>12.5855963827156</v>
          </cell>
          <cell r="Y210">
            <v>6.29279819135781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</row>
        <row r="210">
          <cell r="DO210">
            <v>0</v>
          </cell>
          <cell r="DP210">
            <v>0</v>
          </cell>
          <cell r="DQ210">
            <v>0</v>
          </cell>
          <cell r="DR210">
            <v>0</v>
          </cell>
          <cell r="DS210">
            <v>0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</row>
        <row r="210">
          <cell r="EJ210">
            <v>0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</row>
        <row r="211">
          <cell r="D211">
            <v>43070</v>
          </cell>
          <cell r="E211">
            <v>1.86249845778982</v>
          </cell>
          <cell r="F211">
            <v>0.0413811914339526</v>
          </cell>
          <cell r="G211">
            <v>-0.065520219770425</v>
          </cell>
          <cell r="H211">
            <v>0</v>
          </cell>
          <cell r="I211">
            <v>0</v>
          </cell>
          <cell r="J211">
            <v>0</v>
          </cell>
          <cell r="K211">
            <v>15.9687384334236</v>
          </cell>
          <cell r="L211">
            <v>7.34298896697631</v>
          </cell>
          <cell r="M211">
            <v>3.67149448348816</v>
          </cell>
          <cell r="N211">
            <v>0</v>
          </cell>
          <cell r="O211">
            <v>0</v>
          </cell>
          <cell r="P211">
            <v>15.9687384334236</v>
          </cell>
          <cell r="Q211">
            <v>7.34298896697631</v>
          </cell>
          <cell r="R211">
            <v>3.67149448348816</v>
          </cell>
          <cell r="S211">
            <v>0</v>
          </cell>
          <cell r="T211">
            <v>0</v>
          </cell>
          <cell r="U211">
            <v>15.4773367851454</v>
          </cell>
          <cell r="V211">
            <v>15.9687384334236</v>
          </cell>
          <cell r="W211">
            <v>15.9687384334236</v>
          </cell>
          <cell r="X211">
            <v>7.34298896697631</v>
          </cell>
          <cell r="Y211">
            <v>3.67149448348816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</row>
        <row r="211">
          <cell r="DO211">
            <v>0</v>
          </cell>
          <cell r="DP211">
            <v>0</v>
          </cell>
          <cell r="DQ211">
            <v>0</v>
          </cell>
          <cell r="DR211">
            <v>0</v>
          </cell>
          <cell r="DS211">
            <v>0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</row>
        <row r="211"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</row>
        <row r="212">
          <cell r="D212">
            <v>43101</v>
          </cell>
          <cell r="E212">
            <v>1.91316617420854</v>
          </cell>
          <cell r="F212">
            <v>0.0411433585851298</v>
          </cell>
          <cell r="G212">
            <v>-0.0651436510931222</v>
          </cell>
          <cell r="H212">
            <v>0</v>
          </cell>
          <cell r="I212">
            <v>0</v>
          </cell>
          <cell r="J212">
            <v>0</v>
          </cell>
          <cell r="K212">
            <v>16.348746306564</v>
          </cell>
          <cell r="L212">
            <v>18.1012948985851</v>
          </cell>
          <cell r="M212">
            <v>9.05064744929255</v>
          </cell>
          <cell r="N212">
            <v>1</v>
          </cell>
          <cell r="O212">
            <v>0</v>
          </cell>
          <cell r="P212">
            <v>16.348746306564</v>
          </cell>
          <cell r="Q212">
            <v>18.1012948985851</v>
          </cell>
          <cell r="R212">
            <v>9.05064744929255</v>
          </cell>
          <cell r="S212">
            <v>1</v>
          </cell>
          <cell r="T212">
            <v>0</v>
          </cell>
          <cell r="U212">
            <v>15.8601689233656</v>
          </cell>
          <cell r="V212">
            <v>16.348746306564</v>
          </cell>
          <cell r="W212">
            <v>16.348746306564</v>
          </cell>
          <cell r="X212">
            <v>18.1012948985851</v>
          </cell>
          <cell r="Y212">
            <v>9.05064744929255</v>
          </cell>
          <cell r="Z212">
            <v>1</v>
          </cell>
          <cell r="AA212">
            <v>0</v>
          </cell>
          <cell r="AB212">
            <v>1</v>
          </cell>
          <cell r="AC212">
            <v>1</v>
          </cell>
          <cell r="AD212">
            <v>1</v>
          </cell>
          <cell r="AE212">
            <v>0</v>
          </cell>
          <cell r="AF212">
            <v>5880</v>
          </cell>
          <cell r="AG212">
            <v>0</v>
          </cell>
          <cell r="AH212">
            <v>38400</v>
          </cell>
          <cell r="AI212">
            <v>0</v>
          </cell>
          <cell r="AJ212">
            <v>26160</v>
          </cell>
          <cell r="AK212">
            <v>0</v>
          </cell>
          <cell r="AL212">
            <v>26160</v>
          </cell>
          <cell r="AM212">
            <v>0</v>
          </cell>
          <cell r="AN212">
            <v>48000</v>
          </cell>
          <cell r="AO212">
            <v>0</v>
          </cell>
          <cell r="AP212">
            <v>54000</v>
          </cell>
          <cell r="AQ212">
            <v>0</v>
          </cell>
          <cell r="AR212">
            <v>60000</v>
          </cell>
          <cell r="AS212">
            <v>0</v>
          </cell>
          <cell r="AT212">
            <v>60000</v>
          </cell>
          <cell r="AU212">
            <v>0</v>
          </cell>
          <cell r="AV212">
            <v>86400</v>
          </cell>
          <cell r="AW212">
            <v>0</v>
          </cell>
          <cell r="AX212">
            <v>61200</v>
          </cell>
          <cell r="AY212">
            <v>0</v>
          </cell>
          <cell r="AZ212">
            <v>66000</v>
          </cell>
          <cell r="BA212">
            <v>0</v>
          </cell>
          <cell r="BB212">
            <v>132000</v>
          </cell>
          <cell r="BC212">
            <v>0</v>
          </cell>
          <cell r="BD212">
            <v>243000</v>
          </cell>
          <cell r="BE212">
            <v>604200</v>
          </cell>
          <cell r="BF212">
            <v>664200</v>
          </cell>
          <cell r="BG212">
            <v>62400</v>
          </cell>
          <cell r="BH212">
            <v>0</v>
          </cell>
          <cell r="BI212">
            <v>60000</v>
          </cell>
          <cell r="BJ212">
            <v>0</v>
          </cell>
          <cell r="BK212">
            <v>10560</v>
          </cell>
          <cell r="BL212">
            <v>0</v>
          </cell>
          <cell r="BM212">
            <v>6120</v>
          </cell>
          <cell r="BN212">
            <v>0</v>
          </cell>
          <cell r="BO212">
            <v>20400</v>
          </cell>
          <cell r="BP212">
            <v>0</v>
          </cell>
          <cell r="BQ212">
            <v>72000</v>
          </cell>
          <cell r="BR212">
            <v>0</v>
          </cell>
          <cell r="BS212">
            <v>105600</v>
          </cell>
          <cell r="BT212">
            <v>0</v>
          </cell>
          <cell r="BU212">
            <v>127200</v>
          </cell>
          <cell r="BV212">
            <v>0</v>
          </cell>
          <cell r="BW212">
            <v>60000</v>
          </cell>
          <cell r="BX212">
            <v>0</v>
          </cell>
          <cell r="BY212">
            <v>63600</v>
          </cell>
          <cell r="BZ212">
            <v>0</v>
          </cell>
          <cell r="CA212">
            <v>62400</v>
          </cell>
          <cell r="CB212">
            <v>0</v>
          </cell>
          <cell r="CC212">
            <v>132000</v>
          </cell>
          <cell r="CD212">
            <v>0</v>
          </cell>
          <cell r="CE212">
            <v>120000</v>
          </cell>
          <cell r="CF212">
            <v>0</v>
          </cell>
          <cell r="CG212">
            <v>371880</v>
          </cell>
          <cell r="CH212">
            <v>695880</v>
          </cell>
          <cell r="CI212">
            <v>902280</v>
          </cell>
          <cell r="CJ212">
            <v>125760</v>
          </cell>
          <cell r="CK212">
            <v>0</v>
          </cell>
          <cell r="CL212">
            <v>115200</v>
          </cell>
          <cell r="CM212">
            <v>0</v>
          </cell>
          <cell r="CN212">
            <v>120000</v>
          </cell>
          <cell r="CO212">
            <v>0</v>
          </cell>
          <cell r="CP212">
            <v>125760</v>
          </cell>
          <cell r="CQ212">
            <v>240960</v>
          </cell>
          <cell r="CR212">
            <v>360960</v>
          </cell>
          <cell r="CS212">
            <v>65400</v>
          </cell>
          <cell r="CT212">
            <v>32700</v>
          </cell>
          <cell r="CU212">
            <v>62400</v>
          </cell>
          <cell r="CV212">
            <v>31200</v>
          </cell>
          <cell r="CW212">
            <v>60000</v>
          </cell>
          <cell r="CX212">
            <v>30000</v>
          </cell>
          <cell r="CY212">
            <v>8400</v>
          </cell>
          <cell r="CZ212">
            <v>4200</v>
          </cell>
          <cell r="DA212">
            <v>27000</v>
          </cell>
          <cell r="DB212">
            <v>13500</v>
          </cell>
          <cell r="DC212">
            <v>15600</v>
          </cell>
          <cell r="DD212">
            <v>7800</v>
          </cell>
          <cell r="DE212">
            <v>42000</v>
          </cell>
          <cell r="DF212">
            <v>21000</v>
          </cell>
          <cell r="DG212">
            <v>63600</v>
          </cell>
          <cell r="DH212">
            <v>31800</v>
          </cell>
          <cell r="DI212">
            <v>72000</v>
          </cell>
          <cell r="DJ212">
            <v>36000</v>
          </cell>
          <cell r="DK212">
            <v>99000</v>
          </cell>
          <cell r="DL212">
            <v>49500</v>
          </cell>
        </row>
        <row r="212">
          <cell r="DO212">
            <v>240000</v>
          </cell>
          <cell r="DP212">
            <v>120000</v>
          </cell>
          <cell r="DQ212">
            <v>120000</v>
          </cell>
          <cell r="DR212">
            <v>60000</v>
          </cell>
          <cell r="DS212">
            <v>127200</v>
          </cell>
          <cell r="DT212">
            <v>63600</v>
          </cell>
          <cell r="DU212">
            <v>63600</v>
          </cell>
          <cell r="DV212">
            <v>31800</v>
          </cell>
          <cell r="DW212">
            <v>150000</v>
          </cell>
          <cell r="DX212">
            <v>75000</v>
          </cell>
          <cell r="DY212">
            <v>66000</v>
          </cell>
          <cell r="DZ212">
            <v>33000</v>
          </cell>
          <cell r="EA212">
            <v>129600</v>
          </cell>
          <cell r="EB212">
            <v>64800</v>
          </cell>
          <cell r="EC212">
            <v>610200</v>
          </cell>
          <cell r="ED212">
            <v>1450800</v>
          </cell>
          <cell r="EE212">
            <v>2117700</v>
          </cell>
        </row>
        <row r="212">
          <cell r="EJ212">
            <v>60000</v>
          </cell>
          <cell r="EK212">
            <v>30000</v>
          </cell>
          <cell r="EL212">
            <v>26400</v>
          </cell>
          <cell r="EM212">
            <v>13200</v>
          </cell>
          <cell r="EN212">
            <v>120000</v>
          </cell>
          <cell r="EO212">
            <v>60000</v>
          </cell>
          <cell r="EP212">
            <v>168000</v>
          </cell>
          <cell r="EQ212">
            <v>84000</v>
          </cell>
          <cell r="ER212">
            <v>60000</v>
          </cell>
          <cell r="ES212">
            <v>30000</v>
          </cell>
          <cell r="ET212">
            <v>60000</v>
          </cell>
          <cell r="EU212">
            <v>30000</v>
          </cell>
          <cell r="EV212">
            <v>120000</v>
          </cell>
          <cell r="EW212">
            <v>60000</v>
          </cell>
          <cell r="EX212">
            <v>39600</v>
          </cell>
          <cell r="EY212">
            <v>489600</v>
          </cell>
          <cell r="EZ212">
            <v>921600</v>
          </cell>
        </row>
        <row r="213">
          <cell r="D213">
            <v>43132</v>
          </cell>
          <cell r="E213">
            <v>1.86602846243482</v>
          </cell>
          <cell r="F213">
            <v>0.0409067255192142</v>
          </cell>
          <cell r="G213">
            <v>-0.0647689820720892</v>
          </cell>
          <cell r="H213">
            <v>0</v>
          </cell>
          <cell r="I213">
            <v>0</v>
          </cell>
          <cell r="J213">
            <v>0</v>
          </cell>
          <cell r="K213">
            <v>15.9952134682612</v>
          </cell>
          <cell r="L213">
            <v>14.5882928104139</v>
          </cell>
          <cell r="M213">
            <v>7.29414640520696</v>
          </cell>
          <cell r="N213">
            <v>0</v>
          </cell>
          <cell r="O213">
            <v>0</v>
          </cell>
          <cell r="P213">
            <v>15.9952134682612</v>
          </cell>
          <cell r="Q213">
            <v>14.5882928104139</v>
          </cell>
          <cell r="R213">
            <v>7.29414640520696</v>
          </cell>
          <cell r="S213">
            <v>0</v>
          </cell>
          <cell r="T213">
            <v>0</v>
          </cell>
          <cell r="U213">
            <v>15.5094461027205</v>
          </cell>
          <cell r="V213">
            <v>15.9952134682612</v>
          </cell>
          <cell r="W213">
            <v>15.9952134682612</v>
          </cell>
          <cell r="X213">
            <v>14.5882928104139</v>
          </cell>
          <cell r="Y213">
            <v>7.29414640520696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</row>
        <row r="213">
          <cell r="DO213">
            <v>0</v>
          </cell>
          <cell r="DP213">
            <v>0</v>
          </cell>
          <cell r="DQ213">
            <v>0</v>
          </cell>
          <cell r="DR213">
            <v>0</v>
          </cell>
          <cell r="DS213">
            <v>0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</row>
        <row r="213"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  <cell r="ER213">
            <v>0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</row>
        <row r="214">
          <cell r="D214">
            <v>43160</v>
          </cell>
          <cell r="E214">
            <v>1.80545799992892</v>
          </cell>
          <cell r="F214">
            <v>0.0406940195325827</v>
          </cell>
          <cell r="G214">
            <v>-0.0644321975932559</v>
          </cell>
          <cell r="H214">
            <v>0</v>
          </cell>
          <cell r="I214">
            <v>0</v>
          </cell>
          <cell r="J214">
            <v>0</v>
          </cell>
          <cell r="K214">
            <v>15.5409349994669</v>
          </cell>
          <cell r="L214">
            <v>11.1212685980595</v>
          </cell>
          <cell r="M214">
            <v>5.56063429902976</v>
          </cell>
          <cell r="N214">
            <v>0</v>
          </cell>
          <cell r="O214">
            <v>0</v>
          </cell>
          <cell r="P214">
            <v>15.5409349994669</v>
          </cell>
          <cell r="Q214">
            <v>11.1212685980595</v>
          </cell>
          <cell r="R214">
            <v>5.56063429902976</v>
          </cell>
          <cell r="S214">
            <v>0</v>
          </cell>
          <cell r="T214">
            <v>0</v>
          </cell>
          <cell r="U214">
            <v>15.0576935175175</v>
          </cell>
          <cell r="V214">
            <v>15.5409349994669</v>
          </cell>
          <cell r="W214">
            <v>15.5409349994669</v>
          </cell>
          <cell r="X214">
            <v>11.1212685980595</v>
          </cell>
          <cell r="Y214">
            <v>5.56063429902976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  <cell r="DK214">
            <v>0</v>
          </cell>
          <cell r="DL214">
            <v>0</v>
          </cell>
        </row>
        <row r="214">
          <cell r="DO214">
            <v>0</v>
          </cell>
          <cell r="DP214">
            <v>0</v>
          </cell>
          <cell r="DQ214">
            <v>0</v>
          </cell>
          <cell r="DR214">
            <v>0</v>
          </cell>
          <cell r="DS214">
            <v>0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</row>
        <row r="214"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  <cell r="ER214">
            <v>0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</row>
        <row r="215">
          <cell r="D215">
            <v>43191</v>
          </cell>
          <cell r="E215">
            <v>1.73335910465665</v>
          </cell>
          <cell r="F215">
            <v>0.0994633215082109</v>
          </cell>
          <cell r="G215">
            <v>-0.0640611223273223</v>
          </cell>
          <cell r="H215">
            <v>0</v>
          </cell>
          <cell r="I215">
            <v>0</v>
          </cell>
          <cell r="J215">
            <v>0</v>
          </cell>
          <cell r="K215">
            <v>15.0001932849249</v>
          </cell>
          <cell r="L215">
            <v>10.6711331753845</v>
          </cell>
          <cell r="M215">
            <v>5.33556658769224</v>
          </cell>
          <cell r="N215">
            <v>0</v>
          </cell>
          <cell r="O215">
            <v>0</v>
          </cell>
          <cell r="P215">
            <v>15.0001932849249</v>
          </cell>
          <cell r="Q215">
            <v>10.6711331753845</v>
          </cell>
          <cell r="R215">
            <v>5.33556658769224</v>
          </cell>
          <cell r="S215">
            <v>0</v>
          </cell>
          <cell r="T215">
            <v>0</v>
          </cell>
          <cell r="U215">
            <v>14.51973486747</v>
          </cell>
          <cell r="V215">
            <v>15.0001932849249</v>
          </cell>
          <cell r="W215">
            <v>15.0001932849249</v>
          </cell>
          <cell r="X215">
            <v>10.6711331753845</v>
          </cell>
          <cell r="Y215">
            <v>5.33556658769224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  <cell r="DK215">
            <v>0</v>
          </cell>
          <cell r="DL215">
            <v>0</v>
          </cell>
        </row>
        <row r="215">
          <cell r="DO215">
            <v>0</v>
          </cell>
          <cell r="DP215">
            <v>0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</row>
        <row r="215">
          <cell r="EJ215">
            <v>0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  <cell r="ER215">
            <v>0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</row>
        <row r="216">
          <cell r="D216">
            <v>43221</v>
          </cell>
          <cell r="E216">
            <v>1.7153087527864</v>
          </cell>
          <cell r="F216">
            <v>0.0989085383252517</v>
          </cell>
          <cell r="G216">
            <v>-0.0637038043450774</v>
          </cell>
          <cell r="H216">
            <v>0</v>
          </cell>
          <cell r="I216">
            <v>0</v>
          </cell>
          <cell r="J216">
            <v>0</v>
          </cell>
          <cell r="K216">
            <v>14.864815645898</v>
          </cell>
          <cell r="L216">
            <v>12.2880279900304</v>
          </cell>
          <cell r="M216">
            <v>6.14401399501522</v>
          </cell>
          <cell r="N216">
            <v>0</v>
          </cell>
          <cell r="O216">
            <v>0</v>
          </cell>
          <cell r="P216">
            <v>14.864815645898</v>
          </cell>
          <cell r="Q216">
            <v>12.2880279900304</v>
          </cell>
          <cell r="R216">
            <v>6.14401399501522</v>
          </cell>
          <cell r="S216">
            <v>0</v>
          </cell>
          <cell r="T216">
            <v>0</v>
          </cell>
          <cell r="U216">
            <v>14.3870371133099</v>
          </cell>
          <cell r="V216">
            <v>14.864815645898</v>
          </cell>
          <cell r="W216">
            <v>14.864815645898</v>
          </cell>
          <cell r="X216">
            <v>12.2880279900304</v>
          </cell>
          <cell r="Y216">
            <v>6.14401399501522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  <cell r="DK216">
            <v>0</v>
          </cell>
          <cell r="DL216">
            <v>0</v>
          </cell>
        </row>
        <row r="216">
          <cell r="DO216">
            <v>0</v>
          </cell>
          <cell r="DP216">
            <v>0</v>
          </cell>
          <cell r="DQ216">
            <v>0</v>
          </cell>
          <cell r="DR216">
            <v>0</v>
          </cell>
          <cell r="DS216">
            <v>0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</row>
        <row r="216"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  <cell r="ER216">
            <v>0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0</v>
          </cell>
          <cell r="EX216">
            <v>0</v>
          </cell>
          <cell r="EY216">
            <v>0</v>
          </cell>
          <cell r="EZ216">
            <v>0</v>
          </cell>
        </row>
        <row r="217">
          <cell r="D217">
            <v>43252</v>
          </cell>
          <cell r="E217">
            <v>1.71508344427038</v>
          </cell>
          <cell r="F217">
            <v>0.0983381177958723</v>
          </cell>
          <cell r="G217">
            <v>-0.0633364148515788</v>
          </cell>
          <cell r="H217">
            <v>0</v>
          </cell>
          <cell r="I217">
            <v>0</v>
          </cell>
          <cell r="J217">
            <v>0</v>
          </cell>
          <cell r="K217">
            <v>14.8631258320279</v>
          </cell>
          <cell r="L217">
            <v>20.5508998667125</v>
          </cell>
          <cell r="M217">
            <v>10.2754499333563</v>
          </cell>
          <cell r="N217">
            <v>1</v>
          </cell>
          <cell r="O217">
            <v>0</v>
          </cell>
          <cell r="P217">
            <v>14.8631258320279</v>
          </cell>
          <cell r="Q217">
            <v>20.5508998667125</v>
          </cell>
          <cell r="R217">
            <v>10.2754499333563</v>
          </cell>
          <cell r="S217">
            <v>1</v>
          </cell>
          <cell r="T217">
            <v>0</v>
          </cell>
          <cell r="U217">
            <v>14.388102720641</v>
          </cell>
          <cell r="V217">
            <v>14.8631258320279</v>
          </cell>
          <cell r="W217">
            <v>14.8631258320279</v>
          </cell>
          <cell r="X217">
            <v>20.5508998667125</v>
          </cell>
          <cell r="Y217">
            <v>10.2754499333563</v>
          </cell>
          <cell r="Z217">
            <v>1</v>
          </cell>
          <cell r="AA217">
            <v>0</v>
          </cell>
          <cell r="AB217">
            <v>1</v>
          </cell>
          <cell r="AC217">
            <v>1</v>
          </cell>
          <cell r="AD217">
            <v>1</v>
          </cell>
          <cell r="AE217">
            <v>0</v>
          </cell>
          <cell r="AF217">
            <v>5880</v>
          </cell>
          <cell r="AG217">
            <v>0</v>
          </cell>
          <cell r="AH217">
            <v>38400</v>
          </cell>
          <cell r="AI217">
            <v>0</v>
          </cell>
          <cell r="AJ217">
            <v>26160</v>
          </cell>
          <cell r="AK217">
            <v>0</v>
          </cell>
          <cell r="AL217">
            <v>26160</v>
          </cell>
          <cell r="AM217">
            <v>0</v>
          </cell>
          <cell r="AN217">
            <v>48000</v>
          </cell>
          <cell r="AO217">
            <v>0</v>
          </cell>
          <cell r="AP217">
            <v>54000</v>
          </cell>
          <cell r="AQ217">
            <v>0</v>
          </cell>
          <cell r="AR217">
            <v>60000</v>
          </cell>
          <cell r="AS217">
            <v>0</v>
          </cell>
          <cell r="AT217">
            <v>60000</v>
          </cell>
          <cell r="AU217">
            <v>0</v>
          </cell>
          <cell r="AV217">
            <v>86400</v>
          </cell>
          <cell r="AW217">
            <v>0</v>
          </cell>
          <cell r="AX217">
            <v>61200</v>
          </cell>
          <cell r="AY217">
            <v>0</v>
          </cell>
          <cell r="AZ217">
            <v>66000</v>
          </cell>
          <cell r="BA217">
            <v>0</v>
          </cell>
          <cell r="BB217">
            <v>132000</v>
          </cell>
          <cell r="BC217">
            <v>0</v>
          </cell>
          <cell r="BD217">
            <v>243000</v>
          </cell>
          <cell r="BE217">
            <v>604200</v>
          </cell>
          <cell r="BF217">
            <v>664200</v>
          </cell>
          <cell r="BG217">
            <v>62400</v>
          </cell>
          <cell r="BH217">
            <v>0</v>
          </cell>
          <cell r="BI217">
            <v>60000</v>
          </cell>
          <cell r="BJ217">
            <v>0</v>
          </cell>
          <cell r="BK217">
            <v>10560</v>
          </cell>
          <cell r="BL217">
            <v>0</v>
          </cell>
          <cell r="BM217">
            <v>6120</v>
          </cell>
          <cell r="BN217">
            <v>0</v>
          </cell>
          <cell r="BO217">
            <v>20400</v>
          </cell>
          <cell r="BP217">
            <v>0</v>
          </cell>
          <cell r="BQ217">
            <v>72000</v>
          </cell>
          <cell r="BR217">
            <v>0</v>
          </cell>
          <cell r="BS217">
            <v>105600</v>
          </cell>
          <cell r="BT217">
            <v>0</v>
          </cell>
          <cell r="BU217">
            <v>127200</v>
          </cell>
          <cell r="BV217">
            <v>0</v>
          </cell>
          <cell r="BW217">
            <v>60000</v>
          </cell>
          <cell r="BX217">
            <v>0</v>
          </cell>
          <cell r="BY217">
            <v>63600</v>
          </cell>
          <cell r="BZ217">
            <v>0</v>
          </cell>
          <cell r="CA217">
            <v>62400</v>
          </cell>
          <cell r="CB217">
            <v>0</v>
          </cell>
          <cell r="CC217">
            <v>132000</v>
          </cell>
          <cell r="CD217">
            <v>0</v>
          </cell>
          <cell r="CE217">
            <v>120000</v>
          </cell>
          <cell r="CF217">
            <v>0</v>
          </cell>
          <cell r="CG217">
            <v>371880</v>
          </cell>
          <cell r="CH217">
            <v>695880</v>
          </cell>
          <cell r="CI217">
            <v>902280</v>
          </cell>
          <cell r="CJ217">
            <v>125760</v>
          </cell>
          <cell r="CK217">
            <v>0</v>
          </cell>
          <cell r="CL217">
            <v>115200</v>
          </cell>
          <cell r="CM217">
            <v>0</v>
          </cell>
          <cell r="CN217">
            <v>120000</v>
          </cell>
          <cell r="CO217">
            <v>0</v>
          </cell>
          <cell r="CP217">
            <v>125760</v>
          </cell>
          <cell r="CQ217">
            <v>240960</v>
          </cell>
          <cell r="CR217">
            <v>360960</v>
          </cell>
          <cell r="CS217">
            <v>65400</v>
          </cell>
          <cell r="CT217">
            <v>32700</v>
          </cell>
          <cell r="CU217">
            <v>62400</v>
          </cell>
          <cell r="CV217">
            <v>31200</v>
          </cell>
          <cell r="CW217">
            <v>60000</v>
          </cell>
          <cell r="CX217">
            <v>30000</v>
          </cell>
          <cell r="CY217">
            <v>8400</v>
          </cell>
          <cell r="CZ217">
            <v>4200</v>
          </cell>
          <cell r="DA217">
            <v>27000</v>
          </cell>
          <cell r="DB217">
            <v>13500</v>
          </cell>
          <cell r="DC217">
            <v>15600</v>
          </cell>
          <cell r="DD217">
            <v>7800</v>
          </cell>
          <cell r="DE217">
            <v>42000</v>
          </cell>
          <cell r="DF217">
            <v>21000</v>
          </cell>
          <cell r="DG217">
            <v>63600</v>
          </cell>
          <cell r="DH217">
            <v>31800</v>
          </cell>
          <cell r="DI217">
            <v>72000</v>
          </cell>
          <cell r="DJ217">
            <v>36000</v>
          </cell>
          <cell r="DK217">
            <v>99000</v>
          </cell>
          <cell r="DL217">
            <v>49500</v>
          </cell>
        </row>
        <row r="217">
          <cell r="DO217">
            <v>240000</v>
          </cell>
          <cell r="DP217">
            <v>120000</v>
          </cell>
          <cell r="DQ217">
            <v>120000</v>
          </cell>
          <cell r="DR217">
            <v>60000</v>
          </cell>
          <cell r="DS217">
            <v>127200</v>
          </cell>
          <cell r="DT217">
            <v>63600</v>
          </cell>
          <cell r="DU217">
            <v>63600</v>
          </cell>
          <cell r="DV217">
            <v>31800</v>
          </cell>
          <cell r="DW217">
            <v>150000</v>
          </cell>
          <cell r="DX217">
            <v>75000</v>
          </cell>
          <cell r="DY217">
            <v>66000</v>
          </cell>
          <cell r="DZ217">
            <v>33000</v>
          </cell>
          <cell r="EA217">
            <v>129600</v>
          </cell>
          <cell r="EB217">
            <v>64800</v>
          </cell>
          <cell r="EC217">
            <v>610200</v>
          </cell>
          <cell r="ED217">
            <v>1450800</v>
          </cell>
          <cell r="EE217">
            <v>2117700</v>
          </cell>
        </row>
        <row r="217">
          <cell r="EJ217">
            <v>60000</v>
          </cell>
          <cell r="EK217">
            <v>30000</v>
          </cell>
          <cell r="EL217">
            <v>26400</v>
          </cell>
          <cell r="EM217">
            <v>13200</v>
          </cell>
          <cell r="EN217">
            <v>120000</v>
          </cell>
          <cell r="EO217">
            <v>60000</v>
          </cell>
          <cell r="EP217">
            <v>168000</v>
          </cell>
          <cell r="EQ217">
            <v>84000</v>
          </cell>
          <cell r="ER217">
            <v>60000</v>
          </cell>
          <cell r="ES217">
            <v>30000</v>
          </cell>
          <cell r="ET217">
            <v>60000</v>
          </cell>
          <cell r="EU217">
            <v>30000</v>
          </cell>
          <cell r="EV217">
            <v>120000</v>
          </cell>
          <cell r="EW217">
            <v>60000</v>
          </cell>
          <cell r="EX217">
            <v>39600</v>
          </cell>
          <cell r="EY217">
            <v>489600</v>
          </cell>
          <cell r="EZ217">
            <v>921600</v>
          </cell>
        </row>
        <row r="218">
          <cell r="D218">
            <v>43282</v>
          </cell>
          <cell r="E218">
            <v>1.71544847010179</v>
          </cell>
          <cell r="F218">
            <v>0.0977888499864788</v>
          </cell>
          <cell r="G218">
            <v>-0.0629826491438338</v>
          </cell>
          <cell r="H218">
            <v>0</v>
          </cell>
          <cell r="I218">
            <v>0</v>
          </cell>
          <cell r="J218">
            <v>0</v>
          </cell>
          <cell r="K218">
            <v>14.8658635257634</v>
          </cell>
          <cell r="L218">
            <v>18.666963297063</v>
          </cell>
          <cell r="M218">
            <v>9.3334816485315</v>
          </cell>
          <cell r="N218">
            <v>1</v>
          </cell>
          <cell r="O218">
            <v>0</v>
          </cell>
          <cell r="P218">
            <v>14.8658635257634</v>
          </cell>
          <cell r="Q218">
            <v>18.666963297063</v>
          </cell>
          <cell r="R218">
            <v>9.3334816485315</v>
          </cell>
          <cell r="S218">
            <v>1</v>
          </cell>
          <cell r="T218">
            <v>0</v>
          </cell>
          <cell r="U218">
            <v>14.3934936571847</v>
          </cell>
          <cell r="V218">
            <v>14.8658635257634</v>
          </cell>
          <cell r="W218">
            <v>14.8658635257634</v>
          </cell>
          <cell r="X218">
            <v>18.666963297063</v>
          </cell>
          <cell r="Y218">
            <v>9.3334816485315</v>
          </cell>
          <cell r="Z218">
            <v>1</v>
          </cell>
          <cell r="AA218">
            <v>0</v>
          </cell>
          <cell r="AB218">
            <v>1</v>
          </cell>
          <cell r="AC218">
            <v>1</v>
          </cell>
          <cell r="AD218">
            <v>1</v>
          </cell>
          <cell r="AE218">
            <v>0</v>
          </cell>
          <cell r="AF218">
            <v>5880</v>
          </cell>
          <cell r="AG218">
            <v>0</v>
          </cell>
          <cell r="AH218">
            <v>38400</v>
          </cell>
          <cell r="AI218">
            <v>0</v>
          </cell>
          <cell r="AJ218">
            <v>26160</v>
          </cell>
          <cell r="AK218">
            <v>0</v>
          </cell>
          <cell r="AL218">
            <v>26160</v>
          </cell>
          <cell r="AM218">
            <v>0</v>
          </cell>
          <cell r="AN218">
            <v>48000</v>
          </cell>
          <cell r="AO218">
            <v>0</v>
          </cell>
          <cell r="AP218">
            <v>54000</v>
          </cell>
          <cell r="AQ218">
            <v>0</v>
          </cell>
          <cell r="AR218">
            <v>60000</v>
          </cell>
          <cell r="AS218">
            <v>0</v>
          </cell>
          <cell r="AT218">
            <v>60000</v>
          </cell>
          <cell r="AU218">
            <v>0</v>
          </cell>
          <cell r="AV218">
            <v>86400</v>
          </cell>
          <cell r="AW218">
            <v>0</v>
          </cell>
          <cell r="AX218">
            <v>61200</v>
          </cell>
          <cell r="AY218">
            <v>0</v>
          </cell>
          <cell r="AZ218">
            <v>66000</v>
          </cell>
          <cell r="BA218">
            <v>0</v>
          </cell>
          <cell r="BB218">
            <v>132000</v>
          </cell>
          <cell r="BC218">
            <v>0</v>
          </cell>
          <cell r="BD218">
            <v>243000</v>
          </cell>
          <cell r="BE218">
            <v>604200</v>
          </cell>
          <cell r="BF218">
            <v>664200</v>
          </cell>
          <cell r="BG218">
            <v>62400</v>
          </cell>
          <cell r="BH218">
            <v>0</v>
          </cell>
          <cell r="BI218">
            <v>60000</v>
          </cell>
          <cell r="BJ218">
            <v>0</v>
          </cell>
          <cell r="BK218">
            <v>10560</v>
          </cell>
          <cell r="BL218">
            <v>0</v>
          </cell>
          <cell r="BM218">
            <v>6120</v>
          </cell>
          <cell r="BN218">
            <v>0</v>
          </cell>
          <cell r="BO218">
            <v>20400</v>
          </cell>
          <cell r="BP218">
            <v>0</v>
          </cell>
          <cell r="BQ218">
            <v>72000</v>
          </cell>
          <cell r="BR218">
            <v>0</v>
          </cell>
          <cell r="BS218">
            <v>105600</v>
          </cell>
          <cell r="BT218">
            <v>0</v>
          </cell>
          <cell r="BU218">
            <v>127200</v>
          </cell>
          <cell r="BV218">
            <v>0</v>
          </cell>
          <cell r="BW218">
            <v>60000</v>
          </cell>
          <cell r="BX218">
            <v>0</v>
          </cell>
          <cell r="BY218">
            <v>63600</v>
          </cell>
          <cell r="BZ218">
            <v>0</v>
          </cell>
          <cell r="CA218">
            <v>62400</v>
          </cell>
          <cell r="CB218">
            <v>0</v>
          </cell>
          <cell r="CC218">
            <v>132000</v>
          </cell>
          <cell r="CD218">
            <v>0</v>
          </cell>
          <cell r="CE218">
            <v>120000</v>
          </cell>
          <cell r="CF218">
            <v>0</v>
          </cell>
          <cell r="CG218">
            <v>371880</v>
          </cell>
          <cell r="CH218">
            <v>695880</v>
          </cell>
          <cell r="CI218">
            <v>902280</v>
          </cell>
          <cell r="CJ218">
            <v>125760</v>
          </cell>
          <cell r="CK218">
            <v>0</v>
          </cell>
          <cell r="CL218">
            <v>115200</v>
          </cell>
          <cell r="CM218">
            <v>0</v>
          </cell>
          <cell r="CN218">
            <v>120000</v>
          </cell>
          <cell r="CO218">
            <v>0</v>
          </cell>
          <cell r="CP218">
            <v>125760</v>
          </cell>
          <cell r="CQ218">
            <v>240960</v>
          </cell>
          <cell r="CR218">
            <v>360960</v>
          </cell>
          <cell r="CS218">
            <v>65400</v>
          </cell>
          <cell r="CT218">
            <v>32700</v>
          </cell>
          <cell r="CU218">
            <v>62400</v>
          </cell>
          <cell r="CV218">
            <v>31200</v>
          </cell>
          <cell r="CW218">
            <v>60000</v>
          </cell>
          <cell r="CX218">
            <v>30000</v>
          </cell>
          <cell r="CY218">
            <v>8400</v>
          </cell>
          <cell r="CZ218">
            <v>4200</v>
          </cell>
          <cell r="DA218">
            <v>27000</v>
          </cell>
          <cell r="DB218">
            <v>13500</v>
          </cell>
          <cell r="DC218">
            <v>15600</v>
          </cell>
          <cell r="DD218">
            <v>7800</v>
          </cell>
          <cell r="DE218">
            <v>42000</v>
          </cell>
          <cell r="DF218">
            <v>21000</v>
          </cell>
          <cell r="DG218">
            <v>63600</v>
          </cell>
          <cell r="DH218">
            <v>31800</v>
          </cell>
          <cell r="DI218">
            <v>72000</v>
          </cell>
          <cell r="DJ218">
            <v>36000</v>
          </cell>
          <cell r="DK218">
            <v>99000</v>
          </cell>
          <cell r="DL218">
            <v>49500</v>
          </cell>
        </row>
        <row r="218">
          <cell r="DO218">
            <v>240000</v>
          </cell>
          <cell r="DP218">
            <v>120000</v>
          </cell>
          <cell r="DQ218">
            <v>120000</v>
          </cell>
          <cell r="DR218">
            <v>60000</v>
          </cell>
          <cell r="DS218">
            <v>127200</v>
          </cell>
          <cell r="DT218">
            <v>63600</v>
          </cell>
          <cell r="DU218">
            <v>63600</v>
          </cell>
          <cell r="DV218">
            <v>31800</v>
          </cell>
          <cell r="DW218">
            <v>150000</v>
          </cell>
          <cell r="DX218">
            <v>75000</v>
          </cell>
          <cell r="DY218">
            <v>66000</v>
          </cell>
          <cell r="DZ218">
            <v>33000</v>
          </cell>
          <cell r="EA218">
            <v>129600</v>
          </cell>
          <cell r="EB218">
            <v>64800</v>
          </cell>
          <cell r="EC218">
            <v>610200</v>
          </cell>
          <cell r="ED218">
            <v>1450800</v>
          </cell>
          <cell r="EE218">
            <v>2117700</v>
          </cell>
        </row>
        <row r="218">
          <cell r="EJ218">
            <v>60000</v>
          </cell>
          <cell r="EK218">
            <v>30000</v>
          </cell>
          <cell r="EL218">
            <v>26400</v>
          </cell>
          <cell r="EM218">
            <v>13200</v>
          </cell>
          <cell r="EN218">
            <v>120000</v>
          </cell>
          <cell r="EO218">
            <v>60000</v>
          </cell>
          <cell r="EP218">
            <v>168000</v>
          </cell>
          <cell r="EQ218">
            <v>84000</v>
          </cell>
          <cell r="ER218">
            <v>60000</v>
          </cell>
          <cell r="ES218">
            <v>30000</v>
          </cell>
          <cell r="ET218">
            <v>60000</v>
          </cell>
          <cell r="EU218">
            <v>30000</v>
          </cell>
          <cell r="EV218">
            <v>120000</v>
          </cell>
          <cell r="EW218">
            <v>60000</v>
          </cell>
          <cell r="EX218">
            <v>39600</v>
          </cell>
          <cell r="EY218">
            <v>489600</v>
          </cell>
          <cell r="EZ218">
            <v>921600</v>
          </cell>
        </row>
        <row r="219">
          <cell r="D219">
            <v>43313</v>
          </cell>
          <cell r="E219">
            <v>1.71213297325474</v>
          </cell>
          <cell r="F219">
            <v>0.097224105314754</v>
          </cell>
          <cell r="G219">
            <v>-0.0626189152874687</v>
          </cell>
          <cell r="H219">
            <v>0</v>
          </cell>
          <cell r="I219">
            <v>0</v>
          </cell>
          <cell r="J219">
            <v>0</v>
          </cell>
          <cell r="K219">
            <v>14.8409972994105</v>
          </cell>
          <cell r="L219">
            <v>23.5027574748456</v>
          </cell>
          <cell r="M219">
            <v>11.7513787374228</v>
          </cell>
          <cell r="N219">
            <v>1</v>
          </cell>
          <cell r="O219">
            <v>0</v>
          </cell>
          <cell r="P219">
            <v>14.8409972994105</v>
          </cell>
          <cell r="Q219">
            <v>23.5027574748456</v>
          </cell>
          <cell r="R219">
            <v>11.7513787374228</v>
          </cell>
          <cell r="S219">
            <v>1</v>
          </cell>
          <cell r="T219">
            <v>0</v>
          </cell>
          <cell r="U219">
            <v>14.3713554347545</v>
          </cell>
          <cell r="V219">
            <v>14.8409972994105</v>
          </cell>
          <cell r="W219">
            <v>14.8409972994105</v>
          </cell>
          <cell r="X219">
            <v>23.5027574748456</v>
          </cell>
          <cell r="Y219">
            <v>11.7513787374228</v>
          </cell>
          <cell r="Z219">
            <v>1</v>
          </cell>
          <cell r="AA219">
            <v>0</v>
          </cell>
          <cell r="AB219">
            <v>1</v>
          </cell>
          <cell r="AC219">
            <v>1</v>
          </cell>
          <cell r="AD219">
            <v>1</v>
          </cell>
          <cell r="AE219">
            <v>0</v>
          </cell>
          <cell r="AF219">
            <v>5880</v>
          </cell>
          <cell r="AG219">
            <v>0</v>
          </cell>
          <cell r="AH219">
            <v>38400</v>
          </cell>
          <cell r="AI219">
            <v>0</v>
          </cell>
          <cell r="AJ219">
            <v>26160</v>
          </cell>
          <cell r="AK219">
            <v>0</v>
          </cell>
          <cell r="AL219">
            <v>26160</v>
          </cell>
          <cell r="AM219">
            <v>0</v>
          </cell>
          <cell r="AN219">
            <v>48000</v>
          </cell>
          <cell r="AO219">
            <v>0</v>
          </cell>
          <cell r="AP219">
            <v>54000</v>
          </cell>
          <cell r="AQ219">
            <v>0</v>
          </cell>
          <cell r="AR219">
            <v>60000</v>
          </cell>
          <cell r="AS219">
            <v>0</v>
          </cell>
          <cell r="AT219">
            <v>60000</v>
          </cell>
          <cell r="AU219">
            <v>0</v>
          </cell>
          <cell r="AV219">
            <v>86400</v>
          </cell>
          <cell r="AW219">
            <v>0</v>
          </cell>
          <cell r="AX219">
            <v>61200</v>
          </cell>
          <cell r="AY219">
            <v>0</v>
          </cell>
          <cell r="AZ219">
            <v>66000</v>
          </cell>
          <cell r="BA219">
            <v>0</v>
          </cell>
          <cell r="BB219">
            <v>132000</v>
          </cell>
          <cell r="BC219">
            <v>0</v>
          </cell>
          <cell r="BD219">
            <v>243000</v>
          </cell>
          <cell r="BE219">
            <v>604200</v>
          </cell>
          <cell r="BF219">
            <v>664200</v>
          </cell>
          <cell r="BG219">
            <v>62400</v>
          </cell>
          <cell r="BH219">
            <v>0</v>
          </cell>
          <cell r="BI219">
            <v>60000</v>
          </cell>
          <cell r="BJ219">
            <v>0</v>
          </cell>
          <cell r="BK219">
            <v>10560</v>
          </cell>
          <cell r="BL219">
            <v>0</v>
          </cell>
          <cell r="BM219">
            <v>6120</v>
          </cell>
          <cell r="BN219">
            <v>0</v>
          </cell>
          <cell r="BO219">
            <v>20400</v>
          </cell>
          <cell r="BP219">
            <v>0</v>
          </cell>
          <cell r="BQ219">
            <v>72000</v>
          </cell>
          <cell r="BR219">
            <v>0</v>
          </cell>
          <cell r="BS219">
            <v>105600</v>
          </cell>
          <cell r="BT219">
            <v>0</v>
          </cell>
          <cell r="BU219">
            <v>127200</v>
          </cell>
          <cell r="BV219">
            <v>0</v>
          </cell>
          <cell r="BW219">
            <v>60000</v>
          </cell>
          <cell r="BX219">
            <v>0</v>
          </cell>
          <cell r="BY219">
            <v>63600</v>
          </cell>
          <cell r="BZ219">
            <v>0</v>
          </cell>
          <cell r="CA219">
            <v>62400</v>
          </cell>
          <cell r="CB219">
            <v>0</v>
          </cell>
          <cell r="CC219">
            <v>132000</v>
          </cell>
          <cell r="CD219">
            <v>0</v>
          </cell>
          <cell r="CE219">
            <v>120000</v>
          </cell>
          <cell r="CF219">
            <v>0</v>
          </cell>
          <cell r="CG219">
            <v>371880</v>
          </cell>
          <cell r="CH219">
            <v>695880</v>
          </cell>
          <cell r="CI219">
            <v>902280</v>
          </cell>
          <cell r="CJ219">
            <v>125760</v>
          </cell>
          <cell r="CK219">
            <v>0</v>
          </cell>
          <cell r="CL219">
            <v>115200</v>
          </cell>
          <cell r="CM219">
            <v>0</v>
          </cell>
          <cell r="CN219">
            <v>120000</v>
          </cell>
          <cell r="CO219">
            <v>0</v>
          </cell>
          <cell r="CP219">
            <v>125760</v>
          </cell>
          <cell r="CQ219">
            <v>240960</v>
          </cell>
          <cell r="CR219">
            <v>360960</v>
          </cell>
          <cell r="CS219">
            <v>65400</v>
          </cell>
          <cell r="CT219">
            <v>32700</v>
          </cell>
          <cell r="CU219">
            <v>62400</v>
          </cell>
          <cell r="CV219">
            <v>31200</v>
          </cell>
          <cell r="CW219">
            <v>60000</v>
          </cell>
          <cell r="CX219">
            <v>30000</v>
          </cell>
          <cell r="CY219">
            <v>8400</v>
          </cell>
          <cell r="CZ219">
            <v>4200</v>
          </cell>
          <cell r="DA219">
            <v>27000</v>
          </cell>
          <cell r="DB219">
            <v>13500</v>
          </cell>
          <cell r="DC219">
            <v>15600</v>
          </cell>
          <cell r="DD219">
            <v>7800</v>
          </cell>
          <cell r="DE219">
            <v>42000</v>
          </cell>
          <cell r="DF219">
            <v>21000</v>
          </cell>
          <cell r="DG219">
            <v>63600</v>
          </cell>
          <cell r="DH219">
            <v>31800</v>
          </cell>
          <cell r="DI219">
            <v>72000</v>
          </cell>
          <cell r="DJ219">
            <v>36000</v>
          </cell>
          <cell r="DK219">
            <v>99000</v>
          </cell>
          <cell r="DL219">
            <v>49500</v>
          </cell>
        </row>
        <row r="219">
          <cell r="DO219">
            <v>240000</v>
          </cell>
          <cell r="DP219">
            <v>120000</v>
          </cell>
          <cell r="DQ219">
            <v>120000</v>
          </cell>
          <cell r="DR219">
            <v>60000</v>
          </cell>
          <cell r="DS219">
            <v>127200</v>
          </cell>
          <cell r="DT219">
            <v>63600</v>
          </cell>
          <cell r="DU219">
            <v>63600</v>
          </cell>
          <cell r="DV219">
            <v>31800</v>
          </cell>
          <cell r="DW219">
            <v>150000</v>
          </cell>
          <cell r="DX219">
            <v>75000</v>
          </cell>
          <cell r="DY219">
            <v>66000</v>
          </cell>
          <cell r="DZ219">
            <v>33000</v>
          </cell>
          <cell r="EA219">
            <v>129600</v>
          </cell>
          <cell r="EB219">
            <v>64800</v>
          </cell>
          <cell r="EC219">
            <v>610200</v>
          </cell>
          <cell r="ED219">
            <v>1450800</v>
          </cell>
          <cell r="EE219">
            <v>2117700</v>
          </cell>
        </row>
        <row r="219">
          <cell r="EJ219">
            <v>60000</v>
          </cell>
          <cell r="EK219">
            <v>30000</v>
          </cell>
          <cell r="EL219">
            <v>26400</v>
          </cell>
          <cell r="EM219">
            <v>13200</v>
          </cell>
          <cell r="EN219">
            <v>120000</v>
          </cell>
          <cell r="EO219">
            <v>60000</v>
          </cell>
          <cell r="EP219">
            <v>168000</v>
          </cell>
          <cell r="EQ219">
            <v>84000</v>
          </cell>
          <cell r="ER219">
            <v>60000</v>
          </cell>
          <cell r="ES219">
            <v>30000</v>
          </cell>
          <cell r="ET219">
            <v>60000</v>
          </cell>
          <cell r="EU219">
            <v>30000</v>
          </cell>
          <cell r="EV219">
            <v>120000</v>
          </cell>
          <cell r="EW219">
            <v>60000</v>
          </cell>
          <cell r="EX219">
            <v>39600</v>
          </cell>
          <cell r="EY219">
            <v>489600</v>
          </cell>
          <cell r="EZ219">
            <v>921600</v>
          </cell>
        </row>
        <row r="220">
          <cell r="D220">
            <v>43344</v>
          </cell>
          <cell r="E220">
            <v>1.70911924517079</v>
          </cell>
          <cell r="F220">
            <v>0.0966622272479644</v>
          </cell>
          <cell r="G220">
            <v>-0.0622570277190279</v>
          </cell>
          <cell r="H220">
            <v>0</v>
          </cell>
          <cell r="I220">
            <v>0</v>
          </cell>
          <cell r="J220">
            <v>0</v>
          </cell>
          <cell r="K220">
            <v>14.8183943387809</v>
          </cell>
          <cell r="L220">
            <v>13.5368732055152</v>
          </cell>
          <cell r="M220">
            <v>6.76843660275759</v>
          </cell>
          <cell r="N220">
            <v>0</v>
          </cell>
          <cell r="O220">
            <v>0</v>
          </cell>
          <cell r="P220">
            <v>14.8183943387809</v>
          </cell>
          <cell r="Q220">
            <v>13.5368732055152</v>
          </cell>
          <cell r="R220">
            <v>6.76843660275759</v>
          </cell>
          <cell r="S220">
            <v>0</v>
          </cell>
          <cell r="T220">
            <v>0</v>
          </cell>
          <cell r="U220">
            <v>14.3514666308882</v>
          </cell>
          <cell r="V220">
            <v>14.8183943387809</v>
          </cell>
          <cell r="W220">
            <v>14.8183943387809</v>
          </cell>
          <cell r="X220">
            <v>13.5368732055152</v>
          </cell>
          <cell r="Y220">
            <v>6.76843660275759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</row>
        <row r="220"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</row>
        <row r="220"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</row>
        <row r="221">
          <cell r="D221">
            <v>43374</v>
          </cell>
          <cell r="E221">
            <v>1.70932805167517</v>
          </cell>
          <cell r="F221">
            <v>0.0961211923835638</v>
          </cell>
          <cell r="G221">
            <v>-0.0619085645860242</v>
          </cell>
          <cell r="H221">
            <v>0</v>
          </cell>
          <cell r="I221">
            <v>0</v>
          </cell>
          <cell r="J221">
            <v>0</v>
          </cell>
          <cell r="K221">
            <v>14.8199603875638</v>
          </cell>
          <cell r="L221">
            <v>21.6709952829726</v>
          </cell>
          <cell r="M221">
            <v>10.8354976414863</v>
          </cell>
          <cell r="N221">
            <v>1</v>
          </cell>
          <cell r="O221">
            <v>0</v>
          </cell>
          <cell r="P221">
            <v>14.8199603875638</v>
          </cell>
          <cell r="Q221">
            <v>21.6709952829726</v>
          </cell>
          <cell r="R221">
            <v>10.8354976414863</v>
          </cell>
          <cell r="S221">
            <v>1</v>
          </cell>
          <cell r="T221">
            <v>0</v>
          </cell>
          <cell r="U221">
            <v>14.3556461531686</v>
          </cell>
          <cell r="V221">
            <v>14.8199603875638</v>
          </cell>
          <cell r="W221">
            <v>14.8199603875638</v>
          </cell>
          <cell r="X221">
            <v>21.6709952829726</v>
          </cell>
          <cell r="Y221">
            <v>10.8354976414863</v>
          </cell>
          <cell r="Z221">
            <v>1</v>
          </cell>
          <cell r="AA221">
            <v>0</v>
          </cell>
          <cell r="AB221">
            <v>1</v>
          </cell>
          <cell r="AC221">
            <v>1</v>
          </cell>
          <cell r="AD221">
            <v>1</v>
          </cell>
          <cell r="AE221">
            <v>0</v>
          </cell>
          <cell r="AF221">
            <v>5880</v>
          </cell>
          <cell r="AG221">
            <v>0</v>
          </cell>
          <cell r="AH221">
            <v>38400</v>
          </cell>
          <cell r="AI221">
            <v>0</v>
          </cell>
          <cell r="AJ221">
            <v>26160</v>
          </cell>
          <cell r="AK221">
            <v>0</v>
          </cell>
          <cell r="AL221">
            <v>26160</v>
          </cell>
          <cell r="AM221">
            <v>0</v>
          </cell>
          <cell r="AN221">
            <v>48000</v>
          </cell>
          <cell r="AO221">
            <v>0</v>
          </cell>
          <cell r="AP221">
            <v>54000</v>
          </cell>
          <cell r="AQ221">
            <v>0</v>
          </cell>
          <cell r="AR221">
            <v>60000</v>
          </cell>
          <cell r="AS221">
            <v>0</v>
          </cell>
          <cell r="AT221">
            <v>60000</v>
          </cell>
          <cell r="AU221">
            <v>0</v>
          </cell>
          <cell r="AV221">
            <v>86400</v>
          </cell>
          <cell r="AW221">
            <v>0</v>
          </cell>
          <cell r="AX221">
            <v>61200</v>
          </cell>
          <cell r="AY221">
            <v>0</v>
          </cell>
          <cell r="AZ221">
            <v>66000</v>
          </cell>
          <cell r="BA221">
            <v>0</v>
          </cell>
          <cell r="BB221">
            <v>132000</v>
          </cell>
          <cell r="BC221">
            <v>0</v>
          </cell>
          <cell r="BD221">
            <v>243000</v>
          </cell>
          <cell r="BE221">
            <v>604200</v>
          </cell>
          <cell r="BF221">
            <v>664200</v>
          </cell>
          <cell r="BG221">
            <v>62400</v>
          </cell>
          <cell r="BH221">
            <v>0</v>
          </cell>
          <cell r="BI221">
            <v>60000</v>
          </cell>
          <cell r="BJ221">
            <v>0</v>
          </cell>
          <cell r="BK221">
            <v>10560</v>
          </cell>
          <cell r="BL221">
            <v>0</v>
          </cell>
          <cell r="BM221">
            <v>6120</v>
          </cell>
          <cell r="BN221">
            <v>0</v>
          </cell>
          <cell r="BO221">
            <v>20400</v>
          </cell>
          <cell r="BP221">
            <v>0</v>
          </cell>
          <cell r="BQ221">
            <v>72000</v>
          </cell>
          <cell r="BR221">
            <v>0</v>
          </cell>
          <cell r="BS221">
            <v>105600</v>
          </cell>
          <cell r="BT221">
            <v>0</v>
          </cell>
          <cell r="BU221">
            <v>127200</v>
          </cell>
          <cell r="BV221">
            <v>0</v>
          </cell>
          <cell r="BW221">
            <v>60000</v>
          </cell>
          <cell r="BX221">
            <v>0</v>
          </cell>
          <cell r="BY221">
            <v>63600</v>
          </cell>
          <cell r="BZ221">
            <v>0</v>
          </cell>
          <cell r="CA221">
            <v>62400</v>
          </cell>
          <cell r="CB221">
            <v>0</v>
          </cell>
          <cell r="CC221">
            <v>132000</v>
          </cell>
          <cell r="CD221">
            <v>0</v>
          </cell>
          <cell r="CE221">
            <v>120000</v>
          </cell>
          <cell r="CF221">
            <v>0</v>
          </cell>
          <cell r="CG221">
            <v>371880</v>
          </cell>
          <cell r="CH221">
            <v>695880</v>
          </cell>
          <cell r="CI221">
            <v>902280</v>
          </cell>
          <cell r="CJ221">
            <v>125760</v>
          </cell>
          <cell r="CK221">
            <v>0</v>
          </cell>
          <cell r="CL221">
            <v>115200</v>
          </cell>
          <cell r="CM221">
            <v>0</v>
          </cell>
          <cell r="CN221">
            <v>120000</v>
          </cell>
          <cell r="CO221">
            <v>0</v>
          </cell>
          <cell r="CP221">
            <v>125760</v>
          </cell>
          <cell r="CQ221">
            <v>240960</v>
          </cell>
          <cell r="CR221">
            <v>360960</v>
          </cell>
          <cell r="CS221">
            <v>65400</v>
          </cell>
          <cell r="CT221">
            <v>32700</v>
          </cell>
          <cell r="CU221">
            <v>62400</v>
          </cell>
          <cell r="CV221">
            <v>31200</v>
          </cell>
          <cell r="CW221">
            <v>60000</v>
          </cell>
          <cell r="CX221">
            <v>30000</v>
          </cell>
          <cell r="CY221">
            <v>8400</v>
          </cell>
          <cell r="CZ221">
            <v>4200</v>
          </cell>
          <cell r="DA221">
            <v>27000</v>
          </cell>
          <cell r="DB221">
            <v>13500</v>
          </cell>
          <cell r="DC221">
            <v>15600</v>
          </cell>
          <cell r="DD221">
            <v>7800</v>
          </cell>
          <cell r="DE221">
            <v>42000</v>
          </cell>
          <cell r="DF221">
            <v>21000</v>
          </cell>
          <cell r="DG221">
            <v>63600</v>
          </cell>
          <cell r="DH221">
            <v>31800</v>
          </cell>
          <cell r="DI221">
            <v>72000</v>
          </cell>
          <cell r="DJ221">
            <v>36000</v>
          </cell>
          <cell r="DK221">
            <v>99000</v>
          </cell>
          <cell r="DL221">
            <v>49500</v>
          </cell>
        </row>
        <row r="221">
          <cell r="DO221">
            <v>240000</v>
          </cell>
          <cell r="DP221">
            <v>120000</v>
          </cell>
          <cell r="DQ221">
            <v>120000</v>
          </cell>
          <cell r="DR221">
            <v>60000</v>
          </cell>
          <cell r="DS221">
            <v>127200</v>
          </cell>
          <cell r="DT221">
            <v>63600</v>
          </cell>
          <cell r="DU221">
            <v>63600</v>
          </cell>
          <cell r="DV221">
            <v>31800</v>
          </cell>
          <cell r="DW221">
            <v>150000</v>
          </cell>
          <cell r="DX221">
            <v>75000</v>
          </cell>
          <cell r="DY221">
            <v>66000</v>
          </cell>
          <cell r="DZ221">
            <v>33000</v>
          </cell>
          <cell r="EA221">
            <v>129600</v>
          </cell>
          <cell r="EB221">
            <v>64800</v>
          </cell>
          <cell r="EC221">
            <v>610200</v>
          </cell>
          <cell r="ED221">
            <v>1450800</v>
          </cell>
          <cell r="EE221">
            <v>2117700</v>
          </cell>
        </row>
        <row r="221">
          <cell r="EJ221">
            <v>60000</v>
          </cell>
          <cell r="EK221">
            <v>30000</v>
          </cell>
          <cell r="EL221">
            <v>26400</v>
          </cell>
          <cell r="EM221">
            <v>13200</v>
          </cell>
          <cell r="EN221">
            <v>120000</v>
          </cell>
          <cell r="EO221">
            <v>60000</v>
          </cell>
          <cell r="EP221">
            <v>168000</v>
          </cell>
          <cell r="EQ221">
            <v>84000</v>
          </cell>
          <cell r="ER221">
            <v>60000</v>
          </cell>
          <cell r="ES221">
            <v>30000</v>
          </cell>
          <cell r="ET221">
            <v>60000</v>
          </cell>
          <cell r="EU221">
            <v>30000</v>
          </cell>
          <cell r="EV221">
            <v>120000</v>
          </cell>
          <cell r="EW221">
            <v>60000</v>
          </cell>
          <cell r="EX221">
            <v>39600</v>
          </cell>
          <cell r="EY221">
            <v>489600</v>
          </cell>
          <cell r="EZ221">
            <v>921600</v>
          </cell>
        </row>
        <row r="222">
          <cell r="D222">
            <v>43405</v>
          </cell>
          <cell r="E222">
            <v>1.74478867683099</v>
          </cell>
          <cell r="F222">
            <v>0.0388738658038838</v>
          </cell>
          <cell r="G222">
            <v>-0.061550287522816</v>
          </cell>
          <cell r="H222">
            <v>0</v>
          </cell>
          <cell r="I222">
            <v>0</v>
          </cell>
          <cell r="J222">
            <v>0</v>
          </cell>
          <cell r="K222">
            <v>15.0859150762324</v>
          </cell>
          <cell r="L222">
            <v>11.8271145117263</v>
          </cell>
          <cell r="M222">
            <v>5.91355725586315</v>
          </cell>
          <cell r="N222">
            <v>0</v>
          </cell>
          <cell r="O222">
            <v>0</v>
          </cell>
          <cell r="P222">
            <v>15.0859150762324</v>
          </cell>
          <cell r="Q222">
            <v>11.8271145117263</v>
          </cell>
          <cell r="R222">
            <v>5.91355725586315</v>
          </cell>
          <cell r="S222">
            <v>0</v>
          </cell>
          <cell r="T222">
            <v>0</v>
          </cell>
          <cell r="U222">
            <v>14.6242879198113</v>
          </cell>
          <cell r="V222">
            <v>15.0859150762324</v>
          </cell>
          <cell r="W222">
            <v>15.0859150762324</v>
          </cell>
          <cell r="X222">
            <v>11.8271145117263</v>
          </cell>
          <cell r="Y222">
            <v>5.91355725586315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</row>
        <row r="222"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</row>
        <row r="222"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</row>
        <row r="223">
          <cell r="D223">
            <v>43435</v>
          </cell>
          <cell r="E223">
            <v>1.7752759500249</v>
          </cell>
          <cell r="F223">
            <v>0.0386559814921046</v>
          </cell>
          <cell r="G223">
            <v>-0.0612053040291656</v>
          </cell>
          <cell r="H223">
            <v>0</v>
          </cell>
          <cell r="I223">
            <v>0</v>
          </cell>
          <cell r="J223">
            <v>0</v>
          </cell>
          <cell r="K223">
            <v>15.3145696251868</v>
          </cell>
          <cell r="L223">
            <v>6.92882697591646</v>
          </cell>
          <cell r="M223">
            <v>3.46441348795823</v>
          </cell>
          <cell r="N223">
            <v>0</v>
          </cell>
          <cell r="O223">
            <v>0</v>
          </cell>
          <cell r="P223">
            <v>15.3145696251868</v>
          </cell>
          <cell r="Q223">
            <v>6.92882697591646</v>
          </cell>
          <cell r="R223">
            <v>3.46441348795823</v>
          </cell>
          <cell r="S223">
            <v>0</v>
          </cell>
          <cell r="T223">
            <v>0</v>
          </cell>
          <cell r="U223">
            <v>14.855529844968</v>
          </cell>
          <cell r="V223">
            <v>15.3145696251868</v>
          </cell>
          <cell r="W223">
            <v>15.3145696251868</v>
          </cell>
          <cell r="X223">
            <v>6.92882697591646</v>
          </cell>
          <cell r="Y223">
            <v>3.46441348795823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</row>
        <row r="223"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</row>
        <row r="223"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</row>
        <row r="224">
          <cell r="D224">
            <v>43466</v>
          </cell>
          <cell r="E224">
            <v>1.82231556916305</v>
          </cell>
          <cell r="F224">
            <v>0.0384319627942998</v>
          </cell>
          <cell r="G224">
            <v>-0.0608506077576413</v>
          </cell>
          <cell r="H224">
            <v>0</v>
          </cell>
          <cell r="I224">
            <v>0</v>
          </cell>
          <cell r="J224">
            <v>0</v>
          </cell>
          <cell r="K224">
            <v>15.6673667687229</v>
          </cell>
          <cell r="L224">
            <v>16.9807143877621</v>
          </cell>
          <cell r="M224">
            <v>8.49035719388105</v>
          </cell>
          <cell r="N224">
            <v>1</v>
          </cell>
          <cell r="O224">
            <v>0</v>
          </cell>
          <cell r="P224">
            <v>15.6673667687229</v>
          </cell>
          <cell r="Q224">
            <v>16.9807143877621</v>
          </cell>
          <cell r="R224">
            <v>8.49035719388105</v>
          </cell>
          <cell r="S224">
            <v>1</v>
          </cell>
          <cell r="T224">
            <v>0</v>
          </cell>
          <cell r="U224">
            <v>15.2109872105406</v>
          </cell>
          <cell r="V224">
            <v>15.6673667687229</v>
          </cell>
          <cell r="W224">
            <v>15.6673667687229</v>
          </cell>
          <cell r="X224">
            <v>16.9807143877621</v>
          </cell>
          <cell r="Y224">
            <v>8.49035719388105</v>
          </cell>
          <cell r="Z224">
            <v>1</v>
          </cell>
          <cell r="AA224">
            <v>0</v>
          </cell>
          <cell r="AB224">
            <v>1</v>
          </cell>
          <cell r="AC224">
            <v>1</v>
          </cell>
          <cell r="AD224">
            <v>1</v>
          </cell>
          <cell r="AE224">
            <v>0</v>
          </cell>
          <cell r="AF224">
            <v>5880</v>
          </cell>
          <cell r="AG224">
            <v>0</v>
          </cell>
          <cell r="AH224">
            <v>38400</v>
          </cell>
          <cell r="AI224">
            <v>0</v>
          </cell>
          <cell r="AJ224">
            <v>26160</v>
          </cell>
          <cell r="AK224">
            <v>0</v>
          </cell>
          <cell r="AL224">
            <v>26160</v>
          </cell>
          <cell r="AM224">
            <v>0</v>
          </cell>
          <cell r="AN224">
            <v>48000</v>
          </cell>
          <cell r="AO224">
            <v>0</v>
          </cell>
          <cell r="AP224">
            <v>54000</v>
          </cell>
          <cell r="AQ224">
            <v>0</v>
          </cell>
          <cell r="AR224">
            <v>60000</v>
          </cell>
          <cell r="AS224">
            <v>0</v>
          </cell>
          <cell r="AT224">
            <v>60000</v>
          </cell>
          <cell r="AU224">
            <v>0</v>
          </cell>
          <cell r="AV224">
            <v>86400</v>
          </cell>
          <cell r="AW224">
            <v>0</v>
          </cell>
          <cell r="AX224">
            <v>61200</v>
          </cell>
          <cell r="AY224">
            <v>0</v>
          </cell>
          <cell r="AZ224">
            <v>66000</v>
          </cell>
          <cell r="BA224">
            <v>0</v>
          </cell>
          <cell r="BB224">
            <v>132000</v>
          </cell>
          <cell r="BC224">
            <v>0</v>
          </cell>
          <cell r="BD224">
            <v>243000</v>
          </cell>
          <cell r="BE224">
            <v>604200</v>
          </cell>
          <cell r="BF224">
            <v>664200</v>
          </cell>
          <cell r="BG224">
            <v>62400</v>
          </cell>
          <cell r="BH224">
            <v>0</v>
          </cell>
          <cell r="BI224">
            <v>60000</v>
          </cell>
          <cell r="BJ224">
            <v>0</v>
          </cell>
          <cell r="BK224">
            <v>10560</v>
          </cell>
          <cell r="BL224">
            <v>0</v>
          </cell>
          <cell r="BM224">
            <v>6120</v>
          </cell>
          <cell r="BN224">
            <v>0</v>
          </cell>
          <cell r="BO224">
            <v>20400</v>
          </cell>
          <cell r="BP224">
            <v>0</v>
          </cell>
          <cell r="BQ224">
            <v>72000</v>
          </cell>
          <cell r="BR224">
            <v>0</v>
          </cell>
          <cell r="BS224">
            <v>105600</v>
          </cell>
          <cell r="BT224">
            <v>0</v>
          </cell>
          <cell r="BU224">
            <v>127200</v>
          </cell>
          <cell r="BV224">
            <v>0</v>
          </cell>
          <cell r="BW224">
            <v>60000</v>
          </cell>
          <cell r="BX224">
            <v>0</v>
          </cell>
          <cell r="BY224">
            <v>63600</v>
          </cell>
          <cell r="BZ224">
            <v>0</v>
          </cell>
          <cell r="CA224">
            <v>62400</v>
          </cell>
          <cell r="CB224">
            <v>0</v>
          </cell>
          <cell r="CC224">
            <v>132000</v>
          </cell>
          <cell r="CD224">
            <v>0</v>
          </cell>
          <cell r="CE224">
            <v>120000</v>
          </cell>
          <cell r="CF224">
            <v>0</v>
          </cell>
          <cell r="CG224">
            <v>371880</v>
          </cell>
          <cell r="CH224">
            <v>695880</v>
          </cell>
          <cell r="CI224">
            <v>902280</v>
          </cell>
          <cell r="CJ224">
            <v>125760</v>
          </cell>
          <cell r="CK224">
            <v>0</v>
          </cell>
          <cell r="CL224">
            <v>115200</v>
          </cell>
          <cell r="CM224">
            <v>0</v>
          </cell>
          <cell r="CN224">
            <v>120000</v>
          </cell>
          <cell r="CO224">
            <v>0</v>
          </cell>
          <cell r="CP224">
            <v>125760</v>
          </cell>
          <cell r="CQ224">
            <v>240960</v>
          </cell>
          <cell r="CR224">
            <v>360960</v>
          </cell>
          <cell r="CS224">
            <v>65400</v>
          </cell>
          <cell r="CT224">
            <v>32700</v>
          </cell>
          <cell r="CU224">
            <v>62400</v>
          </cell>
          <cell r="CV224">
            <v>31200</v>
          </cell>
          <cell r="CW224">
            <v>60000</v>
          </cell>
          <cell r="CX224">
            <v>30000</v>
          </cell>
          <cell r="CY224">
            <v>8400</v>
          </cell>
          <cell r="CZ224">
            <v>4200</v>
          </cell>
          <cell r="DA224">
            <v>27000</v>
          </cell>
          <cell r="DB224">
            <v>13500</v>
          </cell>
          <cell r="DC224">
            <v>15600</v>
          </cell>
          <cell r="DD224">
            <v>7800</v>
          </cell>
          <cell r="DE224">
            <v>42000</v>
          </cell>
          <cell r="DF224">
            <v>21000</v>
          </cell>
          <cell r="DG224">
            <v>63600</v>
          </cell>
          <cell r="DH224">
            <v>31800</v>
          </cell>
          <cell r="DI224">
            <v>72000</v>
          </cell>
          <cell r="DJ224">
            <v>36000</v>
          </cell>
          <cell r="DK224">
            <v>99000</v>
          </cell>
          <cell r="DL224">
            <v>49500</v>
          </cell>
        </row>
        <row r="224">
          <cell r="DO224">
            <v>240000</v>
          </cell>
          <cell r="DP224">
            <v>120000</v>
          </cell>
          <cell r="DQ224">
            <v>120000</v>
          </cell>
          <cell r="DR224">
            <v>60000</v>
          </cell>
          <cell r="DS224">
            <v>127200</v>
          </cell>
          <cell r="DT224">
            <v>63600</v>
          </cell>
          <cell r="DU224">
            <v>63600</v>
          </cell>
          <cell r="DV224">
            <v>31800</v>
          </cell>
          <cell r="DW224">
            <v>150000</v>
          </cell>
          <cell r="DX224">
            <v>75000</v>
          </cell>
          <cell r="DY224">
            <v>66000</v>
          </cell>
          <cell r="DZ224">
            <v>33000</v>
          </cell>
          <cell r="EA224">
            <v>129600</v>
          </cell>
          <cell r="EB224">
            <v>64800</v>
          </cell>
          <cell r="EC224">
            <v>610200</v>
          </cell>
          <cell r="ED224">
            <v>1450800</v>
          </cell>
          <cell r="EE224">
            <v>2117700</v>
          </cell>
        </row>
        <row r="224">
          <cell r="EJ224">
            <v>60000</v>
          </cell>
          <cell r="EK224">
            <v>30000</v>
          </cell>
          <cell r="EL224">
            <v>26400</v>
          </cell>
          <cell r="EM224">
            <v>13200</v>
          </cell>
          <cell r="EN224">
            <v>120000</v>
          </cell>
          <cell r="EO224">
            <v>60000</v>
          </cell>
          <cell r="EP224">
            <v>168000</v>
          </cell>
          <cell r="EQ224">
            <v>84000</v>
          </cell>
          <cell r="ER224">
            <v>60000</v>
          </cell>
          <cell r="ES224">
            <v>30000</v>
          </cell>
          <cell r="ET224">
            <v>60000</v>
          </cell>
          <cell r="EU224">
            <v>30000</v>
          </cell>
          <cell r="EV224">
            <v>120000</v>
          </cell>
          <cell r="EW224">
            <v>60000</v>
          </cell>
          <cell r="EX224">
            <v>39600</v>
          </cell>
          <cell r="EY224">
            <v>489600</v>
          </cell>
          <cell r="EZ224">
            <v>921600</v>
          </cell>
        </row>
        <row r="225">
          <cell r="D225">
            <v>43497</v>
          </cell>
          <cell r="E225">
            <v>1.77799614694011</v>
          </cell>
          <cell r="F225">
            <v>0.0987068061517612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15.3349711020508</v>
          </cell>
          <cell r="L225">
            <v>13.6981484668789</v>
          </cell>
          <cell r="M225">
            <v>6.84907423343945</v>
          </cell>
          <cell r="N225">
            <v>0</v>
          </cell>
          <cell r="O225">
            <v>0</v>
          </cell>
          <cell r="P225">
            <v>15.3349711020508</v>
          </cell>
          <cell r="Q225">
            <v>13.6981484668789</v>
          </cell>
          <cell r="R225">
            <v>6.84907423343945</v>
          </cell>
          <cell r="S225">
            <v>0</v>
          </cell>
          <cell r="T225">
            <v>0</v>
          </cell>
          <cell r="U225">
            <v>15.3349711020508</v>
          </cell>
          <cell r="V225">
            <v>15.3349711020508</v>
          </cell>
          <cell r="W225">
            <v>15.3349711020508</v>
          </cell>
          <cell r="X225">
            <v>13.6981484668789</v>
          </cell>
          <cell r="Y225">
            <v>6.84907423343945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</row>
        <row r="225"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</row>
        <row r="225"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</row>
        <row r="226">
          <cell r="D226">
            <v>43525</v>
          </cell>
          <cell r="E226">
            <v>1.72116317286895</v>
          </cell>
          <cell r="F226">
            <v>0.0981892866377206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14.9087237965171</v>
          </cell>
          <cell r="L226">
            <v>10.4589327688694</v>
          </cell>
          <cell r="M226">
            <v>5.22946638443471</v>
          </cell>
          <cell r="N226">
            <v>0</v>
          </cell>
          <cell r="O226">
            <v>0</v>
          </cell>
          <cell r="P226">
            <v>14.9087237965171</v>
          </cell>
          <cell r="Q226">
            <v>10.4589327688694</v>
          </cell>
          <cell r="R226">
            <v>5.22946638443471</v>
          </cell>
          <cell r="S226">
            <v>0</v>
          </cell>
          <cell r="T226">
            <v>0</v>
          </cell>
          <cell r="U226">
            <v>14.9087237965171</v>
          </cell>
          <cell r="V226">
            <v>14.9087237965171</v>
          </cell>
          <cell r="W226">
            <v>14.9087237965171</v>
          </cell>
          <cell r="X226">
            <v>10.4589327688694</v>
          </cell>
          <cell r="Y226">
            <v>5.22946638443471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</row>
        <row r="226"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</row>
        <row r="226"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</row>
        <row r="227">
          <cell r="D227">
            <v>43556</v>
          </cell>
          <cell r="E227">
            <v>1.65354165435214</v>
          </cell>
          <cell r="F227">
            <v>0.11887487612225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14.4015624076411</v>
          </cell>
          <cell r="L227">
            <v>10.0389911610324</v>
          </cell>
          <cell r="M227">
            <v>5.01949558051618</v>
          </cell>
          <cell r="N227">
            <v>0</v>
          </cell>
          <cell r="O227">
            <v>0</v>
          </cell>
          <cell r="P227">
            <v>14.4015624076411</v>
          </cell>
          <cell r="Q227">
            <v>10.0389911610324</v>
          </cell>
          <cell r="R227">
            <v>5.01949558051618</v>
          </cell>
          <cell r="S227">
            <v>0</v>
          </cell>
          <cell r="T227">
            <v>0</v>
          </cell>
          <cell r="U227">
            <v>14.4015624076411</v>
          </cell>
          <cell r="V227">
            <v>14.4015624076411</v>
          </cell>
          <cell r="W227">
            <v>14.4015624076411</v>
          </cell>
          <cell r="X227">
            <v>10.0389911610324</v>
          </cell>
          <cell r="Y227">
            <v>5.01949558051618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</row>
        <row r="227"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</row>
        <row r="227"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</row>
        <row r="228">
          <cell r="D228">
            <v>43586</v>
          </cell>
          <cell r="E228">
            <v>1.63641381867127</v>
          </cell>
          <cell r="F228">
            <v>0.118206317747494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14.2731036400345</v>
          </cell>
          <cell r="L228">
            <v>11.5481779546909</v>
          </cell>
          <cell r="M228">
            <v>5.77408897734543</v>
          </cell>
          <cell r="N228">
            <v>0</v>
          </cell>
          <cell r="O228">
            <v>0</v>
          </cell>
          <cell r="P228">
            <v>14.2731036400345</v>
          </cell>
          <cell r="Q228">
            <v>11.5481779546909</v>
          </cell>
          <cell r="R228">
            <v>5.77408897734543</v>
          </cell>
          <cell r="S228">
            <v>0</v>
          </cell>
          <cell r="T228">
            <v>0</v>
          </cell>
          <cell r="U228">
            <v>14.2731036400345</v>
          </cell>
          <cell r="V228">
            <v>14.2731036400345</v>
          </cell>
          <cell r="W228">
            <v>14.2731036400345</v>
          </cell>
          <cell r="X228">
            <v>11.5481779546909</v>
          </cell>
          <cell r="Y228">
            <v>5.77408897734543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  <cell r="DK228">
            <v>0</v>
          </cell>
          <cell r="DL228">
            <v>0</v>
          </cell>
        </row>
        <row r="228">
          <cell r="DO228">
            <v>0</v>
          </cell>
          <cell r="DP228">
            <v>0</v>
          </cell>
          <cell r="DQ228">
            <v>0</v>
          </cell>
          <cell r="DR228">
            <v>0</v>
          </cell>
          <cell r="DS228">
            <v>0</v>
          </cell>
          <cell r="DT228">
            <v>0</v>
          </cell>
          <cell r="DU228">
            <v>0</v>
          </cell>
          <cell r="DV228">
            <v>0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</row>
        <row r="228"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0</v>
          </cell>
          <cell r="EZ228">
            <v>0</v>
          </cell>
        </row>
        <row r="229">
          <cell r="D229">
            <v>43617</v>
          </cell>
          <cell r="E229">
            <v>1.63592606910249</v>
          </cell>
          <cell r="F229">
            <v>0.117518951681482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14.2694455182686</v>
          </cell>
          <cell r="L229">
            <v>19.2637376904767</v>
          </cell>
          <cell r="M229">
            <v>9.63186884523834</v>
          </cell>
          <cell r="N229">
            <v>1</v>
          </cell>
          <cell r="O229">
            <v>0</v>
          </cell>
          <cell r="P229">
            <v>14.2694455182686</v>
          </cell>
          <cell r="Q229">
            <v>19.2637376904767</v>
          </cell>
          <cell r="R229">
            <v>9.63186884523834</v>
          </cell>
          <cell r="S229">
            <v>1</v>
          </cell>
          <cell r="T229">
            <v>0</v>
          </cell>
          <cell r="U229">
            <v>14.2694455182686</v>
          </cell>
          <cell r="V229">
            <v>14.2694455182686</v>
          </cell>
          <cell r="W229">
            <v>14.2694455182686</v>
          </cell>
          <cell r="X229">
            <v>19.2637376904767</v>
          </cell>
          <cell r="Y229">
            <v>9.63186884523834</v>
          </cell>
          <cell r="Z229">
            <v>1</v>
          </cell>
          <cell r="AA229">
            <v>0</v>
          </cell>
          <cell r="AB229">
            <v>1</v>
          </cell>
          <cell r="AC229">
            <v>1</v>
          </cell>
          <cell r="AD229">
            <v>1</v>
          </cell>
          <cell r="AE229">
            <v>0</v>
          </cell>
          <cell r="AF229">
            <v>5880</v>
          </cell>
          <cell r="AG229">
            <v>0</v>
          </cell>
          <cell r="AH229">
            <v>38400</v>
          </cell>
          <cell r="AI229">
            <v>0</v>
          </cell>
          <cell r="AJ229">
            <v>26160</v>
          </cell>
          <cell r="AK229">
            <v>0</v>
          </cell>
          <cell r="AL229">
            <v>26160</v>
          </cell>
          <cell r="AM229">
            <v>0</v>
          </cell>
          <cell r="AN229">
            <v>48000</v>
          </cell>
          <cell r="AO229">
            <v>0</v>
          </cell>
          <cell r="AP229">
            <v>54000</v>
          </cell>
          <cell r="AQ229">
            <v>0</v>
          </cell>
          <cell r="AR229">
            <v>60000</v>
          </cell>
          <cell r="AS229">
            <v>0</v>
          </cell>
          <cell r="AT229">
            <v>60000</v>
          </cell>
          <cell r="AU229">
            <v>0</v>
          </cell>
          <cell r="AV229">
            <v>86400</v>
          </cell>
          <cell r="AW229">
            <v>0</v>
          </cell>
          <cell r="AX229">
            <v>61200</v>
          </cell>
          <cell r="AY229">
            <v>0</v>
          </cell>
          <cell r="AZ229">
            <v>66000</v>
          </cell>
          <cell r="BA229">
            <v>0</v>
          </cell>
          <cell r="BB229">
            <v>132000</v>
          </cell>
          <cell r="BC229">
            <v>0</v>
          </cell>
          <cell r="BD229">
            <v>243000</v>
          </cell>
          <cell r="BE229">
            <v>604200</v>
          </cell>
          <cell r="BF229">
            <v>664200</v>
          </cell>
          <cell r="BG229">
            <v>62400</v>
          </cell>
          <cell r="BH229">
            <v>0</v>
          </cell>
          <cell r="BI229">
            <v>60000</v>
          </cell>
          <cell r="BJ229">
            <v>0</v>
          </cell>
          <cell r="BK229">
            <v>10560</v>
          </cell>
          <cell r="BL229">
            <v>0</v>
          </cell>
          <cell r="BM229">
            <v>6120</v>
          </cell>
          <cell r="BN229">
            <v>0</v>
          </cell>
          <cell r="BO229">
            <v>20400</v>
          </cell>
          <cell r="BP229">
            <v>0</v>
          </cell>
          <cell r="BQ229">
            <v>72000</v>
          </cell>
          <cell r="BR229">
            <v>0</v>
          </cell>
          <cell r="BS229">
            <v>105600</v>
          </cell>
          <cell r="BT229">
            <v>0</v>
          </cell>
          <cell r="BU229">
            <v>127200</v>
          </cell>
          <cell r="BV229">
            <v>0</v>
          </cell>
          <cell r="BW229">
            <v>60000</v>
          </cell>
          <cell r="BX229">
            <v>0</v>
          </cell>
          <cell r="BY229">
            <v>63600</v>
          </cell>
          <cell r="BZ229">
            <v>0</v>
          </cell>
          <cell r="CA229">
            <v>62400</v>
          </cell>
          <cell r="CB229">
            <v>0</v>
          </cell>
          <cell r="CC229">
            <v>132000</v>
          </cell>
          <cell r="CD229">
            <v>0</v>
          </cell>
          <cell r="CE229">
            <v>120000</v>
          </cell>
          <cell r="CF229">
            <v>0</v>
          </cell>
          <cell r="CG229">
            <v>371880</v>
          </cell>
          <cell r="CH229">
            <v>695880</v>
          </cell>
          <cell r="CI229">
            <v>902280</v>
          </cell>
          <cell r="CJ229">
            <v>125760</v>
          </cell>
          <cell r="CK229">
            <v>0</v>
          </cell>
          <cell r="CL229">
            <v>115200</v>
          </cell>
          <cell r="CM229">
            <v>0</v>
          </cell>
          <cell r="CN229">
            <v>120000</v>
          </cell>
          <cell r="CO229">
            <v>0</v>
          </cell>
          <cell r="CP229">
            <v>125760</v>
          </cell>
          <cell r="CQ229">
            <v>240960</v>
          </cell>
          <cell r="CR229">
            <v>360960</v>
          </cell>
          <cell r="CS229">
            <v>65400</v>
          </cell>
          <cell r="CT229">
            <v>32700</v>
          </cell>
          <cell r="CU229">
            <v>62400</v>
          </cell>
          <cell r="CV229">
            <v>31200</v>
          </cell>
          <cell r="CW229">
            <v>60000</v>
          </cell>
          <cell r="CX229">
            <v>30000</v>
          </cell>
          <cell r="CY229">
            <v>8400</v>
          </cell>
          <cell r="CZ229">
            <v>4200</v>
          </cell>
          <cell r="DA229">
            <v>27000</v>
          </cell>
          <cell r="DB229">
            <v>13500</v>
          </cell>
          <cell r="DC229">
            <v>15600</v>
          </cell>
          <cell r="DD229">
            <v>7800</v>
          </cell>
          <cell r="DE229">
            <v>42000</v>
          </cell>
          <cell r="DF229">
            <v>21000</v>
          </cell>
          <cell r="DG229">
            <v>63600</v>
          </cell>
          <cell r="DH229">
            <v>31800</v>
          </cell>
          <cell r="DI229">
            <v>72000</v>
          </cell>
          <cell r="DJ229">
            <v>36000</v>
          </cell>
          <cell r="DK229">
            <v>99000</v>
          </cell>
          <cell r="DL229">
            <v>49500</v>
          </cell>
        </row>
        <row r="229">
          <cell r="DO229">
            <v>240000</v>
          </cell>
          <cell r="DP229">
            <v>120000</v>
          </cell>
          <cell r="DQ229">
            <v>120000</v>
          </cell>
          <cell r="DR229">
            <v>60000</v>
          </cell>
          <cell r="DS229">
            <v>127200</v>
          </cell>
          <cell r="DT229">
            <v>63600</v>
          </cell>
          <cell r="DU229">
            <v>63600</v>
          </cell>
          <cell r="DV229">
            <v>31800</v>
          </cell>
          <cell r="DW229">
            <v>150000</v>
          </cell>
          <cell r="DX229">
            <v>75000</v>
          </cell>
          <cell r="DY229">
            <v>66000</v>
          </cell>
          <cell r="DZ229">
            <v>33000</v>
          </cell>
          <cell r="EA229">
            <v>129600</v>
          </cell>
          <cell r="EB229">
            <v>64800</v>
          </cell>
          <cell r="EC229">
            <v>610200</v>
          </cell>
          <cell r="ED229">
            <v>1450800</v>
          </cell>
          <cell r="EE229">
            <v>2117700</v>
          </cell>
        </row>
        <row r="229">
          <cell r="EJ229">
            <v>60000</v>
          </cell>
          <cell r="EK229">
            <v>30000</v>
          </cell>
          <cell r="EL229">
            <v>26400</v>
          </cell>
          <cell r="EM229">
            <v>13200</v>
          </cell>
          <cell r="EN229">
            <v>120000</v>
          </cell>
          <cell r="EO229">
            <v>60000</v>
          </cell>
          <cell r="EP229">
            <v>168000</v>
          </cell>
          <cell r="EQ229">
            <v>84000</v>
          </cell>
          <cell r="ER229">
            <v>60000</v>
          </cell>
          <cell r="ES229">
            <v>30000</v>
          </cell>
          <cell r="ET229">
            <v>60000</v>
          </cell>
          <cell r="EU229">
            <v>30000</v>
          </cell>
          <cell r="EV229">
            <v>120000</v>
          </cell>
          <cell r="EW229">
            <v>60000</v>
          </cell>
          <cell r="EX229">
            <v>39600</v>
          </cell>
          <cell r="EY229">
            <v>489600</v>
          </cell>
          <cell r="EZ229">
            <v>921600</v>
          </cell>
        </row>
        <row r="230">
          <cell r="D230">
            <v>43647</v>
          </cell>
          <cell r="E230">
            <v>1.6359995427491</v>
          </cell>
          <cell r="F230">
            <v>0.116857110196364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14.2699965706182</v>
          </cell>
          <cell r="L230">
            <v>17.5370173880198</v>
          </cell>
          <cell r="M230">
            <v>8.7685086940099</v>
          </cell>
          <cell r="N230">
            <v>1</v>
          </cell>
          <cell r="O230">
            <v>0</v>
          </cell>
          <cell r="P230">
            <v>14.2699965706182</v>
          </cell>
          <cell r="Q230">
            <v>17.5370173880198</v>
          </cell>
          <cell r="R230">
            <v>8.7685086940099</v>
          </cell>
          <cell r="S230">
            <v>1</v>
          </cell>
          <cell r="T230">
            <v>0</v>
          </cell>
          <cell r="U230">
            <v>14.2699965706182</v>
          </cell>
          <cell r="V230">
            <v>14.2699965706182</v>
          </cell>
          <cell r="W230">
            <v>14.2699965706182</v>
          </cell>
          <cell r="X230">
            <v>17.5370173880198</v>
          </cell>
          <cell r="Y230">
            <v>8.7685086940099</v>
          </cell>
          <cell r="Z230">
            <v>1</v>
          </cell>
          <cell r="AA230">
            <v>0</v>
          </cell>
          <cell r="AB230">
            <v>1</v>
          </cell>
          <cell r="AC230">
            <v>1</v>
          </cell>
          <cell r="AD230">
            <v>1</v>
          </cell>
          <cell r="AE230">
            <v>0</v>
          </cell>
          <cell r="AF230">
            <v>5880</v>
          </cell>
          <cell r="AG230">
            <v>0</v>
          </cell>
          <cell r="AH230">
            <v>38400</v>
          </cell>
          <cell r="AI230">
            <v>0</v>
          </cell>
          <cell r="AJ230">
            <v>26160</v>
          </cell>
          <cell r="AK230">
            <v>0</v>
          </cell>
          <cell r="AL230">
            <v>26160</v>
          </cell>
          <cell r="AM230">
            <v>0</v>
          </cell>
          <cell r="AN230">
            <v>48000</v>
          </cell>
          <cell r="AO230">
            <v>0</v>
          </cell>
          <cell r="AP230">
            <v>54000</v>
          </cell>
          <cell r="AQ230">
            <v>0</v>
          </cell>
          <cell r="AR230">
            <v>60000</v>
          </cell>
          <cell r="AS230">
            <v>0</v>
          </cell>
          <cell r="AT230">
            <v>60000</v>
          </cell>
          <cell r="AU230">
            <v>0</v>
          </cell>
          <cell r="AV230">
            <v>86400</v>
          </cell>
          <cell r="AW230">
            <v>0</v>
          </cell>
          <cell r="AX230">
            <v>61200</v>
          </cell>
          <cell r="AY230">
            <v>0</v>
          </cell>
          <cell r="AZ230">
            <v>66000</v>
          </cell>
          <cell r="BA230">
            <v>0</v>
          </cell>
          <cell r="BB230">
            <v>132000</v>
          </cell>
          <cell r="BC230">
            <v>0</v>
          </cell>
          <cell r="BD230">
            <v>243000</v>
          </cell>
          <cell r="BE230">
            <v>604200</v>
          </cell>
          <cell r="BF230">
            <v>664200</v>
          </cell>
          <cell r="BG230">
            <v>62400</v>
          </cell>
          <cell r="BH230">
            <v>0</v>
          </cell>
          <cell r="BI230">
            <v>60000</v>
          </cell>
          <cell r="BJ230">
            <v>0</v>
          </cell>
          <cell r="BK230">
            <v>10560</v>
          </cell>
          <cell r="BL230">
            <v>0</v>
          </cell>
          <cell r="BM230">
            <v>6120</v>
          </cell>
          <cell r="BN230">
            <v>0</v>
          </cell>
          <cell r="BO230">
            <v>20400</v>
          </cell>
          <cell r="BP230">
            <v>0</v>
          </cell>
          <cell r="BQ230">
            <v>72000</v>
          </cell>
          <cell r="BR230">
            <v>0</v>
          </cell>
          <cell r="BS230">
            <v>105600</v>
          </cell>
          <cell r="BT230">
            <v>0</v>
          </cell>
          <cell r="BU230">
            <v>127200</v>
          </cell>
          <cell r="BV230">
            <v>0</v>
          </cell>
          <cell r="BW230">
            <v>60000</v>
          </cell>
          <cell r="BX230">
            <v>0</v>
          </cell>
          <cell r="BY230">
            <v>63600</v>
          </cell>
          <cell r="BZ230">
            <v>0</v>
          </cell>
          <cell r="CA230">
            <v>62400</v>
          </cell>
          <cell r="CB230">
            <v>0</v>
          </cell>
          <cell r="CC230">
            <v>132000</v>
          </cell>
          <cell r="CD230">
            <v>0</v>
          </cell>
          <cell r="CE230">
            <v>120000</v>
          </cell>
          <cell r="CF230">
            <v>0</v>
          </cell>
          <cell r="CG230">
            <v>371880</v>
          </cell>
          <cell r="CH230">
            <v>695880</v>
          </cell>
          <cell r="CI230">
            <v>902280</v>
          </cell>
          <cell r="CJ230">
            <v>125760</v>
          </cell>
          <cell r="CK230">
            <v>0</v>
          </cell>
          <cell r="CL230">
            <v>115200</v>
          </cell>
          <cell r="CM230">
            <v>0</v>
          </cell>
          <cell r="CN230">
            <v>120000</v>
          </cell>
          <cell r="CO230">
            <v>0</v>
          </cell>
          <cell r="CP230">
            <v>125760</v>
          </cell>
          <cell r="CQ230">
            <v>240960</v>
          </cell>
          <cell r="CR230">
            <v>360960</v>
          </cell>
          <cell r="CS230">
            <v>65400</v>
          </cell>
          <cell r="CT230">
            <v>32700</v>
          </cell>
          <cell r="CU230">
            <v>62400</v>
          </cell>
          <cell r="CV230">
            <v>31200</v>
          </cell>
          <cell r="CW230">
            <v>60000</v>
          </cell>
          <cell r="CX230">
            <v>30000</v>
          </cell>
          <cell r="CY230">
            <v>8400</v>
          </cell>
          <cell r="CZ230">
            <v>4200</v>
          </cell>
          <cell r="DA230">
            <v>27000</v>
          </cell>
          <cell r="DB230">
            <v>13500</v>
          </cell>
          <cell r="DC230">
            <v>15600</v>
          </cell>
          <cell r="DD230">
            <v>7800</v>
          </cell>
          <cell r="DE230">
            <v>42000</v>
          </cell>
          <cell r="DF230">
            <v>21000</v>
          </cell>
          <cell r="DG230">
            <v>63600</v>
          </cell>
          <cell r="DH230">
            <v>31800</v>
          </cell>
          <cell r="DI230">
            <v>72000</v>
          </cell>
          <cell r="DJ230">
            <v>36000</v>
          </cell>
          <cell r="DK230">
            <v>99000</v>
          </cell>
          <cell r="DL230">
            <v>49500</v>
          </cell>
        </row>
        <row r="230">
          <cell r="DO230">
            <v>240000</v>
          </cell>
          <cell r="DP230">
            <v>120000</v>
          </cell>
          <cell r="DQ230">
            <v>120000</v>
          </cell>
          <cell r="DR230">
            <v>60000</v>
          </cell>
          <cell r="DS230">
            <v>127200</v>
          </cell>
          <cell r="DT230">
            <v>63600</v>
          </cell>
          <cell r="DU230">
            <v>63600</v>
          </cell>
          <cell r="DV230">
            <v>31800</v>
          </cell>
          <cell r="DW230">
            <v>150000</v>
          </cell>
          <cell r="DX230">
            <v>75000</v>
          </cell>
          <cell r="DY230">
            <v>66000</v>
          </cell>
          <cell r="DZ230">
            <v>33000</v>
          </cell>
          <cell r="EA230">
            <v>129600</v>
          </cell>
          <cell r="EB230">
            <v>64800</v>
          </cell>
          <cell r="EC230">
            <v>610200</v>
          </cell>
          <cell r="ED230">
            <v>1450800</v>
          </cell>
          <cell r="EE230">
            <v>2117700</v>
          </cell>
        </row>
        <row r="230">
          <cell r="EJ230">
            <v>60000</v>
          </cell>
          <cell r="EK230">
            <v>30000</v>
          </cell>
          <cell r="EL230">
            <v>26400</v>
          </cell>
          <cell r="EM230">
            <v>13200</v>
          </cell>
          <cell r="EN230">
            <v>120000</v>
          </cell>
          <cell r="EO230">
            <v>60000</v>
          </cell>
          <cell r="EP230">
            <v>168000</v>
          </cell>
          <cell r="EQ230">
            <v>84000</v>
          </cell>
          <cell r="ER230">
            <v>60000</v>
          </cell>
          <cell r="ES230">
            <v>30000</v>
          </cell>
          <cell r="ET230">
            <v>60000</v>
          </cell>
          <cell r="EU230">
            <v>30000</v>
          </cell>
          <cell r="EV230">
            <v>120000</v>
          </cell>
          <cell r="EW230">
            <v>60000</v>
          </cell>
          <cell r="EX230">
            <v>39600</v>
          </cell>
          <cell r="EY230">
            <v>489600</v>
          </cell>
          <cell r="EZ230">
            <v>921600</v>
          </cell>
        </row>
        <row r="231">
          <cell r="D231">
            <v>43678</v>
          </cell>
          <cell r="E231">
            <v>1.63262823890954</v>
          </cell>
          <cell r="F231">
            <v>0.116176656020424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14.2447117918215</v>
          </cell>
          <cell r="L231">
            <v>22.0511910203238</v>
          </cell>
          <cell r="M231">
            <v>11.0255955101619</v>
          </cell>
          <cell r="N231">
            <v>1</v>
          </cell>
          <cell r="O231">
            <v>0</v>
          </cell>
          <cell r="P231">
            <v>14.2447117918215</v>
          </cell>
          <cell r="Q231">
            <v>22.0511910203238</v>
          </cell>
          <cell r="R231">
            <v>11.0255955101619</v>
          </cell>
          <cell r="S231">
            <v>1</v>
          </cell>
          <cell r="T231">
            <v>0</v>
          </cell>
          <cell r="U231">
            <v>14.2447117918215</v>
          </cell>
          <cell r="V231">
            <v>14.2447117918215</v>
          </cell>
          <cell r="W231">
            <v>14.2447117918215</v>
          </cell>
          <cell r="X231">
            <v>22.0511910203238</v>
          </cell>
          <cell r="Y231">
            <v>11.0255955101619</v>
          </cell>
          <cell r="Z231">
            <v>1</v>
          </cell>
          <cell r="AA231">
            <v>0</v>
          </cell>
          <cell r="AB231">
            <v>1</v>
          </cell>
          <cell r="AC231">
            <v>1</v>
          </cell>
          <cell r="AD231">
            <v>1</v>
          </cell>
          <cell r="AE231">
            <v>0</v>
          </cell>
          <cell r="AF231">
            <v>5880</v>
          </cell>
          <cell r="AG231">
            <v>0</v>
          </cell>
          <cell r="AH231">
            <v>38400</v>
          </cell>
          <cell r="AI231">
            <v>0</v>
          </cell>
          <cell r="AJ231">
            <v>26160</v>
          </cell>
          <cell r="AK231">
            <v>0</v>
          </cell>
          <cell r="AL231">
            <v>26160</v>
          </cell>
          <cell r="AM231">
            <v>0</v>
          </cell>
          <cell r="AN231">
            <v>48000</v>
          </cell>
          <cell r="AO231">
            <v>0</v>
          </cell>
          <cell r="AP231">
            <v>54000</v>
          </cell>
          <cell r="AQ231">
            <v>0</v>
          </cell>
          <cell r="AR231">
            <v>60000</v>
          </cell>
          <cell r="AS231">
            <v>0</v>
          </cell>
          <cell r="AT231">
            <v>60000</v>
          </cell>
          <cell r="AU231">
            <v>0</v>
          </cell>
          <cell r="AV231">
            <v>86400</v>
          </cell>
          <cell r="AW231">
            <v>0</v>
          </cell>
          <cell r="AX231">
            <v>61200</v>
          </cell>
          <cell r="AY231">
            <v>0</v>
          </cell>
          <cell r="AZ231">
            <v>66000</v>
          </cell>
          <cell r="BA231">
            <v>0</v>
          </cell>
          <cell r="BB231">
            <v>132000</v>
          </cell>
          <cell r="BC231">
            <v>0</v>
          </cell>
          <cell r="BD231">
            <v>243000</v>
          </cell>
          <cell r="BE231">
            <v>604200</v>
          </cell>
          <cell r="BF231">
            <v>664200</v>
          </cell>
          <cell r="BG231">
            <v>62400</v>
          </cell>
          <cell r="BH231">
            <v>0</v>
          </cell>
          <cell r="BI231">
            <v>60000</v>
          </cell>
          <cell r="BJ231">
            <v>0</v>
          </cell>
          <cell r="BK231">
            <v>10560</v>
          </cell>
          <cell r="BL231">
            <v>0</v>
          </cell>
          <cell r="BM231">
            <v>6120</v>
          </cell>
          <cell r="BN231">
            <v>0</v>
          </cell>
          <cell r="BO231">
            <v>20400</v>
          </cell>
          <cell r="BP231">
            <v>0</v>
          </cell>
          <cell r="BQ231">
            <v>72000</v>
          </cell>
          <cell r="BR231">
            <v>0</v>
          </cell>
          <cell r="BS231">
            <v>105600</v>
          </cell>
          <cell r="BT231">
            <v>0</v>
          </cell>
          <cell r="BU231">
            <v>127200</v>
          </cell>
          <cell r="BV231">
            <v>0</v>
          </cell>
          <cell r="BW231">
            <v>60000</v>
          </cell>
          <cell r="BX231">
            <v>0</v>
          </cell>
          <cell r="BY231">
            <v>63600</v>
          </cell>
          <cell r="BZ231">
            <v>0</v>
          </cell>
          <cell r="CA231">
            <v>62400</v>
          </cell>
          <cell r="CB231">
            <v>0</v>
          </cell>
          <cell r="CC231">
            <v>132000</v>
          </cell>
          <cell r="CD231">
            <v>0</v>
          </cell>
          <cell r="CE231">
            <v>120000</v>
          </cell>
          <cell r="CF231">
            <v>0</v>
          </cell>
          <cell r="CG231">
            <v>371880</v>
          </cell>
          <cell r="CH231">
            <v>695880</v>
          </cell>
          <cell r="CI231">
            <v>902280</v>
          </cell>
          <cell r="CJ231">
            <v>125760</v>
          </cell>
          <cell r="CK231">
            <v>0</v>
          </cell>
          <cell r="CL231">
            <v>115200</v>
          </cell>
          <cell r="CM231">
            <v>0</v>
          </cell>
          <cell r="CN231">
            <v>120000</v>
          </cell>
          <cell r="CO231">
            <v>0</v>
          </cell>
          <cell r="CP231">
            <v>125760</v>
          </cell>
          <cell r="CQ231">
            <v>240960</v>
          </cell>
          <cell r="CR231">
            <v>360960</v>
          </cell>
          <cell r="CS231">
            <v>65400</v>
          </cell>
          <cell r="CT231">
            <v>32700</v>
          </cell>
          <cell r="CU231">
            <v>62400</v>
          </cell>
          <cell r="CV231">
            <v>31200</v>
          </cell>
          <cell r="CW231">
            <v>60000</v>
          </cell>
          <cell r="CX231">
            <v>30000</v>
          </cell>
          <cell r="CY231">
            <v>8400</v>
          </cell>
          <cell r="CZ231">
            <v>4200</v>
          </cell>
          <cell r="DA231">
            <v>27000</v>
          </cell>
          <cell r="DB231">
            <v>13500</v>
          </cell>
          <cell r="DC231">
            <v>15600</v>
          </cell>
          <cell r="DD231">
            <v>7800</v>
          </cell>
          <cell r="DE231">
            <v>42000</v>
          </cell>
          <cell r="DF231">
            <v>21000</v>
          </cell>
          <cell r="DG231">
            <v>63600</v>
          </cell>
          <cell r="DH231">
            <v>31800</v>
          </cell>
          <cell r="DI231">
            <v>72000</v>
          </cell>
          <cell r="DJ231">
            <v>36000</v>
          </cell>
          <cell r="DK231">
            <v>99000</v>
          </cell>
          <cell r="DL231">
            <v>49500</v>
          </cell>
        </row>
        <row r="231">
          <cell r="DO231">
            <v>240000</v>
          </cell>
          <cell r="DP231">
            <v>120000</v>
          </cell>
          <cell r="DQ231">
            <v>120000</v>
          </cell>
          <cell r="DR231">
            <v>60000</v>
          </cell>
          <cell r="DS231">
            <v>127200</v>
          </cell>
          <cell r="DT231">
            <v>63600</v>
          </cell>
          <cell r="DU231">
            <v>63600</v>
          </cell>
          <cell r="DV231">
            <v>31800</v>
          </cell>
          <cell r="DW231">
            <v>150000</v>
          </cell>
          <cell r="DX231">
            <v>75000</v>
          </cell>
          <cell r="DY231">
            <v>66000</v>
          </cell>
          <cell r="DZ231">
            <v>33000</v>
          </cell>
          <cell r="EA231">
            <v>129600</v>
          </cell>
          <cell r="EB231">
            <v>64800</v>
          </cell>
          <cell r="EC231">
            <v>610200</v>
          </cell>
          <cell r="ED231">
            <v>1450800</v>
          </cell>
          <cell r="EE231">
            <v>2117700</v>
          </cell>
        </row>
        <row r="231">
          <cell r="EJ231">
            <v>60000</v>
          </cell>
          <cell r="EK231">
            <v>30000</v>
          </cell>
          <cell r="EL231">
            <v>26400</v>
          </cell>
          <cell r="EM231">
            <v>13200</v>
          </cell>
          <cell r="EN231">
            <v>120000</v>
          </cell>
          <cell r="EO231">
            <v>60000</v>
          </cell>
          <cell r="EP231">
            <v>168000</v>
          </cell>
          <cell r="EQ231">
            <v>84000</v>
          </cell>
          <cell r="ER231">
            <v>60000</v>
          </cell>
          <cell r="ES231">
            <v>30000</v>
          </cell>
          <cell r="ET231">
            <v>60000</v>
          </cell>
          <cell r="EU231">
            <v>30000</v>
          </cell>
          <cell r="EV231">
            <v>120000</v>
          </cell>
          <cell r="EW231">
            <v>60000</v>
          </cell>
          <cell r="EX231">
            <v>39600</v>
          </cell>
          <cell r="EY231">
            <v>489600</v>
          </cell>
          <cell r="EZ231">
            <v>921600</v>
          </cell>
        </row>
        <row r="232">
          <cell r="D232">
            <v>43709</v>
          </cell>
          <cell r="E232">
            <v>1.62954003065125</v>
          </cell>
          <cell r="F232">
            <v>0.115499692371545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14.2215502298844</v>
          </cell>
          <cell r="L232">
            <v>12.7439147988538</v>
          </cell>
          <cell r="M232">
            <v>6.37195739942688</v>
          </cell>
          <cell r="N232">
            <v>0</v>
          </cell>
          <cell r="O232">
            <v>0</v>
          </cell>
          <cell r="P232">
            <v>14.2215502298844</v>
          </cell>
          <cell r="Q232">
            <v>12.7439147988538</v>
          </cell>
          <cell r="R232">
            <v>6.37195739942688</v>
          </cell>
          <cell r="S232">
            <v>0</v>
          </cell>
          <cell r="T232">
            <v>0</v>
          </cell>
          <cell r="U232">
            <v>14.2215502298844</v>
          </cell>
          <cell r="V232">
            <v>14.2215502298844</v>
          </cell>
          <cell r="W232">
            <v>14.2215502298844</v>
          </cell>
          <cell r="X232">
            <v>12.7439147988538</v>
          </cell>
          <cell r="Y232">
            <v>6.37195739942688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</row>
        <row r="232"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</row>
        <row r="232"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</row>
        <row r="233">
          <cell r="D233">
            <v>43739</v>
          </cell>
          <cell r="E233">
            <v>1.62947078812121</v>
          </cell>
          <cell r="F233">
            <v>0.114847875749768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14.221030910909</v>
          </cell>
          <cell r="L233">
            <v>20.299810782127</v>
          </cell>
          <cell r="M233">
            <v>10.1499053910635</v>
          </cell>
          <cell r="N233">
            <v>1</v>
          </cell>
          <cell r="O233">
            <v>0</v>
          </cell>
          <cell r="P233">
            <v>14.221030910909</v>
          </cell>
          <cell r="Q233">
            <v>20.299810782127</v>
          </cell>
          <cell r="R233">
            <v>10.1499053910635</v>
          </cell>
          <cell r="S233">
            <v>1</v>
          </cell>
          <cell r="T233">
            <v>0</v>
          </cell>
          <cell r="U233">
            <v>14.221030910909</v>
          </cell>
          <cell r="V233">
            <v>14.221030910909</v>
          </cell>
          <cell r="W233">
            <v>14.221030910909</v>
          </cell>
          <cell r="X233">
            <v>20.299810782127</v>
          </cell>
          <cell r="Y233">
            <v>10.1499053910635</v>
          </cell>
          <cell r="Z233">
            <v>1</v>
          </cell>
          <cell r="AA233">
            <v>0</v>
          </cell>
          <cell r="AB233">
            <v>1</v>
          </cell>
          <cell r="AC233">
            <v>1</v>
          </cell>
          <cell r="AD233">
            <v>1</v>
          </cell>
          <cell r="AE233">
            <v>0</v>
          </cell>
          <cell r="AF233">
            <v>5880</v>
          </cell>
          <cell r="AG233">
            <v>0</v>
          </cell>
          <cell r="AH233">
            <v>38400</v>
          </cell>
          <cell r="AI233">
            <v>0</v>
          </cell>
          <cell r="AJ233">
            <v>26160</v>
          </cell>
          <cell r="AK233">
            <v>0</v>
          </cell>
          <cell r="AL233">
            <v>26160</v>
          </cell>
          <cell r="AM233">
            <v>0</v>
          </cell>
          <cell r="AN233">
            <v>48000</v>
          </cell>
          <cell r="AO233">
            <v>0</v>
          </cell>
          <cell r="AP233">
            <v>54000</v>
          </cell>
          <cell r="AQ233">
            <v>0</v>
          </cell>
          <cell r="AR233">
            <v>60000</v>
          </cell>
          <cell r="AS233">
            <v>0</v>
          </cell>
          <cell r="AT233">
            <v>60000</v>
          </cell>
          <cell r="AU233">
            <v>0</v>
          </cell>
          <cell r="AV233">
            <v>86400</v>
          </cell>
          <cell r="AW233">
            <v>0</v>
          </cell>
          <cell r="AX233">
            <v>61200</v>
          </cell>
          <cell r="AY233">
            <v>0</v>
          </cell>
          <cell r="AZ233">
            <v>66000</v>
          </cell>
          <cell r="BA233">
            <v>0</v>
          </cell>
          <cell r="BB233">
            <v>132000</v>
          </cell>
          <cell r="BC233">
            <v>0</v>
          </cell>
          <cell r="BD233">
            <v>243000</v>
          </cell>
          <cell r="BE233">
            <v>604200</v>
          </cell>
          <cell r="BF233">
            <v>664200</v>
          </cell>
          <cell r="BG233">
            <v>62400</v>
          </cell>
          <cell r="BH233">
            <v>0</v>
          </cell>
          <cell r="BI233">
            <v>60000</v>
          </cell>
          <cell r="BJ233">
            <v>0</v>
          </cell>
          <cell r="BK233">
            <v>10560</v>
          </cell>
          <cell r="BL233">
            <v>0</v>
          </cell>
          <cell r="BM233">
            <v>6120</v>
          </cell>
          <cell r="BN233">
            <v>0</v>
          </cell>
          <cell r="BO233">
            <v>20400</v>
          </cell>
          <cell r="BP233">
            <v>0</v>
          </cell>
          <cell r="BQ233">
            <v>72000</v>
          </cell>
          <cell r="BR233">
            <v>0</v>
          </cell>
          <cell r="BS233">
            <v>105600</v>
          </cell>
          <cell r="BT233">
            <v>0</v>
          </cell>
          <cell r="BU233">
            <v>127200</v>
          </cell>
          <cell r="BV233">
            <v>0</v>
          </cell>
          <cell r="BW233">
            <v>60000</v>
          </cell>
          <cell r="BX233">
            <v>0</v>
          </cell>
          <cell r="BY233">
            <v>63600</v>
          </cell>
          <cell r="BZ233">
            <v>0</v>
          </cell>
          <cell r="CA233">
            <v>62400</v>
          </cell>
          <cell r="CB233">
            <v>0</v>
          </cell>
          <cell r="CC233">
            <v>132000</v>
          </cell>
          <cell r="CD233">
            <v>0</v>
          </cell>
          <cell r="CE233">
            <v>120000</v>
          </cell>
          <cell r="CF233">
            <v>0</v>
          </cell>
          <cell r="CG233">
            <v>371880</v>
          </cell>
          <cell r="CH233">
            <v>695880</v>
          </cell>
          <cell r="CI233">
            <v>902280</v>
          </cell>
          <cell r="CJ233">
            <v>125760</v>
          </cell>
          <cell r="CK233">
            <v>0</v>
          </cell>
          <cell r="CL233">
            <v>115200</v>
          </cell>
          <cell r="CM233">
            <v>0</v>
          </cell>
          <cell r="CN233">
            <v>120000</v>
          </cell>
          <cell r="CO233">
            <v>0</v>
          </cell>
          <cell r="CP233">
            <v>125760</v>
          </cell>
          <cell r="CQ233">
            <v>240960</v>
          </cell>
          <cell r="CR233">
            <v>360960</v>
          </cell>
          <cell r="CS233">
            <v>65400</v>
          </cell>
          <cell r="CT233">
            <v>32700</v>
          </cell>
          <cell r="CU233">
            <v>62400</v>
          </cell>
          <cell r="CV233">
            <v>31200</v>
          </cell>
          <cell r="CW233">
            <v>60000</v>
          </cell>
          <cell r="CX233">
            <v>30000</v>
          </cell>
          <cell r="CY233">
            <v>8400</v>
          </cell>
          <cell r="CZ233">
            <v>4200</v>
          </cell>
          <cell r="DA233">
            <v>27000</v>
          </cell>
          <cell r="DB233">
            <v>13500</v>
          </cell>
          <cell r="DC233">
            <v>15600</v>
          </cell>
          <cell r="DD233">
            <v>7800</v>
          </cell>
          <cell r="DE233">
            <v>42000</v>
          </cell>
          <cell r="DF233">
            <v>21000</v>
          </cell>
          <cell r="DG233">
            <v>63600</v>
          </cell>
          <cell r="DH233">
            <v>31800</v>
          </cell>
          <cell r="DI233">
            <v>72000</v>
          </cell>
          <cell r="DJ233">
            <v>36000</v>
          </cell>
          <cell r="DK233">
            <v>99000</v>
          </cell>
          <cell r="DL233">
            <v>49500</v>
          </cell>
        </row>
        <row r="233">
          <cell r="DO233">
            <v>240000</v>
          </cell>
          <cell r="DP233">
            <v>120000</v>
          </cell>
          <cell r="DQ233">
            <v>120000</v>
          </cell>
          <cell r="DR233">
            <v>60000</v>
          </cell>
          <cell r="DS233">
            <v>127200</v>
          </cell>
          <cell r="DT233">
            <v>63600</v>
          </cell>
          <cell r="DU233">
            <v>63600</v>
          </cell>
          <cell r="DV233">
            <v>31800</v>
          </cell>
          <cell r="DW233">
            <v>150000</v>
          </cell>
          <cell r="DX233">
            <v>75000</v>
          </cell>
          <cell r="DY233">
            <v>66000</v>
          </cell>
          <cell r="DZ233">
            <v>33000</v>
          </cell>
          <cell r="EA233">
            <v>129600</v>
          </cell>
          <cell r="EB233">
            <v>64800</v>
          </cell>
          <cell r="EC233">
            <v>610200</v>
          </cell>
          <cell r="ED233">
            <v>1450800</v>
          </cell>
          <cell r="EE233">
            <v>2117700</v>
          </cell>
        </row>
        <row r="233">
          <cell r="EJ233">
            <v>60000</v>
          </cell>
          <cell r="EK233">
            <v>30000</v>
          </cell>
          <cell r="EL233">
            <v>26400</v>
          </cell>
          <cell r="EM233">
            <v>13200</v>
          </cell>
          <cell r="EN233">
            <v>120000</v>
          </cell>
          <cell r="EO233">
            <v>60000</v>
          </cell>
          <cell r="EP233">
            <v>168000</v>
          </cell>
          <cell r="EQ233">
            <v>84000</v>
          </cell>
          <cell r="ER233">
            <v>60000</v>
          </cell>
          <cell r="ES233">
            <v>30000</v>
          </cell>
          <cell r="ET233">
            <v>60000</v>
          </cell>
          <cell r="EU233">
            <v>30000</v>
          </cell>
          <cell r="EV233">
            <v>120000</v>
          </cell>
          <cell r="EW233">
            <v>60000</v>
          </cell>
          <cell r="EX233">
            <v>39600</v>
          </cell>
          <cell r="EY233">
            <v>489600</v>
          </cell>
          <cell r="EZ233">
            <v>921600</v>
          </cell>
        </row>
        <row r="234">
          <cell r="D234">
            <v>43770</v>
          </cell>
          <cell r="E234">
            <v>1.66230687255059</v>
          </cell>
          <cell r="F234">
            <v>0.0937618505259613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14.4673015441294</v>
          </cell>
          <cell r="L234">
            <v>11.1076337284701</v>
          </cell>
          <cell r="M234">
            <v>5.55381686423503</v>
          </cell>
          <cell r="N234">
            <v>0</v>
          </cell>
          <cell r="O234">
            <v>0</v>
          </cell>
          <cell r="P234">
            <v>14.4673015441294</v>
          </cell>
          <cell r="Q234">
            <v>11.1076337284701</v>
          </cell>
          <cell r="R234">
            <v>5.55381686423503</v>
          </cell>
          <cell r="S234">
            <v>0</v>
          </cell>
          <cell r="T234">
            <v>0</v>
          </cell>
          <cell r="U234">
            <v>14.4673015441294</v>
          </cell>
          <cell r="V234">
            <v>14.4673015441294</v>
          </cell>
          <cell r="W234">
            <v>14.4673015441294</v>
          </cell>
          <cell r="X234">
            <v>11.1076337284701</v>
          </cell>
          <cell r="Y234">
            <v>5.55381686423503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  <cell r="DK234">
            <v>0</v>
          </cell>
          <cell r="DL234">
            <v>0</v>
          </cell>
        </row>
        <row r="234"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0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</row>
        <row r="234"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0</v>
          </cell>
          <cell r="EZ234">
            <v>0</v>
          </cell>
        </row>
        <row r="235">
          <cell r="D235">
            <v>43800</v>
          </cell>
          <cell r="E235">
            <v>1.69050641596019</v>
          </cell>
          <cell r="F235">
            <v>0.0932319852246324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14.6787981197014</v>
          </cell>
          <cell r="L235">
            <v>6.53363737487435</v>
          </cell>
          <cell r="M235">
            <v>3.26681868743718</v>
          </cell>
          <cell r="N235">
            <v>0</v>
          </cell>
          <cell r="O235">
            <v>0</v>
          </cell>
          <cell r="P235">
            <v>14.6787981197014</v>
          </cell>
          <cell r="Q235">
            <v>6.53363737487435</v>
          </cell>
          <cell r="R235">
            <v>3.26681868743718</v>
          </cell>
          <cell r="S235">
            <v>0</v>
          </cell>
          <cell r="T235">
            <v>0</v>
          </cell>
          <cell r="U235">
            <v>14.6787981197014</v>
          </cell>
          <cell r="V235">
            <v>14.6787981197014</v>
          </cell>
          <cell r="W235">
            <v>14.6787981197014</v>
          </cell>
          <cell r="X235">
            <v>6.53363737487435</v>
          </cell>
          <cell r="Y235">
            <v>3.26681868743718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  <cell r="DK235">
            <v>0</v>
          </cell>
          <cell r="DL235">
            <v>0</v>
          </cell>
        </row>
        <row r="235">
          <cell r="DO235">
            <v>0</v>
          </cell>
          <cell r="DP235">
            <v>0</v>
          </cell>
          <cell r="DQ235">
            <v>0</v>
          </cell>
          <cell r="DR235">
            <v>0</v>
          </cell>
          <cell r="DS235">
            <v>0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</row>
        <row r="235"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</row>
        <row r="236">
          <cell r="D236">
            <v>43831</v>
          </cell>
          <cell r="E236">
            <v>1.73414819047687</v>
          </cell>
          <cell r="F236">
            <v>0.0926872308703153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15.0061114285765</v>
          </cell>
          <cell r="L236">
            <v>15.9201979671392</v>
          </cell>
          <cell r="M236">
            <v>7.96009898356961</v>
          </cell>
          <cell r="N236">
            <v>1</v>
          </cell>
          <cell r="O236">
            <v>0</v>
          </cell>
          <cell r="P236">
            <v>15.0061114285765</v>
          </cell>
          <cell r="Q236">
            <v>15.9201979671392</v>
          </cell>
          <cell r="R236">
            <v>7.96009898356961</v>
          </cell>
          <cell r="S236">
            <v>1</v>
          </cell>
          <cell r="T236">
            <v>0</v>
          </cell>
          <cell r="U236">
            <v>15.0061114285765</v>
          </cell>
          <cell r="V236">
            <v>15.0061114285765</v>
          </cell>
          <cell r="W236">
            <v>15.0061114285765</v>
          </cell>
          <cell r="X236">
            <v>15.9201979671392</v>
          </cell>
          <cell r="Y236">
            <v>7.96009898356961</v>
          </cell>
          <cell r="Z236">
            <v>1</v>
          </cell>
          <cell r="AA236">
            <v>0</v>
          </cell>
          <cell r="AB236">
            <v>1</v>
          </cell>
          <cell r="AC236">
            <v>1</v>
          </cell>
          <cell r="AD236">
            <v>1</v>
          </cell>
          <cell r="AE236">
            <v>0</v>
          </cell>
          <cell r="AF236">
            <v>5880</v>
          </cell>
          <cell r="AG236">
            <v>0</v>
          </cell>
          <cell r="AH236">
            <v>38400</v>
          </cell>
          <cell r="AI236">
            <v>0</v>
          </cell>
          <cell r="AJ236">
            <v>26160</v>
          </cell>
          <cell r="AK236">
            <v>0</v>
          </cell>
          <cell r="AL236">
            <v>26160</v>
          </cell>
          <cell r="AM236">
            <v>0</v>
          </cell>
          <cell r="AN236">
            <v>48000</v>
          </cell>
          <cell r="AO236">
            <v>0</v>
          </cell>
          <cell r="AP236">
            <v>54000</v>
          </cell>
          <cell r="AQ236">
            <v>0</v>
          </cell>
          <cell r="AR236">
            <v>60000</v>
          </cell>
          <cell r="AS236">
            <v>0</v>
          </cell>
          <cell r="AT236">
            <v>60000</v>
          </cell>
          <cell r="AU236">
            <v>0</v>
          </cell>
          <cell r="AV236">
            <v>86400</v>
          </cell>
          <cell r="AW236">
            <v>0</v>
          </cell>
          <cell r="AX236">
            <v>61200</v>
          </cell>
          <cell r="AY236">
            <v>0</v>
          </cell>
          <cell r="AZ236">
            <v>66000</v>
          </cell>
          <cell r="BA236">
            <v>0</v>
          </cell>
          <cell r="BB236">
            <v>132000</v>
          </cell>
          <cell r="BC236">
            <v>0</v>
          </cell>
          <cell r="BD236">
            <v>243000</v>
          </cell>
          <cell r="BE236">
            <v>604200</v>
          </cell>
          <cell r="BF236">
            <v>664200</v>
          </cell>
          <cell r="BG236">
            <v>62400</v>
          </cell>
          <cell r="BH236">
            <v>0</v>
          </cell>
          <cell r="BI236">
            <v>60000</v>
          </cell>
          <cell r="BJ236">
            <v>0</v>
          </cell>
          <cell r="BK236">
            <v>10560</v>
          </cell>
          <cell r="BL236">
            <v>0</v>
          </cell>
          <cell r="BM236">
            <v>6120</v>
          </cell>
          <cell r="BN236">
            <v>0</v>
          </cell>
          <cell r="BO236">
            <v>20400</v>
          </cell>
          <cell r="BP236">
            <v>0</v>
          </cell>
          <cell r="BQ236">
            <v>72000</v>
          </cell>
          <cell r="BR236">
            <v>0</v>
          </cell>
          <cell r="BS236">
            <v>105600</v>
          </cell>
          <cell r="BT236">
            <v>0</v>
          </cell>
          <cell r="BU236">
            <v>127200</v>
          </cell>
          <cell r="BV236">
            <v>0</v>
          </cell>
          <cell r="BW236">
            <v>60000</v>
          </cell>
          <cell r="BX236">
            <v>0</v>
          </cell>
          <cell r="BY236">
            <v>63600</v>
          </cell>
          <cell r="BZ236">
            <v>0</v>
          </cell>
          <cell r="CA236">
            <v>62400</v>
          </cell>
          <cell r="CB236">
            <v>0</v>
          </cell>
          <cell r="CC236">
            <v>132000</v>
          </cell>
          <cell r="CD236">
            <v>0</v>
          </cell>
          <cell r="CE236">
            <v>120000</v>
          </cell>
          <cell r="CF236">
            <v>0</v>
          </cell>
          <cell r="CG236">
            <v>371880</v>
          </cell>
          <cell r="CH236">
            <v>695880</v>
          </cell>
          <cell r="CI236">
            <v>902280</v>
          </cell>
          <cell r="CJ236">
            <v>125760</v>
          </cell>
          <cell r="CK236">
            <v>0</v>
          </cell>
          <cell r="CL236">
            <v>115200</v>
          </cell>
          <cell r="CM236">
            <v>0</v>
          </cell>
          <cell r="CN236">
            <v>120000</v>
          </cell>
          <cell r="CO236">
            <v>0</v>
          </cell>
          <cell r="CP236">
            <v>125760</v>
          </cell>
          <cell r="CQ236">
            <v>240960</v>
          </cell>
          <cell r="CR236">
            <v>360960</v>
          </cell>
          <cell r="CS236">
            <v>65400</v>
          </cell>
          <cell r="CT236">
            <v>32700</v>
          </cell>
          <cell r="CU236">
            <v>62400</v>
          </cell>
          <cell r="CV236">
            <v>31200</v>
          </cell>
          <cell r="CW236">
            <v>60000</v>
          </cell>
          <cell r="CX236">
            <v>30000</v>
          </cell>
          <cell r="CY236">
            <v>8400</v>
          </cell>
          <cell r="CZ236">
            <v>4200</v>
          </cell>
          <cell r="DA236">
            <v>27000</v>
          </cell>
          <cell r="DB236">
            <v>13500</v>
          </cell>
          <cell r="DC236">
            <v>15600</v>
          </cell>
          <cell r="DD236">
            <v>7800</v>
          </cell>
          <cell r="DE236">
            <v>42000</v>
          </cell>
          <cell r="DF236">
            <v>21000</v>
          </cell>
          <cell r="DG236">
            <v>63600</v>
          </cell>
          <cell r="DH236">
            <v>31800</v>
          </cell>
          <cell r="DI236">
            <v>72000</v>
          </cell>
          <cell r="DJ236">
            <v>36000</v>
          </cell>
          <cell r="DK236">
            <v>99000</v>
          </cell>
          <cell r="DL236">
            <v>49500</v>
          </cell>
        </row>
        <row r="236">
          <cell r="DO236">
            <v>240000</v>
          </cell>
          <cell r="DP236">
            <v>120000</v>
          </cell>
          <cell r="DQ236">
            <v>120000</v>
          </cell>
          <cell r="DR236">
            <v>60000</v>
          </cell>
          <cell r="DS236">
            <v>127200</v>
          </cell>
          <cell r="DT236">
            <v>63600</v>
          </cell>
          <cell r="DU236">
            <v>63600</v>
          </cell>
          <cell r="DV236">
            <v>31800</v>
          </cell>
          <cell r="DW236">
            <v>150000</v>
          </cell>
          <cell r="DX236">
            <v>75000</v>
          </cell>
          <cell r="DY236">
            <v>66000</v>
          </cell>
          <cell r="DZ236">
            <v>33000</v>
          </cell>
          <cell r="EA236">
            <v>129600</v>
          </cell>
          <cell r="EB236">
            <v>64800</v>
          </cell>
          <cell r="EC236">
            <v>610200</v>
          </cell>
          <cell r="ED236">
            <v>1450800</v>
          </cell>
          <cell r="EE236">
            <v>2117700</v>
          </cell>
        </row>
        <row r="236">
          <cell r="EJ236">
            <v>60000</v>
          </cell>
          <cell r="EK236">
            <v>30000</v>
          </cell>
          <cell r="EL236">
            <v>26400</v>
          </cell>
          <cell r="EM236">
            <v>13200</v>
          </cell>
          <cell r="EN236">
            <v>120000</v>
          </cell>
          <cell r="EO236">
            <v>60000</v>
          </cell>
          <cell r="EP236">
            <v>168000</v>
          </cell>
          <cell r="EQ236">
            <v>84000</v>
          </cell>
          <cell r="ER236">
            <v>60000</v>
          </cell>
          <cell r="ES236">
            <v>30000</v>
          </cell>
          <cell r="ET236">
            <v>60000</v>
          </cell>
          <cell r="EU236">
            <v>30000</v>
          </cell>
          <cell r="EV236">
            <v>120000</v>
          </cell>
          <cell r="EW236">
            <v>60000</v>
          </cell>
          <cell r="EX236">
            <v>39600</v>
          </cell>
          <cell r="EY236">
            <v>489600</v>
          </cell>
          <cell r="EZ236">
            <v>921600</v>
          </cell>
        </row>
        <row r="237">
          <cell r="D237">
            <v>43862</v>
          </cell>
          <cell r="E237">
            <v>1.69250078246153</v>
          </cell>
          <cell r="F237">
            <v>0.0921452832039121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14.6937558684615</v>
          </cell>
          <cell r="L237">
            <v>12.8546831469344</v>
          </cell>
          <cell r="M237">
            <v>6.4273415734672</v>
          </cell>
          <cell r="N237">
            <v>0</v>
          </cell>
          <cell r="O237">
            <v>0</v>
          </cell>
          <cell r="P237">
            <v>14.6937558684615</v>
          </cell>
          <cell r="Q237">
            <v>12.8546831469344</v>
          </cell>
          <cell r="R237">
            <v>6.4273415734672</v>
          </cell>
          <cell r="S237">
            <v>0</v>
          </cell>
          <cell r="T237">
            <v>0</v>
          </cell>
          <cell r="U237">
            <v>14.6937558684615</v>
          </cell>
          <cell r="V237">
            <v>14.6937558684615</v>
          </cell>
          <cell r="W237">
            <v>14.6937558684615</v>
          </cell>
          <cell r="X237">
            <v>12.8546831469344</v>
          </cell>
          <cell r="Y237">
            <v>6.4273415734672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</row>
        <row r="237">
          <cell r="DO237">
            <v>0</v>
          </cell>
          <cell r="DP237">
            <v>0</v>
          </cell>
          <cell r="DQ237">
            <v>0</v>
          </cell>
          <cell r="DR237">
            <v>0</v>
          </cell>
          <cell r="DS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</row>
        <row r="237">
          <cell r="EJ237">
            <v>0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0</v>
          </cell>
          <cell r="ET237">
            <v>0</v>
          </cell>
          <cell r="EU237">
            <v>0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</row>
        <row r="238">
          <cell r="D238">
            <v>43891</v>
          </cell>
          <cell r="E238">
            <v>1.63889278258422</v>
          </cell>
          <cell r="F238">
            <v>0.091640830195005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14.2916958693816</v>
          </cell>
          <cell r="L238">
            <v>9.82815386127488</v>
          </cell>
          <cell r="M238">
            <v>4.91407693063744</v>
          </cell>
          <cell r="N238">
            <v>0</v>
          </cell>
          <cell r="O238">
            <v>0</v>
          </cell>
          <cell r="P238">
            <v>14.2916958693816</v>
          </cell>
          <cell r="Q238">
            <v>9.82815386127488</v>
          </cell>
          <cell r="R238">
            <v>4.91407693063744</v>
          </cell>
          <cell r="S238">
            <v>0</v>
          </cell>
          <cell r="T238">
            <v>0</v>
          </cell>
          <cell r="U238">
            <v>14.2916958693816</v>
          </cell>
          <cell r="V238">
            <v>14.2916958693816</v>
          </cell>
          <cell r="W238">
            <v>14.2916958693816</v>
          </cell>
          <cell r="X238">
            <v>9.82815386127488</v>
          </cell>
          <cell r="Y238">
            <v>4.91407693063744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</row>
        <row r="238">
          <cell r="DO238">
            <v>0</v>
          </cell>
          <cell r="DP238">
            <v>0</v>
          </cell>
          <cell r="DQ238">
            <v>0</v>
          </cell>
          <cell r="DR238">
            <v>0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</row>
        <row r="238">
          <cell r="EJ238">
            <v>0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</row>
        <row r="239">
          <cell r="D239">
            <v>43922</v>
          </cell>
          <cell r="E239">
            <v>1.57551628823235</v>
          </cell>
          <cell r="F239">
            <v>0.110941503228448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13.8163721617426</v>
          </cell>
          <cell r="L239">
            <v>9.43666957037296</v>
          </cell>
          <cell r="M239">
            <v>4.71833478518648</v>
          </cell>
          <cell r="N239">
            <v>0</v>
          </cell>
          <cell r="O239">
            <v>0</v>
          </cell>
          <cell r="P239">
            <v>13.8163721617426</v>
          </cell>
          <cell r="Q239">
            <v>9.43666957037296</v>
          </cell>
          <cell r="R239">
            <v>4.71833478518648</v>
          </cell>
          <cell r="S239">
            <v>0</v>
          </cell>
          <cell r="T239">
            <v>0</v>
          </cell>
          <cell r="U239">
            <v>13.8163721617426</v>
          </cell>
          <cell r="V239">
            <v>13.8163721617426</v>
          </cell>
          <cell r="W239">
            <v>13.8163721617426</v>
          </cell>
          <cell r="X239">
            <v>9.43666957037296</v>
          </cell>
          <cell r="Y239">
            <v>4.71833478518648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  <cell r="DK239">
            <v>0</v>
          </cell>
          <cell r="DL239">
            <v>0</v>
          </cell>
        </row>
        <row r="239"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</row>
        <row r="239">
          <cell r="EJ239">
            <v>0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  <cell r="ER239">
            <v>0</v>
          </cell>
          <cell r="ES239">
            <v>0</v>
          </cell>
          <cell r="ET239">
            <v>0</v>
          </cell>
          <cell r="EU239">
            <v>0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</row>
        <row r="240">
          <cell r="D240">
            <v>43952</v>
          </cell>
          <cell r="E240">
            <v>1.55927694330004</v>
          </cell>
          <cell r="F240">
            <v>0.110312414935489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13.6945770747503</v>
          </cell>
          <cell r="L240">
            <v>10.8442509920463</v>
          </cell>
          <cell r="M240">
            <v>5.42212549602314</v>
          </cell>
          <cell r="N240">
            <v>0</v>
          </cell>
          <cell r="O240">
            <v>0</v>
          </cell>
          <cell r="P240">
            <v>13.6945770747503</v>
          </cell>
          <cell r="Q240">
            <v>10.8442509920463</v>
          </cell>
          <cell r="R240">
            <v>5.42212549602314</v>
          </cell>
          <cell r="S240">
            <v>0</v>
          </cell>
          <cell r="T240">
            <v>0</v>
          </cell>
          <cell r="U240">
            <v>13.6945770747503</v>
          </cell>
          <cell r="V240">
            <v>13.6945770747503</v>
          </cell>
          <cell r="W240">
            <v>13.6945770747503</v>
          </cell>
          <cell r="X240">
            <v>10.8442509920463</v>
          </cell>
          <cell r="Y240">
            <v>5.42212549602314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0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</row>
        <row r="240">
          <cell r="DO240">
            <v>0</v>
          </cell>
          <cell r="DP240">
            <v>0</v>
          </cell>
          <cell r="DQ240">
            <v>0</v>
          </cell>
          <cell r="DR240">
            <v>0</v>
          </cell>
          <cell r="DS240">
            <v>0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</row>
        <row r="240">
          <cell r="EJ240">
            <v>0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</row>
        <row r="241">
          <cell r="D241">
            <v>43983</v>
          </cell>
          <cell r="E241">
            <v>1.55855969799542</v>
          </cell>
          <cell r="F241">
            <v>0.109665663745251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13.6891977349657</v>
          </cell>
          <cell r="L241">
            <v>18.0432989186329</v>
          </cell>
          <cell r="M241">
            <v>9.02164945931644</v>
          </cell>
          <cell r="N241">
            <v>1</v>
          </cell>
          <cell r="O241">
            <v>0</v>
          </cell>
          <cell r="P241">
            <v>13.6891977349657</v>
          </cell>
          <cell r="Q241">
            <v>18.0432989186329</v>
          </cell>
          <cell r="R241">
            <v>9.02164945931644</v>
          </cell>
          <cell r="S241">
            <v>1</v>
          </cell>
          <cell r="T241">
            <v>0</v>
          </cell>
          <cell r="U241">
            <v>13.6891977349657</v>
          </cell>
          <cell r="V241">
            <v>13.6891977349657</v>
          </cell>
          <cell r="W241">
            <v>13.6891977349657</v>
          </cell>
          <cell r="X241">
            <v>18.0432989186329</v>
          </cell>
          <cell r="Y241">
            <v>9.02164945931644</v>
          </cell>
          <cell r="Z241">
            <v>1</v>
          </cell>
          <cell r="AA241">
            <v>0</v>
          </cell>
          <cell r="AB241">
            <v>1</v>
          </cell>
          <cell r="AC241">
            <v>1</v>
          </cell>
          <cell r="AD241">
            <v>1</v>
          </cell>
          <cell r="AE241">
            <v>0</v>
          </cell>
          <cell r="AF241">
            <v>5880</v>
          </cell>
          <cell r="AG241">
            <v>0</v>
          </cell>
          <cell r="AH241">
            <v>38400</v>
          </cell>
          <cell r="AI241">
            <v>0</v>
          </cell>
          <cell r="AJ241">
            <v>26160</v>
          </cell>
          <cell r="AK241">
            <v>0</v>
          </cell>
          <cell r="AL241">
            <v>26160</v>
          </cell>
          <cell r="AM241">
            <v>0</v>
          </cell>
          <cell r="AN241">
            <v>48000</v>
          </cell>
          <cell r="AO241">
            <v>0</v>
          </cell>
          <cell r="AP241">
            <v>54000</v>
          </cell>
          <cell r="AQ241">
            <v>0</v>
          </cell>
          <cell r="AR241">
            <v>60000</v>
          </cell>
          <cell r="AS241">
            <v>0</v>
          </cell>
          <cell r="AT241">
            <v>60000</v>
          </cell>
          <cell r="AU241">
            <v>0</v>
          </cell>
          <cell r="AV241">
            <v>86400</v>
          </cell>
          <cell r="AW241">
            <v>0</v>
          </cell>
          <cell r="AX241">
            <v>61200</v>
          </cell>
          <cell r="AY241">
            <v>0</v>
          </cell>
          <cell r="AZ241">
            <v>66000</v>
          </cell>
          <cell r="BA241">
            <v>0</v>
          </cell>
          <cell r="BB241">
            <v>132000</v>
          </cell>
          <cell r="BC241">
            <v>0</v>
          </cell>
          <cell r="BD241">
            <v>243000</v>
          </cell>
          <cell r="BE241">
            <v>604200</v>
          </cell>
          <cell r="BF241">
            <v>664200</v>
          </cell>
          <cell r="BG241">
            <v>62400</v>
          </cell>
          <cell r="BH241">
            <v>0</v>
          </cell>
          <cell r="BI241">
            <v>60000</v>
          </cell>
          <cell r="BJ241">
            <v>0</v>
          </cell>
          <cell r="BK241">
            <v>10560</v>
          </cell>
          <cell r="BL241">
            <v>0</v>
          </cell>
          <cell r="BM241">
            <v>6120</v>
          </cell>
          <cell r="BN241">
            <v>0</v>
          </cell>
          <cell r="BO241">
            <v>20400</v>
          </cell>
          <cell r="BP241">
            <v>0</v>
          </cell>
          <cell r="BQ241">
            <v>72000</v>
          </cell>
          <cell r="BR241">
            <v>0</v>
          </cell>
          <cell r="BS241">
            <v>105600</v>
          </cell>
          <cell r="BT241">
            <v>0</v>
          </cell>
          <cell r="BU241">
            <v>127200</v>
          </cell>
          <cell r="BV241">
            <v>0</v>
          </cell>
          <cell r="BW241">
            <v>60000</v>
          </cell>
          <cell r="BX241">
            <v>0</v>
          </cell>
          <cell r="BY241">
            <v>63600</v>
          </cell>
          <cell r="BZ241">
            <v>0</v>
          </cell>
          <cell r="CA241">
            <v>62400</v>
          </cell>
          <cell r="CB241">
            <v>0</v>
          </cell>
          <cell r="CC241">
            <v>132000</v>
          </cell>
          <cell r="CD241">
            <v>0</v>
          </cell>
          <cell r="CE241">
            <v>120000</v>
          </cell>
          <cell r="CF241">
            <v>0</v>
          </cell>
          <cell r="CG241">
            <v>371880</v>
          </cell>
          <cell r="CH241">
            <v>695880</v>
          </cell>
          <cell r="CI241">
            <v>902280</v>
          </cell>
          <cell r="CJ241">
            <v>125760</v>
          </cell>
          <cell r="CK241">
            <v>0</v>
          </cell>
          <cell r="CL241">
            <v>115200</v>
          </cell>
          <cell r="CM241">
            <v>0</v>
          </cell>
          <cell r="CN241">
            <v>120000</v>
          </cell>
          <cell r="CO241">
            <v>0</v>
          </cell>
          <cell r="CP241">
            <v>125760</v>
          </cell>
          <cell r="CQ241">
            <v>240960</v>
          </cell>
          <cell r="CR241">
            <v>360960</v>
          </cell>
          <cell r="CS241">
            <v>65400</v>
          </cell>
          <cell r="CT241">
            <v>32700</v>
          </cell>
          <cell r="CU241">
            <v>62400</v>
          </cell>
          <cell r="CV241">
            <v>31200</v>
          </cell>
          <cell r="CW241">
            <v>60000</v>
          </cell>
          <cell r="CX241">
            <v>30000</v>
          </cell>
          <cell r="CY241">
            <v>8400</v>
          </cell>
          <cell r="CZ241">
            <v>4200</v>
          </cell>
          <cell r="DA241">
            <v>27000</v>
          </cell>
          <cell r="DB241">
            <v>13500</v>
          </cell>
          <cell r="DC241">
            <v>15600</v>
          </cell>
          <cell r="DD241">
            <v>7800</v>
          </cell>
          <cell r="DE241">
            <v>42000</v>
          </cell>
          <cell r="DF241">
            <v>21000</v>
          </cell>
          <cell r="DG241">
            <v>63600</v>
          </cell>
          <cell r="DH241">
            <v>31800</v>
          </cell>
          <cell r="DI241">
            <v>72000</v>
          </cell>
          <cell r="DJ241">
            <v>36000</v>
          </cell>
          <cell r="DK241">
            <v>99000</v>
          </cell>
          <cell r="DL241">
            <v>49500</v>
          </cell>
        </row>
        <row r="241">
          <cell r="DO241">
            <v>240000</v>
          </cell>
          <cell r="DP241">
            <v>120000</v>
          </cell>
          <cell r="DQ241">
            <v>120000</v>
          </cell>
          <cell r="DR241">
            <v>60000</v>
          </cell>
          <cell r="DS241">
            <v>127200</v>
          </cell>
          <cell r="DT241">
            <v>63600</v>
          </cell>
          <cell r="DU241">
            <v>63600</v>
          </cell>
          <cell r="DV241">
            <v>31800</v>
          </cell>
          <cell r="DW241">
            <v>150000</v>
          </cell>
          <cell r="DX241">
            <v>75000</v>
          </cell>
          <cell r="DY241">
            <v>66000</v>
          </cell>
          <cell r="DZ241">
            <v>33000</v>
          </cell>
          <cell r="EA241">
            <v>129600</v>
          </cell>
          <cell r="EB241">
            <v>64800</v>
          </cell>
          <cell r="EC241">
            <v>610200</v>
          </cell>
          <cell r="ED241">
            <v>1450800</v>
          </cell>
          <cell r="EE241">
            <v>2117700</v>
          </cell>
        </row>
        <row r="241">
          <cell r="EJ241">
            <v>60000</v>
          </cell>
          <cell r="EK241">
            <v>30000</v>
          </cell>
          <cell r="EL241">
            <v>26400</v>
          </cell>
          <cell r="EM241">
            <v>13200</v>
          </cell>
          <cell r="EN241">
            <v>120000</v>
          </cell>
          <cell r="EO241">
            <v>60000</v>
          </cell>
          <cell r="EP241">
            <v>168000</v>
          </cell>
          <cell r="EQ241">
            <v>84000</v>
          </cell>
          <cell r="ER241">
            <v>60000</v>
          </cell>
          <cell r="ES241">
            <v>30000</v>
          </cell>
          <cell r="ET241">
            <v>60000</v>
          </cell>
          <cell r="EU241">
            <v>30000</v>
          </cell>
          <cell r="EV241">
            <v>120000</v>
          </cell>
          <cell r="EW241">
            <v>60000</v>
          </cell>
          <cell r="EX241">
            <v>39600</v>
          </cell>
          <cell r="EY241">
            <v>489600</v>
          </cell>
          <cell r="EZ241">
            <v>921600</v>
          </cell>
        </row>
        <row r="242">
          <cell r="D242">
            <v>44013</v>
          </cell>
          <cell r="E242">
            <v>1.55837557750776</v>
          </cell>
          <cell r="F242">
            <v>0.109042962096233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13.6878168313082</v>
          </cell>
          <cell r="L242">
            <v>16.4624542934795</v>
          </cell>
          <cell r="M242">
            <v>8.23122714673976</v>
          </cell>
          <cell r="N242">
            <v>1</v>
          </cell>
          <cell r="O242">
            <v>0</v>
          </cell>
          <cell r="P242">
            <v>13.6878168313082</v>
          </cell>
          <cell r="Q242">
            <v>16.4624542934795</v>
          </cell>
          <cell r="R242">
            <v>8.23122714673976</v>
          </cell>
          <cell r="S242">
            <v>1</v>
          </cell>
          <cell r="T242">
            <v>0</v>
          </cell>
          <cell r="U242">
            <v>13.6878168313082</v>
          </cell>
          <cell r="V242">
            <v>13.6878168313082</v>
          </cell>
          <cell r="W242">
            <v>13.6878168313082</v>
          </cell>
          <cell r="X242">
            <v>16.4624542934795</v>
          </cell>
          <cell r="Y242">
            <v>8.23122714673976</v>
          </cell>
          <cell r="Z242">
            <v>1</v>
          </cell>
          <cell r="AA242">
            <v>0</v>
          </cell>
          <cell r="AB242">
            <v>1</v>
          </cell>
          <cell r="AC242">
            <v>1</v>
          </cell>
          <cell r="AD242">
            <v>1</v>
          </cell>
          <cell r="AE242">
            <v>0</v>
          </cell>
          <cell r="AF242">
            <v>5880</v>
          </cell>
          <cell r="AG242">
            <v>0</v>
          </cell>
          <cell r="AH242">
            <v>38400</v>
          </cell>
          <cell r="AI242">
            <v>0</v>
          </cell>
          <cell r="AJ242">
            <v>26160</v>
          </cell>
          <cell r="AK242">
            <v>0</v>
          </cell>
          <cell r="AL242">
            <v>26160</v>
          </cell>
          <cell r="AM242">
            <v>0</v>
          </cell>
          <cell r="AN242">
            <v>48000</v>
          </cell>
          <cell r="AO242">
            <v>0</v>
          </cell>
          <cell r="AP242">
            <v>54000</v>
          </cell>
          <cell r="AQ242">
            <v>0</v>
          </cell>
          <cell r="AR242">
            <v>60000</v>
          </cell>
          <cell r="AS242">
            <v>0</v>
          </cell>
          <cell r="AT242">
            <v>60000</v>
          </cell>
          <cell r="AU242">
            <v>0</v>
          </cell>
          <cell r="AV242">
            <v>86400</v>
          </cell>
          <cell r="AW242">
            <v>0</v>
          </cell>
          <cell r="AX242">
            <v>61200</v>
          </cell>
          <cell r="AY242">
            <v>0</v>
          </cell>
          <cell r="AZ242">
            <v>66000</v>
          </cell>
          <cell r="BA242">
            <v>0</v>
          </cell>
          <cell r="BB242">
            <v>132000</v>
          </cell>
          <cell r="BC242">
            <v>0</v>
          </cell>
          <cell r="BD242">
            <v>243000</v>
          </cell>
          <cell r="BE242">
            <v>604200</v>
          </cell>
          <cell r="BF242">
            <v>664200</v>
          </cell>
          <cell r="BG242">
            <v>62400</v>
          </cell>
          <cell r="BH242">
            <v>0</v>
          </cell>
          <cell r="BI242">
            <v>60000</v>
          </cell>
          <cell r="BJ242">
            <v>0</v>
          </cell>
          <cell r="BK242">
            <v>10560</v>
          </cell>
          <cell r="BL242">
            <v>0</v>
          </cell>
          <cell r="BM242">
            <v>6120</v>
          </cell>
          <cell r="BN242">
            <v>0</v>
          </cell>
          <cell r="BO242">
            <v>20400</v>
          </cell>
          <cell r="BP242">
            <v>0</v>
          </cell>
          <cell r="BQ242">
            <v>72000</v>
          </cell>
          <cell r="BR242">
            <v>0</v>
          </cell>
          <cell r="BS242">
            <v>105600</v>
          </cell>
          <cell r="BT242">
            <v>0</v>
          </cell>
          <cell r="BU242">
            <v>127200</v>
          </cell>
          <cell r="BV242">
            <v>0</v>
          </cell>
          <cell r="BW242">
            <v>60000</v>
          </cell>
          <cell r="BX242">
            <v>0</v>
          </cell>
          <cell r="BY242">
            <v>63600</v>
          </cell>
          <cell r="BZ242">
            <v>0</v>
          </cell>
          <cell r="CA242">
            <v>62400</v>
          </cell>
          <cell r="CB242">
            <v>0</v>
          </cell>
          <cell r="CC242">
            <v>132000</v>
          </cell>
          <cell r="CD242">
            <v>0</v>
          </cell>
          <cell r="CE242">
            <v>120000</v>
          </cell>
          <cell r="CF242">
            <v>0</v>
          </cell>
          <cell r="CG242">
            <v>371880</v>
          </cell>
          <cell r="CH242">
            <v>695880</v>
          </cell>
          <cell r="CI242">
            <v>902280</v>
          </cell>
          <cell r="CJ242">
            <v>125760</v>
          </cell>
          <cell r="CK242">
            <v>0</v>
          </cell>
          <cell r="CL242">
            <v>115200</v>
          </cell>
          <cell r="CM242">
            <v>0</v>
          </cell>
          <cell r="CN242">
            <v>120000</v>
          </cell>
          <cell r="CO242">
            <v>0</v>
          </cell>
          <cell r="CP242">
            <v>125760</v>
          </cell>
          <cell r="CQ242">
            <v>240960</v>
          </cell>
          <cell r="CR242">
            <v>360960</v>
          </cell>
          <cell r="CS242">
            <v>65400</v>
          </cell>
          <cell r="CT242">
            <v>32700</v>
          </cell>
          <cell r="CU242">
            <v>62400</v>
          </cell>
          <cell r="CV242">
            <v>31200</v>
          </cell>
          <cell r="CW242">
            <v>60000</v>
          </cell>
          <cell r="CX242">
            <v>30000</v>
          </cell>
          <cell r="CY242">
            <v>8400</v>
          </cell>
          <cell r="CZ242">
            <v>4200</v>
          </cell>
          <cell r="DA242">
            <v>27000</v>
          </cell>
          <cell r="DB242">
            <v>13500</v>
          </cell>
          <cell r="DC242">
            <v>15600</v>
          </cell>
          <cell r="DD242">
            <v>7800</v>
          </cell>
          <cell r="DE242">
            <v>42000</v>
          </cell>
          <cell r="DF242">
            <v>21000</v>
          </cell>
          <cell r="DG242">
            <v>63600</v>
          </cell>
          <cell r="DH242">
            <v>31800</v>
          </cell>
          <cell r="DI242">
            <v>72000</v>
          </cell>
          <cell r="DJ242">
            <v>36000</v>
          </cell>
          <cell r="DK242">
            <v>99000</v>
          </cell>
          <cell r="DL242">
            <v>49500</v>
          </cell>
        </row>
        <row r="242">
          <cell r="DO242">
            <v>240000</v>
          </cell>
          <cell r="DP242">
            <v>120000</v>
          </cell>
          <cell r="DQ242">
            <v>120000</v>
          </cell>
          <cell r="DR242">
            <v>60000</v>
          </cell>
          <cell r="DS242">
            <v>127200</v>
          </cell>
          <cell r="DT242">
            <v>63600</v>
          </cell>
          <cell r="DU242">
            <v>63600</v>
          </cell>
          <cell r="DV242">
            <v>31800</v>
          </cell>
          <cell r="DW242">
            <v>150000</v>
          </cell>
          <cell r="DX242">
            <v>75000</v>
          </cell>
          <cell r="DY242">
            <v>66000</v>
          </cell>
          <cell r="DZ242">
            <v>33000</v>
          </cell>
          <cell r="EA242">
            <v>129600</v>
          </cell>
          <cell r="EB242">
            <v>64800</v>
          </cell>
          <cell r="EC242">
            <v>610200</v>
          </cell>
          <cell r="ED242">
            <v>1450800</v>
          </cell>
          <cell r="EE242">
            <v>2117700</v>
          </cell>
        </row>
        <row r="242">
          <cell r="EJ242">
            <v>60000</v>
          </cell>
          <cell r="EK242">
            <v>30000</v>
          </cell>
          <cell r="EL242">
            <v>26400</v>
          </cell>
          <cell r="EM242">
            <v>13200</v>
          </cell>
          <cell r="EN242">
            <v>120000</v>
          </cell>
          <cell r="EO242">
            <v>60000</v>
          </cell>
          <cell r="EP242">
            <v>168000</v>
          </cell>
          <cell r="EQ242">
            <v>84000</v>
          </cell>
          <cell r="ER242">
            <v>60000</v>
          </cell>
          <cell r="ES242">
            <v>30000</v>
          </cell>
          <cell r="ET242">
            <v>60000</v>
          </cell>
          <cell r="EU242">
            <v>30000</v>
          </cell>
          <cell r="EV242">
            <v>120000</v>
          </cell>
          <cell r="EW242">
            <v>60000</v>
          </cell>
          <cell r="EX242">
            <v>39600</v>
          </cell>
          <cell r="EY242">
            <v>489600</v>
          </cell>
          <cell r="EZ242">
            <v>921600</v>
          </cell>
        </row>
        <row r="243">
          <cell r="D243">
            <v>44044</v>
          </cell>
          <cell r="E243">
            <v>1.55496971512979</v>
          </cell>
          <cell r="F243">
            <v>0.108402782541365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13.6622728634734</v>
          </cell>
          <cell r="L243">
            <v>20.6732003197827</v>
          </cell>
          <cell r="M243">
            <v>10.3366001598914</v>
          </cell>
          <cell r="N243">
            <v>1</v>
          </cell>
          <cell r="O243">
            <v>0</v>
          </cell>
          <cell r="P243">
            <v>13.6622728634734</v>
          </cell>
          <cell r="Q243">
            <v>20.6732003197827</v>
          </cell>
          <cell r="R243">
            <v>10.3366001598914</v>
          </cell>
          <cell r="S243">
            <v>1</v>
          </cell>
          <cell r="T243">
            <v>0</v>
          </cell>
          <cell r="U243">
            <v>13.6622728634734</v>
          </cell>
          <cell r="V243">
            <v>13.6622728634734</v>
          </cell>
          <cell r="W243">
            <v>13.6622728634734</v>
          </cell>
          <cell r="X243">
            <v>20.6732003197827</v>
          </cell>
          <cell r="Y243">
            <v>10.3366001598914</v>
          </cell>
          <cell r="Z243">
            <v>1</v>
          </cell>
          <cell r="AA243">
            <v>0</v>
          </cell>
          <cell r="AB243">
            <v>1</v>
          </cell>
          <cell r="AC243">
            <v>1</v>
          </cell>
          <cell r="AD243">
            <v>1</v>
          </cell>
          <cell r="AE243">
            <v>0</v>
          </cell>
          <cell r="AF243">
            <v>5880</v>
          </cell>
          <cell r="AG243">
            <v>0</v>
          </cell>
          <cell r="AH243">
            <v>38400</v>
          </cell>
          <cell r="AI243">
            <v>0</v>
          </cell>
          <cell r="AJ243">
            <v>26160</v>
          </cell>
          <cell r="AK243">
            <v>0</v>
          </cell>
          <cell r="AL243">
            <v>26160</v>
          </cell>
          <cell r="AM243">
            <v>0</v>
          </cell>
          <cell r="AN243">
            <v>48000</v>
          </cell>
          <cell r="AO243">
            <v>0</v>
          </cell>
          <cell r="AP243">
            <v>54000</v>
          </cell>
          <cell r="AQ243">
            <v>0</v>
          </cell>
          <cell r="AR243">
            <v>60000</v>
          </cell>
          <cell r="AS243">
            <v>0</v>
          </cell>
          <cell r="AT243">
            <v>60000</v>
          </cell>
          <cell r="AU243">
            <v>0</v>
          </cell>
          <cell r="AV243">
            <v>86400</v>
          </cell>
          <cell r="AW243">
            <v>0</v>
          </cell>
          <cell r="AX243">
            <v>61200</v>
          </cell>
          <cell r="AY243">
            <v>0</v>
          </cell>
          <cell r="AZ243">
            <v>66000</v>
          </cell>
          <cell r="BA243">
            <v>0</v>
          </cell>
          <cell r="BB243">
            <v>132000</v>
          </cell>
          <cell r="BC243">
            <v>0</v>
          </cell>
          <cell r="BD243">
            <v>243000</v>
          </cell>
          <cell r="BE243">
            <v>604200</v>
          </cell>
          <cell r="BF243">
            <v>664200</v>
          </cell>
          <cell r="BG243">
            <v>62400</v>
          </cell>
          <cell r="BH243">
            <v>0</v>
          </cell>
          <cell r="BI243">
            <v>60000</v>
          </cell>
          <cell r="BJ243">
            <v>0</v>
          </cell>
          <cell r="BK243">
            <v>10560</v>
          </cell>
          <cell r="BL243">
            <v>0</v>
          </cell>
          <cell r="BM243">
            <v>6120</v>
          </cell>
          <cell r="BN243">
            <v>0</v>
          </cell>
          <cell r="BO243">
            <v>20400</v>
          </cell>
          <cell r="BP243">
            <v>0</v>
          </cell>
          <cell r="BQ243">
            <v>72000</v>
          </cell>
          <cell r="BR243">
            <v>0</v>
          </cell>
          <cell r="BS243">
            <v>105600</v>
          </cell>
          <cell r="BT243">
            <v>0</v>
          </cell>
          <cell r="BU243">
            <v>127200</v>
          </cell>
          <cell r="BV243">
            <v>0</v>
          </cell>
          <cell r="BW243">
            <v>60000</v>
          </cell>
          <cell r="BX243">
            <v>0</v>
          </cell>
          <cell r="BY243">
            <v>63600</v>
          </cell>
          <cell r="BZ243">
            <v>0</v>
          </cell>
          <cell r="CA243">
            <v>62400</v>
          </cell>
          <cell r="CB243">
            <v>0</v>
          </cell>
          <cell r="CC243">
            <v>132000</v>
          </cell>
          <cell r="CD243">
            <v>0</v>
          </cell>
          <cell r="CE243">
            <v>120000</v>
          </cell>
          <cell r="CF243">
            <v>0</v>
          </cell>
          <cell r="CG243">
            <v>371880</v>
          </cell>
          <cell r="CH243">
            <v>695880</v>
          </cell>
          <cell r="CI243">
            <v>902280</v>
          </cell>
          <cell r="CJ243">
            <v>125760</v>
          </cell>
          <cell r="CK243">
            <v>0</v>
          </cell>
          <cell r="CL243">
            <v>115200</v>
          </cell>
          <cell r="CM243">
            <v>0</v>
          </cell>
          <cell r="CN243">
            <v>120000</v>
          </cell>
          <cell r="CO243">
            <v>0</v>
          </cell>
          <cell r="CP243">
            <v>125760</v>
          </cell>
          <cell r="CQ243">
            <v>240960</v>
          </cell>
          <cell r="CR243">
            <v>360960</v>
          </cell>
          <cell r="CS243">
            <v>65400</v>
          </cell>
          <cell r="CT243">
            <v>32700</v>
          </cell>
          <cell r="CU243">
            <v>62400</v>
          </cell>
          <cell r="CV243">
            <v>31200</v>
          </cell>
          <cell r="CW243">
            <v>60000</v>
          </cell>
          <cell r="CX243">
            <v>30000</v>
          </cell>
          <cell r="CY243">
            <v>8400</v>
          </cell>
          <cell r="CZ243">
            <v>4200</v>
          </cell>
          <cell r="DA243">
            <v>27000</v>
          </cell>
          <cell r="DB243">
            <v>13500</v>
          </cell>
          <cell r="DC243">
            <v>15600</v>
          </cell>
          <cell r="DD243">
            <v>7800</v>
          </cell>
          <cell r="DE243">
            <v>42000</v>
          </cell>
          <cell r="DF243">
            <v>21000</v>
          </cell>
          <cell r="DG243">
            <v>63600</v>
          </cell>
          <cell r="DH243">
            <v>31800</v>
          </cell>
          <cell r="DI243">
            <v>72000</v>
          </cell>
          <cell r="DJ243">
            <v>36000</v>
          </cell>
          <cell r="DK243">
            <v>99000</v>
          </cell>
          <cell r="DL243">
            <v>49500</v>
          </cell>
        </row>
        <row r="243">
          <cell r="DO243">
            <v>240000</v>
          </cell>
          <cell r="DP243">
            <v>120000</v>
          </cell>
          <cell r="DQ243">
            <v>120000</v>
          </cell>
          <cell r="DR243">
            <v>60000</v>
          </cell>
          <cell r="DS243">
            <v>127200</v>
          </cell>
          <cell r="DT243">
            <v>63600</v>
          </cell>
          <cell r="DU243">
            <v>63600</v>
          </cell>
          <cell r="DV243">
            <v>31800</v>
          </cell>
          <cell r="DW243">
            <v>150000</v>
          </cell>
          <cell r="DX243">
            <v>75000</v>
          </cell>
          <cell r="DY243">
            <v>66000</v>
          </cell>
          <cell r="DZ243">
            <v>33000</v>
          </cell>
          <cell r="EA243">
            <v>129600</v>
          </cell>
          <cell r="EB243">
            <v>64800</v>
          </cell>
          <cell r="EC243">
            <v>610200</v>
          </cell>
          <cell r="ED243">
            <v>1450800</v>
          </cell>
          <cell r="EE243">
            <v>2117700</v>
          </cell>
        </row>
        <row r="243">
          <cell r="EJ243">
            <v>60000</v>
          </cell>
          <cell r="EK243">
            <v>30000</v>
          </cell>
          <cell r="EL243">
            <v>26400</v>
          </cell>
          <cell r="EM243">
            <v>13200</v>
          </cell>
          <cell r="EN243">
            <v>120000</v>
          </cell>
          <cell r="EO243">
            <v>60000</v>
          </cell>
          <cell r="EP243">
            <v>168000</v>
          </cell>
          <cell r="EQ243">
            <v>84000</v>
          </cell>
          <cell r="ER243">
            <v>60000</v>
          </cell>
          <cell r="ES243">
            <v>30000</v>
          </cell>
          <cell r="ET243">
            <v>60000</v>
          </cell>
          <cell r="EU243">
            <v>30000</v>
          </cell>
          <cell r="EV243">
            <v>120000</v>
          </cell>
          <cell r="EW243">
            <v>60000</v>
          </cell>
          <cell r="EX243">
            <v>39600</v>
          </cell>
          <cell r="EY243">
            <v>489600</v>
          </cell>
          <cell r="EZ243">
            <v>921600</v>
          </cell>
        </row>
        <row r="244">
          <cell r="D244">
            <v>44075</v>
          </cell>
          <cell r="E244">
            <v>1.55182926762388</v>
          </cell>
          <cell r="F244">
            <v>0.107765921362769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13.6387195071791</v>
          </cell>
          <cell r="L244">
            <v>11.9875670724911</v>
          </cell>
          <cell r="M244">
            <v>5.99378353624557</v>
          </cell>
          <cell r="N244">
            <v>0</v>
          </cell>
          <cell r="O244">
            <v>0</v>
          </cell>
          <cell r="P244">
            <v>13.6387195071791</v>
          </cell>
          <cell r="Q244">
            <v>11.9875670724911</v>
          </cell>
          <cell r="R244">
            <v>5.99378353624557</v>
          </cell>
          <cell r="S244">
            <v>0</v>
          </cell>
          <cell r="T244">
            <v>0</v>
          </cell>
          <cell r="U244">
            <v>13.6387195071791</v>
          </cell>
          <cell r="V244">
            <v>13.6387195071791</v>
          </cell>
          <cell r="W244">
            <v>13.6387195071791</v>
          </cell>
          <cell r="X244">
            <v>11.9875670724911</v>
          </cell>
          <cell r="Y244">
            <v>5.99378353624557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</row>
        <row r="244">
          <cell r="DO244">
            <v>0</v>
          </cell>
          <cell r="DP244">
            <v>0</v>
          </cell>
          <cell r="DQ244">
            <v>0</v>
          </cell>
          <cell r="DR244">
            <v>0</v>
          </cell>
          <cell r="DS244">
            <v>0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0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</row>
        <row r="244"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  <cell r="ER244">
            <v>0</v>
          </cell>
          <cell r="ES244">
            <v>0</v>
          </cell>
          <cell r="ET244">
            <v>0</v>
          </cell>
          <cell r="EU244">
            <v>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</row>
        <row r="245">
          <cell r="D245">
            <v>44105</v>
          </cell>
          <cell r="E245">
            <v>1.55151505262479</v>
          </cell>
          <cell r="F245">
            <v>0.107152750158408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13.6363628946859</v>
          </cell>
          <cell r="L245">
            <v>19.0008365851095</v>
          </cell>
          <cell r="M245">
            <v>9.50041829255475</v>
          </cell>
          <cell r="N245">
            <v>1</v>
          </cell>
          <cell r="O245">
            <v>0</v>
          </cell>
          <cell r="P245">
            <v>13.6363628946859</v>
          </cell>
          <cell r="Q245">
            <v>19.0008365851095</v>
          </cell>
          <cell r="R245">
            <v>9.50041829255475</v>
          </cell>
          <cell r="S245">
            <v>1</v>
          </cell>
          <cell r="T245">
            <v>0</v>
          </cell>
          <cell r="U245">
            <v>13.6363628946859</v>
          </cell>
          <cell r="V245">
            <v>13.6363628946859</v>
          </cell>
          <cell r="W245">
            <v>13.6363628946859</v>
          </cell>
          <cell r="X245">
            <v>19.0008365851095</v>
          </cell>
          <cell r="Y245">
            <v>9.50041829255475</v>
          </cell>
          <cell r="Z245">
            <v>1</v>
          </cell>
          <cell r="AA245">
            <v>0</v>
          </cell>
          <cell r="AB245">
            <v>1</v>
          </cell>
          <cell r="AC245">
            <v>1</v>
          </cell>
          <cell r="AD245">
            <v>1</v>
          </cell>
          <cell r="AE245">
            <v>0</v>
          </cell>
          <cell r="AF245">
            <v>5880</v>
          </cell>
          <cell r="AG245">
            <v>0</v>
          </cell>
          <cell r="AH245">
            <v>38400</v>
          </cell>
          <cell r="AI245">
            <v>0</v>
          </cell>
          <cell r="AJ245">
            <v>26160</v>
          </cell>
          <cell r="AK245">
            <v>0</v>
          </cell>
          <cell r="AL245">
            <v>26160</v>
          </cell>
          <cell r="AM245">
            <v>0</v>
          </cell>
          <cell r="AN245">
            <v>48000</v>
          </cell>
          <cell r="AO245">
            <v>0</v>
          </cell>
          <cell r="AP245">
            <v>54000</v>
          </cell>
          <cell r="AQ245">
            <v>0</v>
          </cell>
          <cell r="AR245">
            <v>60000</v>
          </cell>
          <cell r="AS245">
            <v>0</v>
          </cell>
          <cell r="AT245">
            <v>60000</v>
          </cell>
          <cell r="AU245">
            <v>0</v>
          </cell>
          <cell r="AV245">
            <v>86400</v>
          </cell>
          <cell r="AW245">
            <v>0</v>
          </cell>
          <cell r="AX245">
            <v>61200</v>
          </cell>
          <cell r="AY245">
            <v>0</v>
          </cell>
          <cell r="AZ245">
            <v>66000</v>
          </cell>
          <cell r="BA245">
            <v>0</v>
          </cell>
          <cell r="BB245">
            <v>132000</v>
          </cell>
          <cell r="BC245">
            <v>0</v>
          </cell>
          <cell r="BD245">
            <v>243000</v>
          </cell>
          <cell r="BE245">
            <v>604200</v>
          </cell>
          <cell r="BF245">
            <v>664200</v>
          </cell>
          <cell r="BG245">
            <v>62400</v>
          </cell>
          <cell r="BH245">
            <v>0</v>
          </cell>
          <cell r="BI245">
            <v>60000</v>
          </cell>
          <cell r="BJ245">
            <v>0</v>
          </cell>
          <cell r="BK245">
            <v>10560</v>
          </cell>
          <cell r="BL245">
            <v>0</v>
          </cell>
          <cell r="BM245">
            <v>6120</v>
          </cell>
          <cell r="BN245">
            <v>0</v>
          </cell>
          <cell r="BO245">
            <v>20400</v>
          </cell>
          <cell r="BP245">
            <v>0</v>
          </cell>
          <cell r="BQ245">
            <v>72000</v>
          </cell>
          <cell r="BR245">
            <v>0</v>
          </cell>
          <cell r="BS245">
            <v>105600</v>
          </cell>
          <cell r="BT245">
            <v>0</v>
          </cell>
          <cell r="BU245">
            <v>127200</v>
          </cell>
          <cell r="BV245">
            <v>0</v>
          </cell>
          <cell r="BW245">
            <v>60000</v>
          </cell>
          <cell r="BX245">
            <v>0</v>
          </cell>
          <cell r="BY245">
            <v>63600</v>
          </cell>
          <cell r="BZ245">
            <v>0</v>
          </cell>
          <cell r="CA245">
            <v>62400</v>
          </cell>
          <cell r="CB245">
            <v>0</v>
          </cell>
          <cell r="CC245">
            <v>132000</v>
          </cell>
          <cell r="CD245">
            <v>0</v>
          </cell>
          <cell r="CE245">
            <v>120000</v>
          </cell>
          <cell r="CF245">
            <v>0</v>
          </cell>
          <cell r="CG245">
            <v>371880</v>
          </cell>
          <cell r="CH245">
            <v>695880</v>
          </cell>
          <cell r="CI245">
            <v>902280</v>
          </cell>
          <cell r="CJ245">
            <v>125760</v>
          </cell>
          <cell r="CK245">
            <v>0</v>
          </cell>
          <cell r="CL245">
            <v>115200</v>
          </cell>
          <cell r="CM245">
            <v>0</v>
          </cell>
          <cell r="CN245">
            <v>120000</v>
          </cell>
          <cell r="CO245">
            <v>0</v>
          </cell>
          <cell r="CP245">
            <v>125760</v>
          </cell>
          <cell r="CQ245">
            <v>240960</v>
          </cell>
          <cell r="CR245">
            <v>360960</v>
          </cell>
          <cell r="CS245">
            <v>65400</v>
          </cell>
          <cell r="CT245">
            <v>32700</v>
          </cell>
          <cell r="CU245">
            <v>62400</v>
          </cell>
          <cell r="CV245">
            <v>31200</v>
          </cell>
          <cell r="CW245">
            <v>60000</v>
          </cell>
          <cell r="CX245">
            <v>30000</v>
          </cell>
          <cell r="CY245">
            <v>8400</v>
          </cell>
          <cell r="CZ245">
            <v>4200</v>
          </cell>
          <cell r="DA245">
            <v>27000</v>
          </cell>
          <cell r="DB245">
            <v>13500</v>
          </cell>
          <cell r="DC245">
            <v>15600</v>
          </cell>
          <cell r="DD245">
            <v>7800</v>
          </cell>
          <cell r="DE245">
            <v>42000</v>
          </cell>
          <cell r="DF245">
            <v>21000</v>
          </cell>
          <cell r="DG245">
            <v>63600</v>
          </cell>
          <cell r="DH245">
            <v>31800</v>
          </cell>
          <cell r="DI245">
            <v>72000</v>
          </cell>
          <cell r="DJ245">
            <v>36000</v>
          </cell>
          <cell r="DK245">
            <v>99000</v>
          </cell>
          <cell r="DL245">
            <v>49500</v>
          </cell>
        </row>
        <row r="245">
          <cell r="DO245">
            <v>240000</v>
          </cell>
          <cell r="DP245">
            <v>120000</v>
          </cell>
          <cell r="DQ245">
            <v>120000</v>
          </cell>
          <cell r="DR245">
            <v>60000</v>
          </cell>
          <cell r="DS245">
            <v>127200</v>
          </cell>
          <cell r="DT245">
            <v>63600</v>
          </cell>
          <cell r="DU245">
            <v>63600</v>
          </cell>
          <cell r="DV245">
            <v>31800</v>
          </cell>
          <cell r="DW245">
            <v>150000</v>
          </cell>
          <cell r="DX245">
            <v>75000</v>
          </cell>
          <cell r="DY245">
            <v>66000</v>
          </cell>
          <cell r="DZ245">
            <v>33000</v>
          </cell>
          <cell r="EA245">
            <v>129600</v>
          </cell>
          <cell r="EB245">
            <v>64800</v>
          </cell>
          <cell r="EC245">
            <v>610200</v>
          </cell>
          <cell r="ED245">
            <v>1450800</v>
          </cell>
          <cell r="EE245">
            <v>2117700</v>
          </cell>
        </row>
        <row r="245">
          <cell r="EJ245">
            <v>60000</v>
          </cell>
          <cell r="EK245">
            <v>30000</v>
          </cell>
          <cell r="EL245">
            <v>26400</v>
          </cell>
          <cell r="EM245">
            <v>13200</v>
          </cell>
          <cell r="EN245">
            <v>120000</v>
          </cell>
          <cell r="EO245">
            <v>60000</v>
          </cell>
          <cell r="EP245">
            <v>168000</v>
          </cell>
          <cell r="EQ245">
            <v>84000</v>
          </cell>
          <cell r="ER245">
            <v>60000</v>
          </cell>
          <cell r="ES245">
            <v>30000</v>
          </cell>
          <cell r="ET245">
            <v>60000</v>
          </cell>
          <cell r="EU245">
            <v>30000</v>
          </cell>
          <cell r="EV245">
            <v>120000</v>
          </cell>
          <cell r="EW245">
            <v>60000</v>
          </cell>
          <cell r="EX245">
            <v>39600</v>
          </cell>
          <cell r="EY245">
            <v>489600</v>
          </cell>
          <cell r="EZ245">
            <v>921600</v>
          </cell>
        </row>
        <row r="246">
          <cell r="D246">
            <v>44136</v>
          </cell>
          <cell r="E246">
            <v>1.58189257031558</v>
          </cell>
          <cell r="F246">
            <v>0.0931188990731609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13.8641942773668</v>
          </cell>
          <cell r="L246">
            <v>10.4237013444014</v>
          </cell>
          <cell r="M246">
            <v>5.21185067220071</v>
          </cell>
          <cell r="N246">
            <v>0</v>
          </cell>
          <cell r="O246">
            <v>0</v>
          </cell>
          <cell r="P246">
            <v>13.8641942773668</v>
          </cell>
          <cell r="Q246">
            <v>10.4237013444014</v>
          </cell>
          <cell r="R246">
            <v>5.21185067220071</v>
          </cell>
          <cell r="S246">
            <v>0</v>
          </cell>
          <cell r="T246">
            <v>0</v>
          </cell>
          <cell r="U246">
            <v>13.8641942773668</v>
          </cell>
          <cell r="V246">
            <v>13.8641942773668</v>
          </cell>
          <cell r="W246">
            <v>13.8641942773668</v>
          </cell>
          <cell r="X246">
            <v>10.4237013444014</v>
          </cell>
          <cell r="Y246">
            <v>5.21185067220071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</row>
        <row r="246"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</row>
        <row r="246"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</row>
        <row r="247">
          <cell r="D247">
            <v>44166</v>
          </cell>
          <cell r="E247">
            <v>1.60795096318394</v>
          </cell>
          <cell r="F247">
            <v>0.0925883472082883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14.0596322238796</v>
          </cell>
          <cell r="L247">
            <v>6.1557502926805</v>
          </cell>
          <cell r="M247">
            <v>3.07787514634025</v>
          </cell>
          <cell r="N247">
            <v>0</v>
          </cell>
          <cell r="O247">
            <v>0</v>
          </cell>
          <cell r="P247">
            <v>14.0596322238796</v>
          </cell>
          <cell r="Q247">
            <v>6.1557502926805</v>
          </cell>
          <cell r="R247">
            <v>3.07787514634025</v>
          </cell>
          <cell r="S247">
            <v>0</v>
          </cell>
          <cell r="T247">
            <v>0</v>
          </cell>
          <cell r="U247">
            <v>14.0596322238796</v>
          </cell>
          <cell r="V247">
            <v>14.0596322238796</v>
          </cell>
          <cell r="W247">
            <v>14.0596322238796</v>
          </cell>
          <cell r="X247">
            <v>6.1557502926805</v>
          </cell>
          <cell r="Y247">
            <v>3.07787514634025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</row>
        <row r="247"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</row>
        <row r="247"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</row>
        <row r="248">
          <cell r="D248">
            <v>44197</v>
          </cell>
          <cell r="E248">
            <v>1.64840495023685</v>
          </cell>
          <cell r="F248">
            <v>0.0920429160030731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14.3630371267764</v>
          </cell>
          <cell r="L248">
            <v>14.9143551912107</v>
          </cell>
          <cell r="M248">
            <v>7.45717759560534</v>
          </cell>
          <cell r="N248">
            <v>1</v>
          </cell>
          <cell r="O248">
            <v>0</v>
          </cell>
          <cell r="P248">
            <v>14.3630371267764</v>
          </cell>
          <cell r="Q248">
            <v>14.9143551912107</v>
          </cell>
          <cell r="R248">
            <v>7.45717759560534</v>
          </cell>
          <cell r="S248">
            <v>1</v>
          </cell>
          <cell r="T248">
            <v>0</v>
          </cell>
          <cell r="U248">
            <v>14.3630371267764</v>
          </cell>
          <cell r="V248">
            <v>14.3630371267764</v>
          </cell>
          <cell r="W248">
            <v>14.3630371267764</v>
          </cell>
          <cell r="X248">
            <v>14.9143551912107</v>
          </cell>
          <cell r="Y248">
            <v>7.45717759560534</v>
          </cell>
          <cell r="Z248">
            <v>1</v>
          </cell>
          <cell r="AA248">
            <v>0</v>
          </cell>
          <cell r="AB248">
            <v>1</v>
          </cell>
          <cell r="AC248">
            <v>1</v>
          </cell>
          <cell r="AD248">
            <v>1</v>
          </cell>
          <cell r="AE248">
            <v>0</v>
          </cell>
          <cell r="AF248">
            <v>5880</v>
          </cell>
          <cell r="AG248">
            <v>0</v>
          </cell>
          <cell r="AH248">
            <v>38400</v>
          </cell>
          <cell r="AI248">
            <v>0</v>
          </cell>
          <cell r="AJ248">
            <v>26160</v>
          </cell>
          <cell r="AK248">
            <v>0</v>
          </cell>
          <cell r="AL248">
            <v>26160</v>
          </cell>
          <cell r="AM248">
            <v>0</v>
          </cell>
          <cell r="AN248">
            <v>48000</v>
          </cell>
          <cell r="AO248">
            <v>0</v>
          </cell>
          <cell r="AP248">
            <v>54000</v>
          </cell>
          <cell r="AQ248">
            <v>0</v>
          </cell>
          <cell r="AR248">
            <v>60000</v>
          </cell>
          <cell r="AS248">
            <v>0</v>
          </cell>
          <cell r="AT248">
            <v>60000</v>
          </cell>
          <cell r="AU248">
            <v>0</v>
          </cell>
          <cell r="AV248">
            <v>86400</v>
          </cell>
          <cell r="AW248">
            <v>0</v>
          </cell>
          <cell r="AX248">
            <v>61200</v>
          </cell>
          <cell r="AY248">
            <v>0</v>
          </cell>
          <cell r="AZ248">
            <v>66000</v>
          </cell>
          <cell r="BA248">
            <v>0</v>
          </cell>
          <cell r="BB248">
            <v>132000</v>
          </cell>
          <cell r="BC248">
            <v>0</v>
          </cell>
          <cell r="BD248">
            <v>243000</v>
          </cell>
          <cell r="BE248">
            <v>604200</v>
          </cell>
          <cell r="BF248">
            <v>664200</v>
          </cell>
          <cell r="BG248">
            <v>62400</v>
          </cell>
          <cell r="BH248">
            <v>0</v>
          </cell>
          <cell r="BI248">
            <v>60000</v>
          </cell>
          <cell r="BJ248">
            <v>0</v>
          </cell>
          <cell r="BK248">
            <v>10560</v>
          </cell>
          <cell r="BL248">
            <v>0</v>
          </cell>
          <cell r="BM248">
            <v>6120</v>
          </cell>
          <cell r="BN248">
            <v>0</v>
          </cell>
          <cell r="BO248">
            <v>20400</v>
          </cell>
          <cell r="BP248">
            <v>0</v>
          </cell>
          <cell r="BQ248">
            <v>72000</v>
          </cell>
          <cell r="BR248">
            <v>0</v>
          </cell>
          <cell r="BS248">
            <v>105600</v>
          </cell>
          <cell r="BT248">
            <v>0</v>
          </cell>
          <cell r="BU248">
            <v>127200</v>
          </cell>
          <cell r="BV248">
            <v>0</v>
          </cell>
          <cell r="BW248">
            <v>60000</v>
          </cell>
          <cell r="BX248">
            <v>0</v>
          </cell>
          <cell r="BY248">
            <v>63600</v>
          </cell>
          <cell r="BZ248">
            <v>0</v>
          </cell>
          <cell r="CA248">
            <v>62400</v>
          </cell>
          <cell r="CB248">
            <v>0</v>
          </cell>
          <cell r="CC248">
            <v>132000</v>
          </cell>
          <cell r="CD248">
            <v>0</v>
          </cell>
          <cell r="CE248">
            <v>120000</v>
          </cell>
          <cell r="CF248">
            <v>0</v>
          </cell>
          <cell r="CG248">
            <v>371880</v>
          </cell>
          <cell r="CH248">
            <v>695880</v>
          </cell>
          <cell r="CI248">
            <v>902280</v>
          </cell>
          <cell r="CJ248">
            <v>125760</v>
          </cell>
          <cell r="CK248">
            <v>0</v>
          </cell>
          <cell r="CL248">
            <v>115200</v>
          </cell>
          <cell r="CM248">
            <v>0</v>
          </cell>
          <cell r="CN248">
            <v>120000</v>
          </cell>
          <cell r="CO248">
            <v>0</v>
          </cell>
          <cell r="CP248">
            <v>125760</v>
          </cell>
          <cell r="CQ248">
            <v>240960</v>
          </cell>
          <cell r="CR248">
            <v>360960</v>
          </cell>
          <cell r="CS248">
            <v>65400</v>
          </cell>
          <cell r="CT248">
            <v>32700</v>
          </cell>
          <cell r="CU248">
            <v>62400</v>
          </cell>
          <cell r="CV248">
            <v>31200</v>
          </cell>
          <cell r="CW248">
            <v>60000</v>
          </cell>
          <cell r="CX248">
            <v>30000</v>
          </cell>
          <cell r="CY248">
            <v>8400</v>
          </cell>
          <cell r="CZ248">
            <v>4200</v>
          </cell>
          <cell r="DA248">
            <v>27000</v>
          </cell>
          <cell r="DB248">
            <v>13500</v>
          </cell>
          <cell r="DC248">
            <v>15600</v>
          </cell>
          <cell r="DD248">
            <v>7800</v>
          </cell>
          <cell r="DE248">
            <v>42000</v>
          </cell>
          <cell r="DF248">
            <v>21000</v>
          </cell>
          <cell r="DG248">
            <v>63600</v>
          </cell>
          <cell r="DH248">
            <v>31800</v>
          </cell>
          <cell r="DI248">
            <v>72000</v>
          </cell>
          <cell r="DJ248">
            <v>36000</v>
          </cell>
          <cell r="DK248">
            <v>99000</v>
          </cell>
          <cell r="DL248">
            <v>49500</v>
          </cell>
        </row>
        <row r="248">
          <cell r="DO248">
            <v>240000</v>
          </cell>
          <cell r="DP248">
            <v>120000</v>
          </cell>
          <cell r="DQ248">
            <v>120000</v>
          </cell>
          <cell r="DR248">
            <v>60000</v>
          </cell>
          <cell r="DS248">
            <v>127200</v>
          </cell>
          <cell r="DT248">
            <v>63600</v>
          </cell>
          <cell r="DU248">
            <v>63600</v>
          </cell>
          <cell r="DV248">
            <v>31800</v>
          </cell>
          <cell r="DW248">
            <v>150000</v>
          </cell>
          <cell r="DX248">
            <v>75000</v>
          </cell>
          <cell r="DY248">
            <v>66000</v>
          </cell>
          <cell r="DZ248">
            <v>33000</v>
          </cell>
          <cell r="EA248">
            <v>129600</v>
          </cell>
          <cell r="EB248">
            <v>64800</v>
          </cell>
          <cell r="EC248">
            <v>610200</v>
          </cell>
          <cell r="ED248">
            <v>1450800</v>
          </cell>
          <cell r="EE248">
            <v>2117700</v>
          </cell>
        </row>
        <row r="248">
          <cell r="EJ248">
            <v>60000</v>
          </cell>
          <cell r="EK248">
            <v>30000</v>
          </cell>
          <cell r="EL248">
            <v>26400</v>
          </cell>
          <cell r="EM248">
            <v>13200</v>
          </cell>
          <cell r="EN248">
            <v>120000</v>
          </cell>
          <cell r="EO248">
            <v>60000</v>
          </cell>
          <cell r="EP248">
            <v>168000</v>
          </cell>
          <cell r="EQ248">
            <v>84000</v>
          </cell>
          <cell r="ER248">
            <v>60000</v>
          </cell>
          <cell r="ES248">
            <v>30000</v>
          </cell>
          <cell r="ET248">
            <v>60000</v>
          </cell>
          <cell r="EU248">
            <v>30000</v>
          </cell>
          <cell r="EV248">
            <v>120000</v>
          </cell>
          <cell r="EW248">
            <v>60000</v>
          </cell>
          <cell r="EX248">
            <v>39600</v>
          </cell>
          <cell r="EY248">
            <v>489600</v>
          </cell>
          <cell r="EZ248">
            <v>921600</v>
          </cell>
        </row>
        <row r="249">
          <cell r="D249">
            <v>44228</v>
          </cell>
          <cell r="E249">
            <v>1.60967993690479</v>
          </cell>
          <cell r="F249">
            <v>0.091522119086592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14.0725995267859</v>
          </cell>
          <cell r="L249">
            <v>12.056569288958</v>
          </cell>
          <cell r="M249">
            <v>6.028284644479</v>
          </cell>
          <cell r="N249">
            <v>0</v>
          </cell>
          <cell r="O249">
            <v>0</v>
          </cell>
          <cell r="P249">
            <v>14.0725995267859</v>
          </cell>
          <cell r="Q249">
            <v>12.056569288958</v>
          </cell>
          <cell r="R249">
            <v>6.028284644479</v>
          </cell>
          <cell r="S249">
            <v>0</v>
          </cell>
          <cell r="T249">
            <v>0</v>
          </cell>
          <cell r="U249">
            <v>14.0725995267859</v>
          </cell>
          <cell r="V249">
            <v>14.0725995267859</v>
          </cell>
          <cell r="W249">
            <v>14.0725995267859</v>
          </cell>
          <cell r="X249">
            <v>12.056569288958</v>
          </cell>
          <cell r="Y249">
            <v>6.028284644479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</row>
        <row r="249">
          <cell r="DO249">
            <v>0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</row>
        <row r="249"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</row>
        <row r="250">
          <cell r="D250">
            <v>44256</v>
          </cell>
          <cell r="E250">
            <v>1.56052664683541</v>
          </cell>
          <cell r="F250">
            <v>0.0910813217997323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13.7039498512656</v>
          </cell>
          <cell r="L250">
            <v>9.23846127134848</v>
          </cell>
          <cell r="M250">
            <v>4.61923063567424</v>
          </cell>
          <cell r="N250">
            <v>0</v>
          </cell>
          <cell r="O250">
            <v>0</v>
          </cell>
          <cell r="P250">
            <v>13.7039498512656</v>
          </cell>
          <cell r="Q250">
            <v>9.23846127134848</v>
          </cell>
          <cell r="R250">
            <v>4.61923063567424</v>
          </cell>
          <cell r="S250">
            <v>0</v>
          </cell>
          <cell r="T250">
            <v>0</v>
          </cell>
          <cell r="U250">
            <v>13.7039498512656</v>
          </cell>
          <cell r="V250">
            <v>13.7039498512656</v>
          </cell>
          <cell r="W250">
            <v>13.7039498512656</v>
          </cell>
          <cell r="X250">
            <v>9.23846127134848</v>
          </cell>
          <cell r="Y250">
            <v>4.61923063567424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  <cell r="DK250">
            <v>0</v>
          </cell>
          <cell r="DL250">
            <v>0</v>
          </cell>
        </row>
        <row r="250"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</row>
        <row r="250"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</row>
        <row r="251">
          <cell r="D251">
            <v>44287</v>
          </cell>
          <cell r="E251">
            <v>1.50196912068264</v>
          </cell>
          <cell r="F251">
            <v>0.0905958343676238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13.2647684051198</v>
          </cell>
          <cell r="L251">
            <v>8.8785015811597</v>
          </cell>
          <cell r="M251">
            <v>4.43925079057985</v>
          </cell>
          <cell r="N251">
            <v>0</v>
          </cell>
          <cell r="O251">
            <v>0</v>
          </cell>
          <cell r="P251">
            <v>13.2647684051198</v>
          </cell>
          <cell r="Q251">
            <v>8.8785015811597</v>
          </cell>
          <cell r="R251">
            <v>4.43925079057985</v>
          </cell>
          <cell r="S251">
            <v>0</v>
          </cell>
          <cell r="T251">
            <v>0</v>
          </cell>
          <cell r="U251">
            <v>13.2647684051198</v>
          </cell>
          <cell r="V251">
            <v>13.2647684051198</v>
          </cell>
          <cell r="W251">
            <v>13.2647684051198</v>
          </cell>
          <cell r="X251">
            <v>8.8785015811597</v>
          </cell>
          <cell r="Y251">
            <v>4.43925079057985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</row>
        <row r="251">
          <cell r="DO251">
            <v>0</v>
          </cell>
          <cell r="DP251">
            <v>0</v>
          </cell>
          <cell r="DQ251">
            <v>0</v>
          </cell>
          <cell r="DR251">
            <v>0</v>
          </cell>
          <cell r="DS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</row>
        <row r="251"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0</v>
          </cell>
          <cell r="EZ251">
            <v>0</v>
          </cell>
        </row>
        <row r="252">
          <cell r="D252">
            <v>44317</v>
          </cell>
          <cell r="E252">
            <v>1.48739392368202</v>
          </cell>
          <cell r="F252">
            <v>0.0901285337523078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13.1554544276152</v>
          </cell>
          <cell r="L252">
            <v>10.1982893991657</v>
          </cell>
          <cell r="M252">
            <v>5.09914469958284</v>
          </cell>
          <cell r="N252">
            <v>0</v>
          </cell>
          <cell r="O252">
            <v>0</v>
          </cell>
          <cell r="P252">
            <v>13.1554544276152</v>
          </cell>
          <cell r="Q252">
            <v>10.1982893991657</v>
          </cell>
          <cell r="R252">
            <v>5.09914469958284</v>
          </cell>
          <cell r="S252">
            <v>0</v>
          </cell>
          <cell r="T252">
            <v>0</v>
          </cell>
          <cell r="U252">
            <v>13.1554544276152</v>
          </cell>
          <cell r="V252">
            <v>13.1554544276152</v>
          </cell>
          <cell r="W252">
            <v>13.1554544276152</v>
          </cell>
          <cell r="X252">
            <v>10.1982893991657</v>
          </cell>
          <cell r="Y252">
            <v>5.09914469958284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0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</row>
        <row r="252"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</row>
        <row r="252"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</row>
        <row r="253">
          <cell r="D253">
            <v>44348</v>
          </cell>
          <cell r="E253">
            <v>1.48734600144565</v>
          </cell>
          <cell r="F253">
            <v>0.0896482521419294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13.1550950108424</v>
          </cell>
          <cell r="L253">
            <v>16.9354784782689</v>
          </cell>
          <cell r="M253">
            <v>8.46773923913445</v>
          </cell>
          <cell r="N253">
            <v>1</v>
          </cell>
          <cell r="O253">
            <v>0</v>
          </cell>
          <cell r="P253">
            <v>13.1550950108424</v>
          </cell>
          <cell r="Q253">
            <v>16.9354784782689</v>
          </cell>
          <cell r="R253">
            <v>8.46773923913445</v>
          </cell>
          <cell r="S253">
            <v>1</v>
          </cell>
          <cell r="T253">
            <v>0</v>
          </cell>
          <cell r="U253">
            <v>13.1550950108424</v>
          </cell>
          <cell r="V253">
            <v>13.1550950108424</v>
          </cell>
          <cell r="W253">
            <v>13.1550950108424</v>
          </cell>
          <cell r="X253">
            <v>16.9354784782689</v>
          </cell>
          <cell r="Y253">
            <v>8.46773923913445</v>
          </cell>
          <cell r="Z253">
            <v>1</v>
          </cell>
          <cell r="AA253">
            <v>0</v>
          </cell>
          <cell r="AB253">
            <v>1</v>
          </cell>
          <cell r="AC253">
            <v>1</v>
          </cell>
          <cell r="AD253">
            <v>1</v>
          </cell>
          <cell r="AE253">
            <v>0</v>
          </cell>
          <cell r="AF253">
            <v>5880</v>
          </cell>
          <cell r="AG253">
            <v>0</v>
          </cell>
          <cell r="AH253">
            <v>38400</v>
          </cell>
          <cell r="AI253">
            <v>0</v>
          </cell>
          <cell r="AJ253">
            <v>26160</v>
          </cell>
          <cell r="AK253">
            <v>0</v>
          </cell>
          <cell r="AL253">
            <v>26160</v>
          </cell>
          <cell r="AM253">
            <v>0</v>
          </cell>
          <cell r="AN253">
            <v>48000</v>
          </cell>
          <cell r="AO253">
            <v>0</v>
          </cell>
          <cell r="AP253">
            <v>54000</v>
          </cell>
          <cell r="AQ253">
            <v>0</v>
          </cell>
          <cell r="AR253">
            <v>60000</v>
          </cell>
          <cell r="AS253">
            <v>0</v>
          </cell>
          <cell r="AT253">
            <v>60000</v>
          </cell>
          <cell r="AU253">
            <v>0</v>
          </cell>
          <cell r="AV253">
            <v>86400</v>
          </cell>
          <cell r="AW253">
            <v>0</v>
          </cell>
          <cell r="AX253">
            <v>61200</v>
          </cell>
          <cell r="AY253">
            <v>0</v>
          </cell>
          <cell r="AZ253">
            <v>66000</v>
          </cell>
          <cell r="BA253">
            <v>0</v>
          </cell>
          <cell r="BB253">
            <v>132000</v>
          </cell>
          <cell r="BC253">
            <v>0</v>
          </cell>
          <cell r="BD253">
            <v>243000</v>
          </cell>
          <cell r="BE253">
            <v>604200</v>
          </cell>
          <cell r="BF253">
            <v>664200</v>
          </cell>
          <cell r="BG253">
            <v>62400</v>
          </cell>
          <cell r="BH253">
            <v>0</v>
          </cell>
          <cell r="BI253">
            <v>60000</v>
          </cell>
          <cell r="BJ253">
            <v>0</v>
          </cell>
          <cell r="BK253">
            <v>10560</v>
          </cell>
          <cell r="BL253">
            <v>0</v>
          </cell>
          <cell r="BM253">
            <v>6120</v>
          </cell>
          <cell r="BN253">
            <v>0</v>
          </cell>
          <cell r="BO253">
            <v>20400</v>
          </cell>
          <cell r="BP253">
            <v>0</v>
          </cell>
          <cell r="BQ253">
            <v>72000</v>
          </cell>
          <cell r="BR253">
            <v>0</v>
          </cell>
          <cell r="BS253">
            <v>105600</v>
          </cell>
          <cell r="BT253">
            <v>0</v>
          </cell>
          <cell r="BU253">
            <v>127200</v>
          </cell>
          <cell r="BV253">
            <v>0</v>
          </cell>
          <cell r="BW253">
            <v>60000</v>
          </cell>
          <cell r="BX253">
            <v>0</v>
          </cell>
          <cell r="BY253">
            <v>63600</v>
          </cell>
          <cell r="BZ253">
            <v>0</v>
          </cell>
          <cell r="CA253">
            <v>62400</v>
          </cell>
          <cell r="CB253">
            <v>0</v>
          </cell>
          <cell r="CC253">
            <v>132000</v>
          </cell>
          <cell r="CD253">
            <v>0</v>
          </cell>
          <cell r="CE253">
            <v>120000</v>
          </cell>
          <cell r="CF253">
            <v>0</v>
          </cell>
          <cell r="CG253">
            <v>371880</v>
          </cell>
          <cell r="CH253">
            <v>695880</v>
          </cell>
          <cell r="CI253">
            <v>902280</v>
          </cell>
          <cell r="CJ253">
            <v>125760</v>
          </cell>
          <cell r="CK253">
            <v>0</v>
          </cell>
          <cell r="CL253">
            <v>115200</v>
          </cell>
          <cell r="CM253">
            <v>0</v>
          </cell>
          <cell r="CN253">
            <v>120000</v>
          </cell>
          <cell r="CO253">
            <v>0</v>
          </cell>
          <cell r="CP253">
            <v>125760</v>
          </cell>
          <cell r="CQ253">
            <v>240960</v>
          </cell>
          <cell r="CR253">
            <v>360960</v>
          </cell>
          <cell r="CS253">
            <v>65400</v>
          </cell>
          <cell r="CT253">
            <v>32700</v>
          </cell>
          <cell r="CU253">
            <v>62400</v>
          </cell>
          <cell r="CV253">
            <v>31200</v>
          </cell>
          <cell r="CW253">
            <v>60000</v>
          </cell>
          <cell r="CX253">
            <v>30000</v>
          </cell>
          <cell r="CY253">
            <v>8400</v>
          </cell>
          <cell r="CZ253">
            <v>4200</v>
          </cell>
          <cell r="DA253">
            <v>27000</v>
          </cell>
          <cell r="DB253">
            <v>13500</v>
          </cell>
          <cell r="DC253">
            <v>15600</v>
          </cell>
          <cell r="DD253">
            <v>7800</v>
          </cell>
          <cell r="DE253">
            <v>42000</v>
          </cell>
          <cell r="DF253">
            <v>21000</v>
          </cell>
          <cell r="DG253">
            <v>63600</v>
          </cell>
          <cell r="DH253">
            <v>31800</v>
          </cell>
          <cell r="DI253">
            <v>72000</v>
          </cell>
          <cell r="DJ253">
            <v>36000</v>
          </cell>
          <cell r="DK253">
            <v>99000</v>
          </cell>
          <cell r="DL253">
            <v>49500</v>
          </cell>
        </row>
        <row r="253">
          <cell r="DO253">
            <v>240000</v>
          </cell>
          <cell r="DP253">
            <v>120000</v>
          </cell>
          <cell r="DQ253">
            <v>120000</v>
          </cell>
          <cell r="DR253">
            <v>60000</v>
          </cell>
          <cell r="DS253">
            <v>127200</v>
          </cell>
          <cell r="DT253">
            <v>63600</v>
          </cell>
          <cell r="DU253">
            <v>63600</v>
          </cell>
          <cell r="DV253">
            <v>31800</v>
          </cell>
          <cell r="DW253">
            <v>150000</v>
          </cell>
          <cell r="DX253">
            <v>75000</v>
          </cell>
          <cell r="DY253">
            <v>66000</v>
          </cell>
          <cell r="DZ253">
            <v>33000</v>
          </cell>
          <cell r="EA253">
            <v>129600</v>
          </cell>
          <cell r="EB253">
            <v>64800</v>
          </cell>
          <cell r="EC253">
            <v>610200</v>
          </cell>
          <cell r="ED253">
            <v>1450800</v>
          </cell>
          <cell r="EE253">
            <v>2117700</v>
          </cell>
        </row>
        <row r="253">
          <cell r="EJ253">
            <v>60000</v>
          </cell>
          <cell r="EK253">
            <v>30000</v>
          </cell>
          <cell r="EL253">
            <v>26400</v>
          </cell>
          <cell r="EM253">
            <v>13200</v>
          </cell>
          <cell r="EN253">
            <v>120000</v>
          </cell>
          <cell r="EO253">
            <v>60000</v>
          </cell>
          <cell r="EP253">
            <v>168000</v>
          </cell>
          <cell r="EQ253">
            <v>84000</v>
          </cell>
          <cell r="ER253">
            <v>60000</v>
          </cell>
          <cell r="ES253">
            <v>30000</v>
          </cell>
          <cell r="ET253">
            <v>60000</v>
          </cell>
          <cell r="EU253">
            <v>30000</v>
          </cell>
          <cell r="EV253">
            <v>120000</v>
          </cell>
          <cell r="EW253">
            <v>60000</v>
          </cell>
          <cell r="EX253">
            <v>39600</v>
          </cell>
          <cell r="EY253">
            <v>489600</v>
          </cell>
          <cell r="EZ253">
            <v>921600</v>
          </cell>
        </row>
        <row r="254">
          <cell r="D254">
            <v>44378</v>
          </cell>
          <cell r="E254">
            <v>1.4877839975269</v>
          </cell>
          <cell r="F254">
            <v>0.0891859617046097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13.1583799814517</v>
          </cell>
          <cell r="L254">
            <v>15.4944663092849</v>
          </cell>
          <cell r="M254">
            <v>7.74723315464243</v>
          </cell>
          <cell r="N254">
            <v>1</v>
          </cell>
          <cell r="O254">
            <v>0</v>
          </cell>
          <cell r="P254">
            <v>13.1583799814517</v>
          </cell>
          <cell r="Q254">
            <v>15.4944663092849</v>
          </cell>
          <cell r="R254">
            <v>7.74723315464243</v>
          </cell>
          <cell r="S254">
            <v>1</v>
          </cell>
          <cell r="T254">
            <v>0</v>
          </cell>
          <cell r="U254">
            <v>13.1583799814517</v>
          </cell>
          <cell r="V254">
            <v>13.1583799814517</v>
          </cell>
          <cell r="W254">
            <v>13.1583799814517</v>
          </cell>
          <cell r="X254">
            <v>15.4944663092849</v>
          </cell>
          <cell r="Y254">
            <v>7.74723315464243</v>
          </cell>
          <cell r="Z254">
            <v>1</v>
          </cell>
          <cell r="AA254">
            <v>0</v>
          </cell>
          <cell r="AB254">
            <v>1</v>
          </cell>
          <cell r="AC254">
            <v>1</v>
          </cell>
          <cell r="AD254">
            <v>1</v>
          </cell>
          <cell r="AE254">
            <v>0</v>
          </cell>
          <cell r="AF254">
            <v>5880</v>
          </cell>
          <cell r="AG254">
            <v>0</v>
          </cell>
          <cell r="AH254">
            <v>38400</v>
          </cell>
          <cell r="AI254">
            <v>0</v>
          </cell>
          <cell r="AJ254">
            <v>26160</v>
          </cell>
          <cell r="AK254">
            <v>0</v>
          </cell>
          <cell r="AL254">
            <v>26160</v>
          </cell>
          <cell r="AM254">
            <v>0</v>
          </cell>
          <cell r="AN254">
            <v>48000</v>
          </cell>
          <cell r="AO254">
            <v>0</v>
          </cell>
          <cell r="AP254">
            <v>54000</v>
          </cell>
          <cell r="AQ254">
            <v>0</v>
          </cell>
          <cell r="AR254">
            <v>60000</v>
          </cell>
          <cell r="AS254">
            <v>0</v>
          </cell>
          <cell r="AT254">
            <v>60000</v>
          </cell>
          <cell r="AU254">
            <v>0</v>
          </cell>
          <cell r="AV254">
            <v>86400</v>
          </cell>
          <cell r="AW254">
            <v>0</v>
          </cell>
          <cell r="AX254">
            <v>61200</v>
          </cell>
          <cell r="AY254">
            <v>0</v>
          </cell>
          <cell r="AZ254">
            <v>66000</v>
          </cell>
          <cell r="BA254">
            <v>0</v>
          </cell>
          <cell r="BB254">
            <v>132000</v>
          </cell>
          <cell r="BC254">
            <v>0</v>
          </cell>
          <cell r="BD254">
            <v>243000</v>
          </cell>
          <cell r="BE254">
            <v>604200</v>
          </cell>
          <cell r="BF254">
            <v>664200</v>
          </cell>
          <cell r="BG254">
            <v>62400</v>
          </cell>
          <cell r="BH254">
            <v>0</v>
          </cell>
          <cell r="BI254">
            <v>60000</v>
          </cell>
          <cell r="BJ254">
            <v>0</v>
          </cell>
          <cell r="BK254">
            <v>10560</v>
          </cell>
          <cell r="BL254">
            <v>0</v>
          </cell>
          <cell r="BM254">
            <v>6120</v>
          </cell>
          <cell r="BN254">
            <v>0</v>
          </cell>
          <cell r="BO254">
            <v>20400</v>
          </cell>
          <cell r="BP254">
            <v>0</v>
          </cell>
          <cell r="BQ254">
            <v>72000</v>
          </cell>
          <cell r="BR254">
            <v>0</v>
          </cell>
          <cell r="BS254">
            <v>105600</v>
          </cell>
          <cell r="BT254">
            <v>0</v>
          </cell>
          <cell r="BU254">
            <v>127200</v>
          </cell>
          <cell r="BV254">
            <v>0</v>
          </cell>
          <cell r="BW254">
            <v>60000</v>
          </cell>
          <cell r="BX254">
            <v>0</v>
          </cell>
          <cell r="BY254">
            <v>63600</v>
          </cell>
          <cell r="BZ254">
            <v>0</v>
          </cell>
          <cell r="CA254">
            <v>62400</v>
          </cell>
          <cell r="CB254">
            <v>0</v>
          </cell>
          <cell r="CC254">
            <v>132000</v>
          </cell>
          <cell r="CD254">
            <v>0</v>
          </cell>
          <cell r="CE254">
            <v>120000</v>
          </cell>
          <cell r="CF254">
            <v>0</v>
          </cell>
          <cell r="CG254">
            <v>371880</v>
          </cell>
          <cell r="CH254">
            <v>695880</v>
          </cell>
          <cell r="CI254">
            <v>902280</v>
          </cell>
          <cell r="CJ254">
            <v>125760</v>
          </cell>
          <cell r="CK254">
            <v>0</v>
          </cell>
          <cell r="CL254">
            <v>115200</v>
          </cell>
          <cell r="CM254">
            <v>0</v>
          </cell>
          <cell r="CN254">
            <v>120000</v>
          </cell>
          <cell r="CO254">
            <v>0</v>
          </cell>
          <cell r="CP254">
            <v>125760</v>
          </cell>
          <cell r="CQ254">
            <v>240960</v>
          </cell>
          <cell r="CR254">
            <v>360960</v>
          </cell>
          <cell r="CS254">
            <v>65400</v>
          </cell>
          <cell r="CT254">
            <v>32700</v>
          </cell>
          <cell r="CU254">
            <v>62400</v>
          </cell>
          <cell r="CV254">
            <v>31200</v>
          </cell>
          <cell r="CW254">
            <v>60000</v>
          </cell>
          <cell r="CX254">
            <v>30000</v>
          </cell>
          <cell r="CY254">
            <v>8400</v>
          </cell>
          <cell r="CZ254">
            <v>4200</v>
          </cell>
          <cell r="DA254">
            <v>27000</v>
          </cell>
          <cell r="DB254">
            <v>13500</v>
          </cell>
          <cell r="DC254">
            <v>15600</v>
          </cell>
          <cell r="DD254">
            <v>7800</v>
          </cell>
          <cell r="DE254">
            <v>42000</v>
          </cell>
          <cell r="DF254">
            <v>21000</v>
          </cell>
          <cell r="DG254">
            <v>63600</v>
          </cell>
          <cell r="DH254">
            <v>31800</v>
          </cell>
          <cell r="DI254">
            <v>72000</v>
          </cell>
          <cell r="DJ254">
            <v>36000</v>
          </cell>
          <cell r="DK254">
            <v>99000</v>
          </cell>
          <cell r="DL254">
            <v>49500</v>
          </cell>
        </row>
        <row r="254">
          <cell r="DO254">
            <v>240000</v>
          </cell>
          <cell r="DP254">
            <v>120000</v>
          </cell>
          <cell r="DQ254">
            <v>120000</v>
          </cell>
          <cell r="DR254">
            <v>60000</v>
          </cell>
          <cell r="DS254">
            <v>127200</v>
          </cell>
          <cell r="DT254">
            <v>63600</v>
          </cell>
          <cell r="DU254">
            <v>63600</v>
          </cell>
          <cell r="DV254">
            <v>31800</v>
          </cell>
          <cell r="DW254">
            <v>150000</v>
          </cell>
          <cell r="DX254">
            <v>75000</v>
          </cell>
          <cell r="DY254">
            <v>66000</v>
          </cell>
          <cell r="DZ254">
            <v>33000</v>
          </cell>
          <cell r="EA254">
            <v>129600</v>
          </cell>
          <cell r="EB254">
            <v>64800</v>
          </cell>
          <cell r="EC254">
            <v>610200</v>
          </cell>
          <cell r="ED254">
            <v>1450800</v>
          </cell>
          <cell r="EE254">
            <v>2117700</v>
          </cell>
        </row>
        <row r="254">
          <cell r="EJ254">
            <v>60000</v>
          </cell>
          <cell r="EK254">
            <v>30000</v>
          </cell>
          <cell r="EL254">
            <v>26400</v>
          </cell>
          <cell r="EM254">
            <v>13200</v>
          </cell>
          <cell r="EN254">
            <v>120000</v>
          </cell>
          <cell r="EO254">
            <v>60000</v>
          </cell>
          <cell r="EP254">
            <v>168000</v>
          </cell>
          <cell r="EQ254">
            <v>84000</v>
          </cell>
          <cell r="ER254">
            <v>60000</v>
          </cell>
          <cell r="ES254">
            <v>30000</v>
          </cell>
          <cell r="ET254">
            <v>60000</v>
          </cell>
          <cell r="EU254">
            <v>30000</v>
          </cell>
          <cell r="EV254">
            <v>120000</v>
          </cell>
          <cell r="EW254">
            <v>60000</v>
          </cell>
          <cell r="EX254">
            <v>39600</v>
          </cell>
          <cell r="EY254">
            <v>489600</v>
          </cell>
          <cell r="EZ254">
            <v>921600</v>
          </cell>
        </row>
        <row r="255">
          <cell r="D255">
            <v>44409</v>
          </cell>
          <cell r="E255">
            <v>1.48523433070349</v>
          </cell>
          <cell r="F255">
            <v>0.0887108288021995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13.1392574802762</v>
          </cell>
          <cell r="L255">
            <v>19.4442308623914</v>
          </cell>
          <cell r="M255">
            <v>9.72211543119571</v>
          </cell>
          <cell r="N255">
            <v>1</v>
          </cell>
          <cell r="O255">
            <v>0</v>
          </cell>
          <cell r="P255">
            <v>13.1392574802762</v>
          </cell>
          <cell r="Q255">
            <v>19.4442308623914</v>
          </cell>
          <cell r="R255">
            <v>9.72211543119571</v>
          </cell>
          <cell r="S255">
            <v>1</v>
          </cell>
          <cell r="T255">
            <v>0</v>
          </cell>
          <cell r="U255">
            <v>13.1392574802762</v>
          </cell>
          <cell r="V255">
            <v>13.1392574802762</v>
          </cell>
          <cell r="W255">
            <v>13.1392574802762</v>
          </cell>
          <cell r="X255">
            <v>19.4442308623914</v>
          </cell>
          <cell r="Y255">
            <v>9.72211543119571</v>
          </cell>
          <cell r="Z255">
            <v>1</v>
          </cell>
          <cell r="AA255">
            <v>0</v>
          </cell>
          <cell r="AB255">
            <v>1</v>
          </cell>
          <cell r="AC255">
            <v>1</v>
          </cell>
          <cell r="AD255">
            <v>1</v>
          </cell>
          <cell r="AE255">
            <v>0</v>
          </cell>
          <cell r="AF255">
            <v>5880</v>
          </cell>
          <cell r="AG255">
            <v>0</v>
          </cell>
          <cell r="AH255">
            <v>38400</v>
          </cell>
          <cell r="AI255">
            <v>0</v>
          </cell>
          <cell r="AJ255">
            <v>26160</v>
          </cell>
          <cell r="AK255">
            <v>0</v>
          </cell>
          <cell r="AL255">
            <v>26160</v>
          </cell>
          <cell r="AM255">
            <v>0</v>
          </cell>
          <cell r="AN255">
            <v>48000</v>
          </cell>
          <cell r="AO255">
            <v>0</v>
          </cell>
          <cell r="AP255">
            <v>54000</v>
          </cell>
          <cell r="AQ255">
            <v>0</v>
          </cell>
          <cell r="AR255">
            <v>60000</v>
          </cell>
          <cell r="AS255">
            <v>0</v>
          </cell>
          <cell r="AT255">
            <v>60000</v>
          </cell>
          <cell r="AU255">
            <v>0</v>
          </cell>
          <cell r="AV255">
            <v>86400</v>
          </cell>
          <cell r="AW255">
            <v>0</v>
          </cell>
          <cell r="AX255">
            <v>61200</v>
          </cell>
          <cell r="AY255">
            <v>0</v>
          </cell>
          <cell r="AZ255">
            <v>66000</v>
          </cell>
          <cell r="BA255">
            <v>0</v>
          </cell>
          <cell r="BB255">
            <v>132000</v>
          </cell>
          <cell r="BC255">
            <v>0</v>
          </cell>
          <cell r="BD255">
            <v>243000</v>
          </cell>
          <cell r="BE255">
            <v>604200</v>
          </cell>
          <cell r="BF255">
            <v>664200</v>
          </cell>
          <cell r="BG255">
            <v>62400</v>
          </cell>
          <cell r="BH255">
            <v>0</v>
          </cell>
          <cell r="BI255">
            <v>60000</v>
          </cell>
          <cell r="BJ255">
            <v>0</v>
          </cell>
          <cell r="BK255">
            <v>10560</v>
          </cell>
          <cell r="BL255">
            <v>0</v>
          </cell>
          <cell r="BM255">
            <v>6120</v>
          </cell>
          <cell r="BN255">
            <v>0</v>
          </cell>
          <cell r="BO255">
            <v>20400</v>
          </cell>
          <cell r="BP255">
            <v>0</v>
          </cell>
          <cell r="BQ255">
            <v>72000</v>
          </cell>
          <cell r="BR255">
            <v>0</v>
          </cell>
          <cell r="BS255">
            <v>105600</v>
          </cell>
          <cell r="BT255">
            <v>0</v>
          </cell>
          <cell r="BU255">
            <v>127200</v>
          </cell>
          <cell r="BV255">
            <v>0</v>
          </cell>
          <cell r="BW255">
            <v>60000</v>
          </cell>
          <cell r="BX255">
            <v>0</v>
          </cell>
          <cell r="BY255">
            <v>63600</v>
          </cell>
          <cell r="BZ255">
            <v>0</v>
          </cell>
          <cell r="CA255">
            <v>62400</v>
          </cell>
          <cell r="CB255">
            <v>0</v>
          </cell>
          <cell r="CC255">
            <v>132000</v>
          </cell>
          <cell r="CD255">
            <v>0</v>
          </cell>
          <cell r="CE255">
            <v>120000</v>
          </cell>
          <cell r="CF255">
            <v>0</v>
          </cell>
          <cell r="CG255">
            <v>371880</v>
          </cell>
          <cell r="CH255">
            <v>695880</v>
          </cell>
          <cell r="CI255">
            <v>902280</v>
          </cell>
          <cell r="CJ255">
            <v>125760</v>
          </cell>
          <cell r="CK255">
            <v>0</v>
          </cell>
          <cell r="CL255">
            <v>115200</v>
          </cell>
          <cell r="CM255">
            <v>0</v>
          </cell>
          <cell r="CN255">
            <v>120000</v>
          </cell>
          <cell r="CO255">
            <v>0</v>
          </cell>
          <cell r="CP255">
            <v>125760</v>
          </cell>
          <cell r="CQ255">
            <v>240960</v>
          </cell>
          <cell r="CR255">
            <v>360960</v>
          </cell>
          <cell r="CS255">
            <v>65400</v>
          </cell>
          <cell r="CT255">
            <v>32700</v>
          </cell>
          <cell r="CU255">
            <v>62400</v>
          </cell>
          <cell r="CV255">
            <v>31200</v>
          </cell>
          <cell r="CW255">
            <v>60000</v>
          </cell>
          <cell r="CX255">
            <v>30000</v>
          </cell>
          <cell r="CY255">
            <v>8400</v>
          </cell>
          <cell r="CZ255">
            <v>4200</v>
          </cell>
          <cell r="DA255">
            <v>27000</v>
          </cell>
          <cell r="DB255">
            <v>13500</v>
          </cell>
          <cell r="DC255">
            <v>15600</v>
          </cell>
          <cell r="DD255">
            <v>7800</v>
          </cell>
          <cell r="DE255">
            <v>42000</v>
          </cell>
          <cell r="DF255">
            <v>21000</v>
          </cell>
          <cell r="DG255">
            <v>63600</v>
          </cell>
          <cell r="DH255">
            <v>31800</v>
          </cell>
          <cell r="DI255">
            <v>72000</v>
          </cell>
          <cell r="DJ255">
            <v>36000</v>
          </cell>
          <cell r="DK255">
            <v>99000</v>
          </cell>
          <cell r="DL255">
            <v>49500</v>
          </cell>
        </row>
        <row r="255">
          <cell r="DO255">
            <v>240000</v>
          </cell>
          <cell r="DP255">
            <v>120000</v>
          </cell>
          <cell r="DQ255">
            <v>120000</v>
          </cell>
          <cell r="DR255">
            <v>60000</v>
          </cell>
          <cell r="DS255">
            <v>127200</v>
          </cell>
          <cell r="DT255">
            <v>63600</v>
          </cell>
          <cell r="DU255">
            <v>63600</v>
          </cell>
          <cell r="DV255">
            <v>31800</v>
          </cell>
          <cell r="DW255">
            <v>150000</v>
          </cell>
          <cell r="DX255">
            <v>75000</v>
          </cell>
          <cell r="DY255">
            <v>66000</v>
          </cell>
          <cell r="DZ255">
            <v>33000</v>
          </cell>
          <cell r="EA255">
            <v>129600</v>
          </cell>
          <cell r="EB255">
            <v>64800</v>
          </cell>
          <cell r="EC255">
            <v>610200</v>
          </cell>
          <cell r="ED255">
            <v>1450800</v>
          </cell>
          <cell r="EE255">
            <v>2117700</v>
          </cell>
        </row>
        <row r="255">
          <cell r="EJ255">
            <v>60000</v>
          </cell>
          <cell r="EK255">
            <v>30000</v>
          </cell>
          <cell r="EL255">
            <v>26400</v>
          </cell>
          <cell r="EM255">
            <v>13200</v>
          </cell>
          <cell r="EN255">
            <v>120000</v>
          </cell>
          <cell r="EO255">
            <v>60000</v>
          </cell>
          <cell r="EP255">
            <v>168000</v>
          </cell>
          <cell r="EQ255">
            <v>84000</v>
          </cell>
          <cell r="ER255">
            <v>60000</v>
          </cell>
          <cell r="ES255">
            <v>30000</v>
          </cell>
          <cell r="ET255">
            <v>60000</v>
          </cell>
          <cell r="EU255">
            <v>30000</v>
          </cell>
          <cell r="EV255">
            <v>120000</v>
          </cell>
          <cell r="EW255">
            <v>60000</v>
          </cell>
          <cell r="EX255">
            <v>39600</v>
          </cell>
          <cell r="EY255">
            <v>489600</v>
          </cell>
          <cell r="EZ255">
            <v>921600</v>
          </cell>
        </row>
        <row r="256">
          <cell r="D256">
            <v>44440</v>
          </cell>
          <cell r="E256">
            <v>1.48293806252252</v>
          </cell>
          <cell r="F256">
            <v>0.0882382907739691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13.1220354689189</v>
          </cell>
          <cell r="L256">
            <v>11.3189940294768</v>
          </cell>
          <cell r="M256">
            <v>5.65949701473841</v>
          </cell>
          <cell r="N256">
            <v>0</v>
          </cell>
          <cell r="O256">
            <v>0</v>
          </cell>
          <cell r="P256">
            <v>13.1220354689189</v>
          </cell>
          <cell r="Q256">
            <v>11.3189940294768</v>
          </cell>
          <cell r="R256">
            <v>5.65949701473841</v>
          </cell>
          <cell r="S256">
            <v>0</v>
          </cell>
          <cell r="T256">
            <v>0</v>
          </cell>
          <cell r="U256">
            <v>13.1220354689189</v>
          </cell>
          <cell r="V256">
            <v>13.1220354689189</v>
          </cell>
          <cell r="W256">
            <v>13.1220354689189</v>
          </cell>
          <cell r="X256">
            <v>11.3189940294768</v>
          </cell>
          <cell r="Y256">
            <v>5.65949701473841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0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</row>
        <row r="256">
          <cell r="DO256">
            <v>0</v>
          </cell>
          <cell r="DP256">
            <v>0</v>
          </cell>
          <cell r="DQ256">
            <v>0</v>
          </cell>
          <cell r="DR256">
            <v>0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</row>
        <row r="256">
          <cell r="EJ256">
            <v>0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</row>
        <row r="257">
          <cell r="D257">
            <v>44470</v>
          </cell>
          <cell r="E257">
            <v>1.48327434378455</v>
          </cell>
          <cell r="F257">
            <v>0.0877834529140788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13.1245575783842</v>
          </cell>
          <cell r="L257">
            <v>17.8640922742931</v>
          </cell>
          <cell r="M257">
            <v>8.93204613714653</v>
          </cell>
          <cell r="N257">
            <v>1</v>
          </cell>
          <cell r="O257">
            <v>0</v>
          </cell>
          <cell r="P257">
            <v>13.1245575783842</v>
          </cell>
          <cell r="Q257">
            <v>17.8640922742931</v>
          </cell>
          <cell r="R257">
            <v>8.93204613714653</v>
          </cell>
          <cell r="S257">
            <v>1</v>
          </cell>
          <cell r="T257">
            <v>0</v>
          </cell>
          <cell r="U257">
            <v>13.1245575783842</v>
          </cell>
          <cell r="V257">
            <v>13.1245575783842</v>
          </cell>
          <cell r="W257">
            <v>13.1245575783842</v>
          </cell>
          <cell r="X257">
            <v>17.8640922742931</v>
          </cell>
          <cell r="Y257">
            <v>8.93204613714653</v>
          </cell>
          <cell r="Z257">
            <v>1</v>
          </cell>
          <cell r="AA257">
            <v>0</v>
          </cell>
          <cell r="AB257">
            <v>1</v>
          </cell>
          <cell r="AC257">
            <v>1</v>
          </cell>
          <cell r="AD257">
            <v>1</v>
          </cell>
          <cell r="AE257">
            <v>0</v>
          </cell>
          <cell r="AF257">
            <v>5880</v>
          </cell>
          <cell r="AG257">
            <v>0</v>
          </cell>
          <cell r="AH257">
            <v>38400</v>
          </cell>
          <cell r="AI257">
            <v>0</v>
          </cell>
          <cell r="AJ257">
            <v>26160</v>
          </cell>
          <cell r="AK257">
            <v>0</v>
          </cell>
          <cell r="AL257">
            <v>26160</v>
          </cell>
          <cell r="AM257">
            <v>0</v>
          </cell>
          <cell r="AN257">
            <v>48000</v>
          </cell>
          <cell r="AO257">
            <v>0</v>
          </cell>
          <cell r="AP257">
            <v>54000</v>
          </cell>
          <cell r="AQ257">
            <v>0</v>
          </cell>
          <cell r="AR257">
            <v>60000</v>
          </cell>
          <cell r="AS257">
            <v>0</v>
          </cell>
          <cell r="AT257">
            <v>60000</v>
          </cell>
          <cell r="AU257">
            <v>0</v>
          </cell>
          <cell r="AV257">
            <v>86400</v>
          </cell>
          <cell r="AW257">
            <v>0</v>
          </cell>
          <cell r="AX257">
            <v>61200</v>
          </cell>
          <cell r="AY257">
            <v>0</v>
          </cell>
          <cell r="AZ257">
            <v>66000</v>
          </cell>
          <cell r="BA257">
            <v>0</v>
          </cell>
          <cell r="BB257">
            <v>132000</v>
          </cell>
          <cell r="BC257">
            <v>0</v>
          </cell>
          <cell r="BD257">
            <v>243000</v>
          </cell>
          <cell r="BE257">
            <v>604200</v>
          </cell>
          <cell r="BF257">
            <v>664200</v>
          </cell>
          <cell r="BG257">
            <v>62400</v>
          </cell>
          <cell r="BH257">
            <v>0</v>
          </cell>
          <cell r="BI257">
            <v>60000</v>
          </cell>
          <cell r="BJ257">
            <v>0</v>
          </cell>
          <cell r="BK257">
            <v>10560</v>
          </cell>
          <cell r="BL257">
            <v>0</v>
          </cell>
          <cell r="BM257">
            <v>6120</v>
          </cell>
          <cell r="BN257">
            <v>0</v>
          </cell>
          <cell r="BO257">
            <v>20400</v>
          </cell>
          <cell r="BP257">
            <v>0</v>
          </cell>
          <cell r="BQ257">
            <v>72000</v>
          </cell>
          <cell r="BR257">
            <v>0</v>
          </cell>
          <cell r="BS257">
            <v>105600</v>
          </cell>
          <cell r="BT257">
            <v>0</v>
          </cell>
          <cell r="BU257">
            <v>127200</v>
          </cell>
          <cell r="BV257">
            <v>0</v>
          </cell>
          <cell r="BW257">
            <v>60000</v>
          </cell>
          <cell r="BX257">
            <v>0</v>
          </cell>
          <cell r="BY257">
            <v>63600</v>
          </cell>
          <cell r="BZ257">
            <v>0</v>
          </cell>
          <cell r="CA257">
            <v>62400</v>
          </cell>
          <cell r="CB257">
            <v>0</v>
          </cell>
          <cell r="CC257">
            <v>132000</v>
          </cell>
          <cell r="CD257">
            <v>0</v>
          </cell>
          <cell r="CE257">
            <v>120000</v>
          </cell>
          <cell r="CF257">
            <v>0</v>
          </cell>
          <cell r="CG257">
            <v>371880</v>
          </cell>
          <cell r="CH257">
            <v>695880</v>
          </cell>
          <cell r="CI257">
            <v>902280</v>
          </cell>
          <cell r="CJ257">
            <v>125760</v>
          </cell>
          <cell r="CK257">
            <v>0</v>
          </cell>
          <cell r="CL257">
            <v>115200</v>
          </cell>
          <cell r="CM257">
            <v>0</v>
          </cell>
          <cell r="CN257">
            <v>120000</v>
          </cell>
          <cell r="CO257">
            <v>0</v>
          </cell>
          <cell r="CP257">
            <v>125760</v>
          </cell>
          <cell r="CQ257">
            <v>240960</v>
          </cell>
          <cell r="CR257">
            <v>360960</v>
          </cell>
          <cell r="CS257">
            <v>65400</v>
          </cell>
          <cell r="CT257">
            <v>32700</v>
          </cell>
          <cell r="CU257">
            <v>62400</v>
          </cell>
          <cell r="CV257">
            <v>31200</v>
          </cell>
          <cell r="CW257">
            <v>60000</v>
          </cell>
          <cell r="CX257">
            <v>30000</v>
          </cell>
          <cell r="CY257">
            <v>8400</v>
          </cell>
          <cell r="CZ257">
            <v>4200</v>
          </cell>
          <cell r="DA257">
            <v>27000</v>
          </cell>
          <cell r="DB257">
            <v>13500</v>
          </cell>
          <cell r="DC257">
            <v>15600</v>
          </cell>
          <cell r="DD257">
            <v>7800</v>
          </cell>
          <cell r="DE257">
            <v>42000</v>
          </cell>
          <cell r="DF257">
            <v>21000</v>
          </cell>
          <cell r="DG257">
            <v>63600</v>
          </cell>
          <cell r="DH257">
            <v>31800</v>
          </cell>
          <cell r="DI257">
            <v>72000</v>
          </cell>
          <cell r="DJ257">
            <v>36000</v>
          </cell>
          <cell r="DK257">
            <v>99000</v>
          </cell>
          <cell r="DL257">
            <v>49500</v>
          </cell>
        </row>
        <row r="257">
          <cell r="DO257">
            <v>240000</v>
          </cell>
          <cell r="DP257">
            <v>120000</v>
          </cell>
          <cell r="DQ257">
            <v>120000</v>
          </cell>
          <cell r="DR257">
            <v>60000</v>
          </cell>
          <cell r="DS257">
            <v>127200</v>
          </cell>
          <cell r="DT257">
            <v>63600</v>
          </cell>
          <cell r="DU257">
            <v>63600</v>
          </cell>
          <cell r="DV257">
            <v>31800</v>
          </cell>
          <cell r="DW257">
            <v>150000</v>
          </cell>
          <cell r="DX257">
            <v>75000</v>
          </cell>
          <cell r="DY257">
            <v>66000</v>
          </cell>
          <cell r="DZ257">
            <v>33000</v>
          </cell>
          <cell r="EA257">
            <v>129600</v>
          </cell>
          <cell r="EB257">
            <v>64800</v>
          </cell>
          <cell r="EC257">
            <v>610200</v>
          </cell>
          <cell r="ED257">
            <v>1450800</v>
          </cell>
          <cell r="EE257">
            <v>2117700</v>
          </cell>
        </row>
        <row r="257">
          <cell r="EJ257">
            <v>60000</v>
          </cell>
          <cell r="EK257">
            <v>30000</v>
          </cell>
          <cell r="EL257">
            <v>26400</v>
          </cell>
          <cell r="EM257">
            <v>13200</v>
          </cell>
          <cell r="EN257">
            <v>120000</v>
          </cell>
          <cell r="EO257">
            <v>60000</v>
          </cell>
          <cell r="EP257">
            <v>168000</v>
          </cell>
          <cell r="EQ257">
            <v>84000</v>
          </cell>
          <cell r="ER257">
            <v>60000</v>
          </cell>
          <cell r="ES257">
            <v>30000</v>
          </cell>
          <cell r="ET257">
            <v>60000</v>
          </cell>
          <cell r="EU257">
            <v>30000</v>
          </cell>
          <cell r="EV257">
            <v>120000</v>
          </cell>
          <cell r="EW257">
            <v>60000</v>
          </cell>
          <cell r="EX257">
            <v>39600</v>
          </cell>
          <cell r="EY257">
            <v>489600</v>
          </cell>
          <cell r="EZ257">
            <v>921600</v>
          </cell>
        </row>
        <row r="258">
          <cell r="D258">
            <v>44501</v>
          </cell>
          <cell r="E258">
            <v>1.51241858800107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13.343139410008</v>
          </cell>
          <cell r="L258">
            <v>9.83114417220653</v>
          </cell>
          <cell r="M258">
            <v>4.91557208610327</v>
          </cell>
          <cell r="N258">
            <v>0</v>
          </cell>
          <cell r="O258">
            <v>0</v>
          </cell>
          <cell r="P258">
            <v>13.343139410008</v>
          </cell>
          <cell r="Q258">
            <v>9.83114417220653</v>
          </cell>
          <cell r="R258">
            <v>4.91557208610327</v>
          </cell>
          <cell r="S258">
            <v>0</v>
          </cell>
          <cell r="T258">
            <v>0</v>
          </cell>
          <cell r="U258">
            <v>13.343139410008</v>
          </cell>
          <cell r="V258">
            <v>13.343139410008</v>
          </cell>
          <cell r="W258">
            <v>13.343139410008</v>
          </cell>
          <cell r="X258">
            <v>9.83114417220653</v>
          </cell>
          <cell r="Y258">
            <v>4.91557208610327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</row>
        <row r="258"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</row>
        <row r="258">
          <cell r="EJ258">
            <v>0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  <cell r="ER258">
            <v>0</v>
          </cell>
          <cell r="ES258">
            <v>0</v>
          </cell>
          <cell r="ET258">
            <v>0</v>
          </cell>
          <cell r="EU258">
            <v>0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</row>
        <row r="259">
          <cell r="D259">
            <v>44531</v>
          </cell>
          <cell r="E259">
            <v>1.53752845296775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13.5314633972581</v>
          </cell>
          <cell r="L259">
            <v>5.83202626135461</v>
          </cell>
          <cell r="M259">
            <v>2.9160131306773</v>
          </cell>
          <cell r="N259">
            <v>0</v>
          </cell>
          <cell r="O259">
            <v>0</v>
          </cell>
          <cell r="P259">
            <v>13.5314633972581</v>
          </cell>
          <cell r="Q259">
            <v>5.83202626135461</v>
          </cell>
          <cell r="R259">
            <v>2.9160131306773</v>
          </cell>
          <cell r="S259">
            <v>0</v>
          </cell>
          <cell r="T259">
            <v>0</v>
          </cell>
          <cell r="U259">
            <v>13.5314633972581</v>
          </cell>
          <cell r="V259">
            <v>13.5314633972581</v>
          </cell>
          <cell r="W259">
            <v>13.5314633972581</v>
          </cell>
          <cell r="X259">
            <v>5.83202626135461</v>
          </cell>
          <cell r="Y259">
            <v>2.9160131306773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</row>
        <row r="259"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</row>
        <row r="259"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  <cell r="ER259">
            <v>0</v>
          </cell>
          <cell r="ES259">
            <v>0</v>
          </cell>
          <cell r="ET259">
            <v>0</v>
          </cell>
          <cell r="EU259">
            <v>0</v>
          </cell>
          <cell r="EV259">
            <v>0</v>
          </cell>
          <cell r="EW259">
            <v>0</v>
          </cell>
          <cell r="EX259">
            <v>0</v>
          </cell>
          <cell r="EY259">
            <v>0</v>
          </cell>
          <cell r="EZ259">
            <v>0</v>
          </cell>
        </row>
        <row r="260">
          <cell r="D260">
            <v>44562</v>
          </cell>
          <cell r="E260">
            <v>1.57621018408429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13.8215763806322</v>
          </cell>
          <cell r="L260">
            <v>14.0596901104582</v>
          </cell>
          <cell r="M260">
            <v>7.02984505522911</v>
          </cell>
          <cell r="N260">
            <v>1</v>
          </cell>
          <cell r="O260">
            <v>0</v>
          </cell>
          <cell r="P260">
            <v>13.8215763806322</v>
          </cell>
          <cell r="Q260">
            <v>14.0596901104582</v>
          </cell>
          <cell r="R260">
            <v>7.02984505522911</v>
          </cell>
          <cell r="S260">
            <v>1</v>
          </cell>
          <cell r="T260">
            <v>0</v>
          </cell>
          <cell r="U260">
            <v>13.8215763806322</v>
          </cell>
          <cell r="V260">
            <v>13.8215763806322</v>
          </cell>
          <cell r="W260">
            <v>13.8215763806322</v>
          </cell>
          <cell r="X260">
            <v>14.0596901104582</v>
          </cell>
          <cell r="Y260">
            <v>7.02984505522911</v>
          </cell>
          <cell r="Z260">
            <v>1</v>
          </cell>
          <cell r="AA260">
            <v>0</v>
          </cell>
          <cell r="AB260">
            <v>1</v>
          </cell>
          <cell r="AC260">
            <v>1</v>
          </cell>
          <cell r="AD260">
            <v>1</v>
          </cell>
          <cell r="AE260">
            <v>0</v>
          </cell>
          <cell r="AF260">
            <v>5880</v>
          </cell>
          <cell r="AG260">
            <v>0</v>
          </cell>
          <cell r="AH260">
            <v>38400</v>
          </cell>
          <cell r="AI260">
            <v>0</v>
          </cell>
          <cell r="AJ260">
            <v>26160</v>
          </cell>
          <cell r="AK260">
            <v>0</v>
          </cell>
          <cell r="AL260">
            <v>26160</v>
          </cell>
          <cell r="AM260">
            <v>0</v>
          </cell>
          <cell r="AN260">
            <v>48000</v>
          </cell>
          <cell r="AO260">
            <v>0</v>
          </cell>
          <cell r="AP260">
            <v>54000</v>
          </cell>
          <cell r="AQ260">
            <v>0</v>
          </cell>
          <cell r="AR260">
            <v>60000</v>
          </cell>
          <cell r="AS260">
            <v>0</v>
          </cell>
          <cell r="AT260">
            <v>60000</v>
          </cell>
          <cell r="AU260">
            <v>0</v>
          </cell>
          <cell r="AV260">
            <v>86400</v>
          </cell>
          <cell r="AW260">
            <v>0</v>
          </cell>
          <cell r="AX260">
            <v>61200</v>
          </cell>
          <cell r="AY260">
            <v>0</v>
          </cell>
          <cell r="AZ260">
            <v>66000</v>
          </cell>
          <cell r="BA260">
            <v>0</v>
          </cell>
          <cell r="BB260">
            <v>132000</v>
          </cell>
          <cell r="BC260">
            <v>0</v>
          </cell>
          <cell r="BD260">
            <v>243000</v>
          </cell>
          <cell r="BE260">
            <v>604200</v>
          </cell>
          <cell r="BF260">
            <v>664200</v>
          </cell>
          <cell r="BG260">
            <v>62400</v>
          </cell>
          <cell r="BH260">
            <v>0</v>
          </cell>
          <cell r="BI260">
            <v>60000</v>
          </cell>
          <cell r="BJ260">
            <v>0</v>
          </cell>
          <cell r="BK260">
            <v>10560</v>
          </cell>
          <cell r="BL260">
            <v>0</v>
          </cell>
          <cell r="BM260">
            <v>6120</v>
          </cell>
          <cell r="BN260">
            <v>0</v>
          </cell>
          <cell r="BO260">
            <v>20400</v>
          </cell>
          <cell r="BP260">
            <v>0</v>
          </cell>
          <cell r="BQ260">
            <v>72000</v>
          </cell>
          <cell r="BR260">
            <v>0</v>
          </cell>
          <cell r="BS260">
            <v>105600</v>
          </cell>
          <cell r="BT260">
            <v>0</v>
          </cell>
          <cell r="BU260">
            <v>127200</v>
          </cell>
          <cell r="BV260">
            <v>0</v>
          </cell>
          <cell r="BW260">
            <v>60000</v>
          </cell>
          <cell r="BX260">
            <v>0</v>
          </cell>
          <cell r="BY260">
            <v>63600</v>
          </cell>
          <cell r="BZ260">
            <v>0</v>
          </cell>
          <cell r="CA260">
            <v>62400</v>
          </cell>
          <cell r="CB260">
            <v>0</v>
          </cell>
          <cell r="CC260">
            <v>132000</v>
          </cell>
          <cell r="CD260">
            <v>0</v>
          </cell>
          <cell r="CE260">
            <v>120000</v>
          </cell>
          <cell r="CF260">
            <v>0</v>
          </cell>
          <cell r="CG260">
            <v>371880</v>
          </cell>
          <cell r="CH260">
            <v>695880</v>
          </cell>
          <cell r="CI260">
            <v>902280</v>
          </cell>
          <cell r="CJ260">
            <v>125760</v>
          </cell>
          <cell r="CK260">
            <v>0</v>
          </cell>
          <cell r="CL260">
            <v>115200</v>
          </cell>
          <cell r="CM260">
            <v>0</v>
          </cell>
          <cell r="CN260">
            <v>120000</v>
          </cell>
          <cell r="CO260">
            <v>0</v>
          </cell>
          <cell r="CP260">
            <v>125760</v>
          </cell>
          <cell r="CQ260">
            <v>240960</v>
          </cell>
          <cell r="CR260">
            <v>360960</v>
          </cell>
          <cell r="CS260">
            <v>65400</v>
          </cell>
          <cell r="CT260">
            <v>32700</v>
          </cell>
          <cell r="CU260">
            <v>62400</v>
          </cell>
          <cell r="CV260">
            <v>31200</v>
          </cell>
          <cell r="CW260">
            <v>60000</v>
          </cell>
          <cell r="CX260">
            <v>30000</v>
          </cell>
          <cell r="CY260">
            <v>8400</v>
          </cell>
          <cell r="CZ260">
            <v>4200</v>
          </cell>
          <cell r="DA260">
            <v>27000</v>
          </cell>
          <cell r="DB260">
            <v>13500</v>
          </cell>
          <cell r="DC260">
            <v>15600</v>
          </cell>
          <cell r="DD260">
            <v>7800</v>
          </cell>
          <cell r="DE260">
            <v>42000</v>
          </cell>
          <cell r="DF260">
            <v>21000</v>
          </cell>
          <cell r="DG260">
            <v>63600</v>
          </cell>
          <cell r="DH260">
            <v>31800</v>
          </cell>
          <cell r="DI260">
            <v>72000</v>
          </cell>
          <cell r="DJ260">
            <v>36000</v>
          </cell>
          <cell r="DK260">
            <v>99000</v>
          </cell>
          <cell r="DL260">
            <v>49500</v>
          </cell>
        </row>
        <row r="260">
          <cell r="DO260">
            <v>240000</v>
          </cell>
          <cell r="DP260">
            <v>120000</v>
          </cell>
          <cell r="DQ260">
            <v>120000</v>
          </cell>
          <cell r="DR260">
            <v>60000</v>
          </cell>
          <cell r="DS260">
            <v>127200</v>
          </cell>
          <cell r="DT260">
            <v>63600</v>
          </cell>
          <cell r="DU260">
            <v>63600</v>
          </cell>
          <cell r="DV260">
            <v>31800</v>
          </cell>
          <cell r="DW260">
            <v>150000</v>
          </cell>
          <cell r="DX260">
            <v>75000</v>
          </cell>
          <cell r="DY260">
            <v>66000</v>
          </cell>
          <cell r="DZ260">
            <v>33000</v>
          </cell>
          <cell r="EA260">
            <v>129600</v>
          </cell>
          <cell r="EB260">
            <v>64800</v>
          </cell>
          <cell r="EC260">
            <v>610200</v>
          </cell>
          <cell r="ED260">
            <v>1450800</v>
          </cell>
          <cell r="EE260">
            <v>2117700</v>
          </cell>
        </row>
        <row r="260">
          <cell r="EJ260">
            <v>60000</v>
          </cell>
          <cell r="EK260">
            <v>30000</v>
          </cell>
          <cell r="EL260">
            <v>26400</v>
          </cell>
          <cell r="EM260">
            <v>13200</v>
          </cell>
          <cell r="EN260">
            <v>120000</v>
          </cell>
          <cell r="EO260">
            <v>60000</v>
          </cell>
          <cell r="EP260">
            <v>168000</v>
          </cell>
          <cell r="EQ260">
            <v>84000</v>
          </cell>
          <cell r="ER260">
            <v>60000</v>
          </cell>
          <cell r="ES260">
            <v>30000</v>
          </cell>
          <cell r="ET260">
            <v>60000</v>
          </cell>
          <cell r="EU260">
            <v>30000</v>
          </cell>
          <cell r="EV260">
            <v>120000</v>
          </cell>
          <cell r="EW260">
            <v>60000</v>
          </cell>
          <cell r="EX260">
            <v>39600</v>
          </cell>
          <cell r="EY260">
            <v>489600</v>
          </cell>
          <cell r="EZ260">
            <v>921600</v>
          </cell>
        </row>
        <row r="261">
          <cell r="D261">
            <v>44593</v>
          </cell>
          <cell r="E261">
            <v>1.54021360080891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13.5516020060668</v>
          </cell>
          <cell r="L261">
            <v>11.3804960987737</v>
          </cell>
          <cell r="M261">
            <v>5.69024804938686</v>
          </cell>
          <cell r="N261">
            <v>0</v>
          </cell>
          <cell r="O261">
            <v>0</v>
          </cell>
          <cell r="P261">
            <v>13.5516020060668</v>
          </cell>
          <cell r="Q261">
            <v>11.3804960987737</v>
          </cell>
          <cell r="R261">
            <v>5.69024804938686</v>
          </cell>
          <cell r="S261">
            <v>0</v>
          </cell>
          <cell r="T261">
            <v>0</v>
          </cell>
          <cell r="U261">
            <v>13.5516020060668</v>
          </cell>
          <cell r="V261">
            <v>13.5516020060668</v>
          </cell>
          <cell r="W261">
            <v>13.5516020060668</v>
          </cell>
          <cell r="X261">
            <v>11.3804960987737</v>
          </cell>
          <cell r="Y261">
            <v>5.69024804938686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</row>
        <row r="261"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</row>
        <row r="261"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</row>
        <row r="262">
          <cell r="D262">
            <v>44621</v>
          </cell>
          <cell r="E262">
            <v>1.4939298130006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13.2044735975045</v>
          </cell>
          <cell r="L262">
            <v>8.7339428935625</v>
          </cell>
          <cell r="M262">
            <v>4.36697144678125</v>
          </cell>
          <cell r="N262">
            <v>0</v>
          </cell>
          <cell r="O262">
            <v>0</v>
          </cell>
          <cell r="P262">
            <v>13.2044735975045</v>
          </cell>
          <cell r="Q262">
            <v>8.7339428935625</v>
          </cell>
          <cell r="R262">
            <v>4.36697144678125</v>
          </cell>
          <cell r="S262">
            <v>0</v>
          </cell>
          <cell r="T262">
            <v>0</v>
          </cell>
          <cell r="U262">
            <v>13.2044735975045</v>
          </cell>
          <cell r="V262">
            <v>13.2044735975045</v>
          </cell>
          <cell r="W262">
            <v>13.2044735975045</v>
          </cell>
          <cell r="X262">
            <v>8.7339428935625</v>
          </cell>
          <cell r="Y262">
            <v>4.36697144678125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</row>
        <row r="262">
          <cell r="DO262">
            <v>0</v>
          </cell>
          <cell r="DP262">
            <v>0</v>
          </cell>
          <cell r="DQ262">
            <v>0</v>
          </cell>
          <cell r="DR262">
            <v>0</v>
          </cell>
          <cell r="DS262">
            <v>0</v>
          </cell>
          <cell r="DT262">
            <v>0</v>
          </cell>
          <cell r="DU262">
            <v>0</v>
          </cell>
          <cell r="DV262">
            <v>0</v>
          </cell>
          <cell r="DW262">
            <v>0</v>
          </cell>
          <cell r="DX262">
            <v>0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</row>
        <row r="262"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  <cell r="ER262">
            <v>0</v>
          </cell>
          <cell r="ES262">
            <v>0</v>
          </cell>
          <cell r="ET262">
            <v>0</v>
          </cell>
          <cell r="EU262">
            <v>0</v>
          </cell>
          <cell r="EV262">
            <v>0</v>
          </cell>
          <cell r="EW262">
            <v>0</v>
          </cell>
          <cell r="EX262">
            <v>0</v>
          </cell>
          <cell r="EY262">
            <v>0</v>
          </cell>
          <cell r="EZ262">
            <v>0</v>
          </cell>
        </row>
        <row r="263">
          <cell r="D263">
            <v>44652</v>
          </cell>
          <cell r="E263">
            <v>1.43880134980375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12.7910101235282</v>
          </cell>
          <cell r="L263">
            <v>8.39681477224837</v>
          </cell>
          <cell r="M263">
            <v>4.19840738612418</v>
          </cell>
          <cell r="N263">
            <v>0</v>
          </cell>
          <cell r="O263">
            <v>0</v>
          </cell>
          <cell r="P263">
            <v>12.7910101235282</v>
          </cell>
          <cell r="Q263">
            <v>8.39681477224837</v>
          </cell>
          <cell r="R263">
            <v>4.19840738612418</v>
          </cell>
          <cell r="S263">
            <v>0</v>
          </cell>
          <cell r="T263">
            <v>0</v>
          </cell>
          <cell r="U263">
            <v>12.7910101235282</v>
          </cell>
          <cell r="V263">
            <v>12.7910101235282</v>
          </cell>
          <cell r="W263">
            <v>12.7910101235282</v>
          </cell>
          <cell r="X263">
            <v>8.39681477224837</v>
          </cell>
          <cell r="Y263">
            <v>4.19840738612418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</row>
        <row r="263"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</row>
        <row r="263">
          <cell r="EJ263">
            <v>0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</row>
        <row r="264">
          <cell r="D264">
            <v>44682</v>
          </cell>
          <cell r="E264">
            <v>1.42497976216979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12.6873482162735</v>
          </cell>
          <cell r="L264">
            <v>9.63595116137086</v>
          </cell>
          <cell r="M264">
            <v>4.81797558068543</v>
          </cell>
          <cell r="N264">
            <v>0</v>
          </cell>
          <cell r="O264">
            <v>0</v>
          </cell>
          <cell r="P264">
            <v>12.6873482162735</v>
          </cell>
          <cell r="Q264">
            <v>9.63595116137086</v>
          </cell>
          <cell r="R264">
            <v>4.81797558068543</v>
          </cell>
          <cell r="S264">
            <v>0</v>
          </cell>
          <cell r="T264">
            <v>0</v>
          </cell>
          <cell r="U264">
            <v>12.6873482162735</v>
          </cell>
          <cell r="V264">
            <v>12.6873482162735</v>
          </cell>
          <cell r="W264">
            <v>12.6873482162735</v>
          </cell>
          <cell r="X264">
            <v>9.63595116137086</v>
          </cell>
          <cell r="Y264">
            <v>4.81797558068543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  <cell r="DK264">
            <v>0</v>
          </cell>
          <cell r="DL264">
            <v>0</v>
          </cell>
        </row>
        <row r="264"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</row>
        <row r="264"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  <cell r="ER264">
            <v>0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</row>
        <row r="265">
          <cell r="D265">
            <v>44713</v>
          </cell>
          <cell r="E265">
            <v>1.42479651818892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12.6859738864169</v>
          </cell>
          <cell r="L265">
            <v>15.9624660735885</v>
          </cell>
          <cell r="M265">
            <v>7.98123303679425</v>
          </cell>
          <cell r="N265">
            <v>1</v>
          </cell>
          <cell r="O265">
            <v>0</v>
          </cell>
          <cell r="P265">
            <v>12.6859738864169</v>
          </cell>
          <cell r="Q265">
            <v>15.9624660735885</v>
          </cell>
          <cell r="R265">
            <v>7.98123303679425</v>
          </cell>
          <cell r="S265">
            <v>1</v>
          </cell>
          <cell r="T265">
            <v>0</v>
          </cell>
          <cell r="U265">
            <v>12.6859738864169</v>
          </cell>
          <cell r="V265">
            <v>12.6859738864169</v>
          </cell>
          <cell r="W265">
            <v>12.6859738864169</v>
          </cell>
          <cell r="X265">
            <v>15.9624660735885</v>
          </cell>
          <cell r="Y265">
            <v>7.98123303679425</v>
          </cell>
          <cell r="Z265">
            <v>1</v>
          </cell>
          <cell r="AA265">
            <v>0</v>
          </cell>
          <cell r="AB265">
            <v>1</v>
          </cell>
          <cell r="AC265">
            <v>1</v>
          </cell>
          <cell r="AD265">
            <v>1</v>
          </cell>
          <cell r="AE265">
            <v>0</v>
          </cell>
          <cell r="AF265">
            <v>5880</v>
          </cell>
          <cell r="AG265">
            <v>0</v>
          </cell>
          <cell r="AH265">
            <v>38400</v>
          </cell>
          <cell r="AI265">
            <v>0</v>
          </cell>
          <cell r="AJ265">
            <v>26160</v>
          </cell>
          <cell r="AK265">
            <v>0</v>
          </cell>
          <cell r="AL265">
            <v>26160</v>
          </cell>
          <cell r="AM265">
            <v>0</v>
          </cell>
          <cell r="AN265">
            <v>48000</v>
          </cell>
          <cell r="AO265">
            <v>0</v>
          </cell>
          <cell r="AP265">
            <v>54000</v>
          </cell>
          <cell r="AQ265">
            <v>0</v>
          </cell>
          <cell r="AR265">
            <v>60000</v>
          </cell>
          <cell r="AS265">
            <v>0</v>
          </cell>
          <cell r="AT265">
            <v>60000</v>
          </cell>
          <cell r="AU265">
            <v>0</v>
          </cell>
          <cell r="AV265">
            <v>86400</v>
          </cell>
          <cell r="AW265">
            <v>0</v>
          </cell>
          <cell r="AX265">
            <v>61200</v>
          </cell>
          <cell r="AY265">
            <v>0</v>
          </cell>
          <cell r="AZ265">
            <v>66000</v>
          </cell>
          <cell r="BA265">
            <v>0</v>
          </cell>
          <cell r="BB265">
            <v>132000</v>
          </cell>
          <cell r="BC265">
            <v>0</v>
          </cell>
          <cell r="BD265">
            <v>243000</v>
          </cell>
          <cell r="BE265">
            <v>604200</v>
          </cell>
          <cell r="BF265">
            <v>664200</v>
          </cell>
          <cell r="BG265">
            <v>62400</v>
          </cell>
          <cell r="BH265">
            <v>0</v>
          </cell>
          <cell r="BI265">
            <v>60000</v>
          </cell>
          <cell r="BJ265">
            <v>0</v>
          </cell>
          <cell r="BK265">
            <v>10560</v>
          </cell>
          <cell r="BL265">
            <v>0</v>
          </cell>
          <cell r="BM265">
            <v>6120</v>
          </cell>
          <cell r="BN265">
            <v>0</v>
          </cell>
          <cell r="BO265">
            <v>20400</v>
          </cell>
          <cell r="BP265">
            <v>0</v>
          </cell>
          <cell r="BQ265">
            <v>72000</v>
          </cell>
          <cell r="BR265">
            <v>0</v>
          </cell>
          <cell r="BS265">
            <v>105600</v>
          </cell>
          <cell r="BT265">
            <v>0</v>
          </cell>
          <cell r="BU265">
            <v>127200</v>
          </cell>
          <cell r="BV265">
            <v>0</v>
          </cell>
          <cell r="BW265">
            <v>60000</v>
          </cell>
          <cell r="BX265">
            <v>0</v>
          </cell>
          <cell r="BY265">
            <v>63600</v>
          </cell>
          <cell r="BZ265">
            <v>0</v>
          </cell>
          <cell r="CA265">
            <v>62400</v>
          </cell>
          <cell r="CB265">
            <v>0</v>
          </cell>
          <cell r="CC265">
            <v>132000</v>
          </cell>
          <cell r="CD265">
            <v>0</v>
          </cell>
          <cell r="CE265">
            <v>120000</v>
          </cell>
          <cell r="CF265">
            <v>0</v>
          </cell>
          <cell r="CG265">
            <v>371880</v>
          </cell>
          <cell r="CH265">
            <v>695880</v>
          </cell>
          <cell r="CI265">
            <v>902280</v>
          </cell>
          <cell r="CJ265">
            <v>125760</v>
          </cell>
          <cell r="CK265">
            <v>0</v>
          </cell>
          <cell r="CL265">
            <v>115200</v>
          </cell>
          <cell r="CM265">
            <v>0</v>
          </cell>
          <cell r="CN265">
            <v>120000</v>
          </cell>
          <cell r="CO265">
            <v>0</v>
          </cell>
          <cell r="CP265">
            <v>125760</v>
          </cell>
          <cell r="CQ265">
            <v>240960</v>
          </cell>
          <cell r="CR265">
            <v>360960</v>
          </cell>
          <cell r="CS265">
            <v>65400</v>
          </cell>
          <cell r="CT265">
            <v>32700</v>
          </cell>
          <cell r="CU265">
            <v>62400</v>
          </cell>
          <cell r="CV265">
            <v>31200</v>
          </cell>
          <cell r="CW265">
            <v>60000</v>
          </cell>
          <cell r="CX265">
            <v>30000</v>
          </cell>
          <cell r="CY265">
            <v>8400</v>
          </cell>
          <cell r="CZ265">
            <v>4200</v>
          </cell>
          <cell r="DA265">
            <v>27000</v>
          </cell>
          <cell r="DB265">
            <v>13500</v>
          </cell>
          <cell r="DC265">
            <v>15600</v>
          </cell>
          <cell r="DD265">
            <v>7800</v>
          </cell>
          <cell r="DE265">
            <v>42000</v>
          </cell>
          <cell r="DF265">
            <v>21000</v>
          </cell>
          <cell r="DG265">
            <v>63600</v>
          </cell>
          <cell r="DH265">
            <v>31800</v>
          </cell>
          <cell r="DI265">
            <v>72000</v>
          </cell>
          <cell r="DJ265">
            <v>36000</v>
          </cell>
          <cell r="DK265">
            <v>99000</v>
          </cell>
          <cell r="DL265">
            <v>49500</v>
          </cell>
        </row>
        <row r="265">
          <cell r="DO265">
            <v>240000</v>
          </cell>
          <cell r="DP265">
            <v>120000</v>
          </cell>
          <cell r="DQ265">
            <v>120000</v>
          </cell>
          <cell r="DR265">
            <v>60000</v>
          </cell>
          <cell r="DS265">
            <v>127200</v>
          </cell>
          <cell r="DT265">
            <v>63600</v>
          </cell>
          <cell r="DU265">
            <v>63600</v>
          </cell>
          <cell r="DV265">
            <v>31800</v>
          </cell>
          <cell r="DW265">
            <v>150000</v>
          </cell>
          <cell r="DX265">
            <v>75000</v>
          </cell>
          <cell r="DY265">
            <v>66000</v>
          </cell>
          <cell r="DZ265">
            <v>33000</v>
          </cell>
          <cell r="EA265">
            <v>129600</v>
          </cell>
          <cell r="EB265">
            <v>64800</v>
          </cell>
          <cell r="EC265">
            <v>610200</v>
          </cell>
          <cell r="ED265">
            <v>1450800</v>
          </cell>
          <cell r="EE265">
            <v>2117700</v>
          </cell>
        </row>
        <row r="265">
          <cell r="EJ265">
            <v>60000</v>
          </cell>
          <cell r="EK265">
            <v>30000</v>
          </cell>
          <cell r="EL265">
            <v>26400</v>
          </cell>
          <cell r="EM265">
            <v>13200</v>
          </cell>
          <cell r="EN265">
            <v>120000</v>
          </cell>
          <cell r="EO265">
            <v>60000</v>
          </cell>
          <cell r="EP265">
            <v>168000</v>
          </cell>
          <cell r="EQ265">
            <v>84000</v>
          </cell>
          <cell r="ER265">
            <v>60000</v>
          </cell>
          <cell r="ES265">
            <v>30000</v>
          </cell>
          <cell r="ET265">
            <v>60000</v>
          </cell>
          <cell r="EU265">
            <v>30000</v>
          </cell>
          <cell r="EV265">
            <v>120000</v>
          </cell>
          <cell r="EW265">
            <v>60000</v>
          </cell>
          <cell r="EX265">
            <v>39600</v>
          </cell>
          <cell r="EY265">
            <v>489600</v>
          </cell>
          <cell r="EZ265">
            <v>921600</v>
          </cell>
        </row>
        <row r="266">
          <cell r="D266">
            <v>44743</v>
          </cell>
          <cell r="E266">
            <v>1.42507483165303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12.6880612373977</v>
          </cell>
          <cell r="L266">
            <v>14.6368509596993</v>
          </cell>
          <cell r="M266">
            <v>7.31842547984964</v>
          </cell>
          <cell r="N266">
            <v>1</v>
          </cell>
          <cell r="O266">
            <v>0</v>
          </cell>
          <cell r="P266">
            <v>12.6880612373977</v>
          </cell>
          <cell r="Q266">
            <v>14.6368509596993</v>
          </cell>
          <cell r="R266">
            <v>7.31842547984964</v>
          </cell>
          <cell r="S266">
            <v>1</v>
          </cell>
          <cell r="T266">
            <v>0</v>
          </cell>
          <cell r="U266">
            <v>12.6880612373977</v>
          </cell>
          <cell r="V266">
            <v>12.6880612373977</v>
          </cell>
          <cell r="W266">
            <v>12.6880612373977</v>
          </cell>
          <cell r="X266">
            <v>14.6368509596993</v>
          </cell>
          <cell r="Y266">
            <v>7.31842547984964</v>
          </cell>
          <cell r="Z266">
            <v>1</v>
          </cell>
          <cell r="AA266">
            <v>0</v>
          </cell>
          <cell r="AB266">
            <v>1</v>
          </cell>
          <cell r="AC266">
            <v>1</v>
          </cell>
          <cell r="AD266">
            <v>1</v>
          </cell>
          <cell r="AE266">
            <v>0</v>
          </cell>
          <cell r="AF266">
            <v>5880</v>
          </cell>
          <cell r="AG266">
            <v>0</v>
          </cell>
          <cell r="AH266">
            <v>38400</v>
          </cell>
          <cell r="AI266">
            <v>0</v>
          </cell>
          <cell r="AJ266">
            <v>26160</v>
          </cell>
          <cell r="AK266">
            <v>0</v>
          </cell>
          <cell r="AL266">
            <v>26160</v>
          </cell>
          <cell r="AM266">
            <v>0</v>
          </cell>
          <cell r="AN266">
            <v>48000</v>
          </cell>
          <cell r="AO266">
            <v>0</v>
          </cell>
          <cell r="AP266">
            <v>54000</v>
          </cell>
          <cell r="AQ266">
            <v>0</v>
          </cell>
          <cell r="AR266">
            <v>60000</v>
          </cell>
          <cell r="AS266">
            <v>0</v>
          </cell>
          <cell r="AT266">
            <v>60000</v>
          </cell>
          <cell r="AU266">
            <v>0</v>
          </cell>
          <cell r="AV266">
            <v>86400</v>
          </cell>
          <cell r="AW266">
            <v>0</v>
          </cell>
          <cell r="AX266">
            <v>61200</v>
          </cell>
          <cell r="AY266">
            <v>0</v>
          </cell>
          <cell r="AZ266">
            <v>66000</v>
          </cell>
          <cell r="BA266">
            <v>0</v>
          </cell>
          <cell r="BB266">
            <v>132000</v>
          </cell>
          <cell r="BC266">
            <v>0</v>
          </cell>
          <cell r="BD266">
            <v>243000</v>
          </cell>
          <cell r="BE266">
            <v>604200</v>
          </cell>
          <cell r="BF266">
            <v>664200</v>
          </cell>
          <cell r="BG266">
            <v>62400</v>
          </cell>
          <cell r="BH266">
            <v>0</v>
          </cell>
          <cell r="BI266">
            <v>60000</v>
          </cell>
          <cell r="BJ266">
            <v>0</v>
          </cell>
          <cell r="BK266">
            <v>10560</v>
          </cell>
          <cell r="BL266">
            <v>0</v>
          </cell>
          <cell r="BM266">
            <v>6120</v>
          </cell>
          <cell r="BN266">
            <v>0</v>
          </cell>
          <cell r="BO266">
            <v>20400</v>
          </cell>
          <cell r="BP266">
            <v>0</v>
          </cell>
          <cell r="BQ266">
            <v>72000</v>
          </cell>
          <cell r="BR266">
            <v>0</v>
          </cell>
          <cell r="BS266">
            <v>105600</v>
          </cell>
          <cell r="BT266">
            <v>0</v>
          </cell>
          <cell r="BU266">
            <v>127200</v>
          </cell>
          <cell r="BV266">
            <v>0</v>
          </cell>
          <cell r="BW266">
            <v>60000</v>
          </cell>
          <cell r="BX266">
            <v>0</v>
          </cell>
          <cell r="BY266">
            <v>63600</v>
          </cell>
          <cell r="BZ266">
            <v>0</v>
          </cell>
          <cell r="CA266">
            <v>62400</v>
          </cell>
          <cell r="CB266">
            <v>0</v>
          </cell>
          <cell r="CC266">
            <v>132000</v>
          </cell>
          <cell r="CD266">
            <v>0</v>
          </cell>
          <cell r="CE266">
            <v>120000</v>
          </cell>
          <cell r="CF266">
            <v>0</v>
          </cell>
          <cell r="CG266">
            <v>371880</v>
          </cell>
          <cell r="CH266">
            <v>695880</v>
          </cell>
          <cell r="CI266">
            <v>902280</v>
          </cell>
          <cell r="CJ266">
            <v>125760</v>
          </cell>
          <cell r="CK266">
            <v>0</v>
          </cell>
          <cell r="CL266">
            <v>115200</v>
          </cell>
          <cell r="CM266">
            <v>0</v>
          </cell>
          <cell r="CN266">
            <v>120000</v>
          </cell>
          <cell r="CO266">
            <v>0</v>
          </cell>
          <cell r="CP266">
            <v>125760</v>
          </cell>
          <cell r="CQ266">
            <v>240960</v>
          </cell>
          <cell r="CR266">
            <v>360960</v>
          </cell>
          <cell r="CS266">
            <v>65400</v>
          </cell>
          <cell r="CT266">
            <v>32700</v>
          </cell>
          <cell r="CU266">
            <v>62400</v>
          </cell>
          <cell r="CV266">
            <v>31200</v>
          </cell>
          <cell r="CW266">
            <v>60000</v>
          </cell>
          <cell r="CX266">
            <v>30000</v>
          </cell>
          <cell r="CY266">
            <v>8400</v>
          </cell>
          <cell r="CZ266">
            <v>4200</v>
          </cell>
          <cell r="DA266">
            <v>27000</v>
          </cell>
          <cell r="DB266">
            <v>13500</v>
          </cell>
          <cell r="DC266">
            <v>15600</v>
          </cell>
          <cell r="DD266">
            <v>7800</v>
          </cell>
          <cell r="DE266">
            <v>42000</v>
          </cell>
          <cell r="DF266">
            <v>21000</v>
          </cell>
          <cell r="DG266">
            <v>63600</v>
          </cell>
          <cell r="DH266">
            <v>31800</v>
          </cell>
          <cell r="DI266">
            <v>72000</v>
          </cell>
          <cell r="DJ266">
            <v>36000</v>
          </cell>
          <cell r="DK266">
            <v>99000</v>
          </cell>
          <cell r="DL266">
            <v>49500</v>
          </cell>
        </row>
        <row r="266">
          <cell r="DO266">
            <v>240000</v>
          </cell>
          <cell r="DP266">
            <v>120000</v>
          </cell>
          <cell r="DQ266">
            <v>120000</v>
          </cell>
          <cell r="DR266">
            <v>60000</v>
          </cell>
          <cell r="DS266">
            <v>127200</v>
          </cell>
          <cell r="DT266">
            <v>63600</v>
          </cell>
          <cell r="DU266">
            <v>63600</v>
          </cell>
          <cell r="DV266">
            <v>31800</v>
          </cell>
          <cell r="DW266">
            <v>150000</v>
          </cell>
          <cell r="DX266">
            <v>75000</v>
          </cell>
          <cell r="DY266">
            <v>66000</v>
          </cell>
          <cell r="DZ266">
            <v>33000</v>
          </cell>
          <cell r="EA266">
            <v>129600</v>
          </cell>
          <cell r="EB266">
            <v>64800</v>
          </cell>
          <cell r="EC266">
            <v>610200</v>
          </cell>
          <cell r="ED266">
            <v>1450800</v>
          </cell>
          <cell r="EE266">
            <v>2117700</v>
          </cell>
        </row>
        <row r="266">
          <cell r="EJ266">
            <v>60000</v>
          </cell>
          <cell r="EK266">
            <v>30000</v>
          </cell>
          <cell r="EL266">
            <v>26400</v>
          </cell>
          <cell r="EM266">
            <v>13200</v>
          </cell>
          <cell r="EN266">
            <v>120000</v>
          </cell>
          <cell r="EO266">
            <v>60000</v>
          </cell>
          <cell r="EP266">
            <v>168000</v>
          </cell>
          <cell r="EQ266">
            <v>84000</v>
          </cell>
          <cell r="ER266">
            <v>60000</v>
          </cell>
          <cell r="ES266">
            <v>30000</v>
          </cell>
          <cell r="ET266">
            <v>60000</v>
          </cell>
          <cell r="EU266">
            <v>30000</v>
          </cell>
          <cell r="EV266">
            <v>120000</v>
          </cell>
          <cell r="EW266">
            <v>60000</v>
          </cell>
          <cell r="EX266">
            <v>39600</v>
          </cell>
          <cell r="EY266">
            <v>489600</v>
          </cell>
          <cell r="EZ266">
            <v>921600</v>
          </cell>
        </row>
        <row r="267">
          <cell r="D267">
            <v>44774</v>
          </cell>
          <cell r="E267">
            <v>1.42254382382186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12.669078678664</v>
          </cell>
          <cell r="L267">
            <v>18.3457158800542</v>
          </cell>
          <cell r="M267">
            <v>9.17285794002711</v>
          </cell>
          <cell r="N267">
            <v>1</v>
          </cell>
          <cell r="O267">
            <v>0</v>
          </cell>
          <cell r="P267">
            <v>12.669078678664</v>
          </cell>
          <cell r="Q267">
            <v>18.3457158800542</v>
          </cell>
          <cell r="R267">
            <v>9.17285794002711</v>
          </cell>
          <cell r="S267">
            <v>1</v>
          </cell>
          <cell r="T267">
            <v>0</v>
          </cell>
          <cell r="U267">
            <v>12.669078678664</v>
          </cell>
          <cell r="V267">
            <v>12.669078678664</v>
          </cell>
          <cell r="W267">
            <v>12.669078678664</v>
          </cell>
          <cell r="X267">
            <v>18.3457158800542</v>
          </cell>
          <cell r="Y267">
            <v>9.17285794002711</v>
          </cell>
          <cell r="Z267">
            <v>1</v>
          </cell>
          <cell r="AA267">
            <v>0</v>
          </cell>
          <cell r="AB267">
            <v>1</v>
          </cell>
          <cell r="AC267">
            <v>1</v>
          </cell>
          <cell r="AD267">
            <v>1</v>
          </cell>
          <cell r="AE267">
            <v>0</v>
          </cell>
          <cell r="AF267">
            <v>5880</v>
          </cell>
          <cell r="AG267">
            <v>0</v>
          </cell>
          <cell r="AH267">
            <v>38400</v>
          </cell>
          <cell r="AI267">
            <v>0</v>
          </cell>
          <cell r="AJ267">
            <v>26160</v>
          </cell>
          <cell r="AK267">
            <v>0</v>
          </cell>
          <cell r="AL267">
            <v>26160</v>
          </cell>
          <cell r="AM267">
            <v>0</v>
          </cell>
          <cell r="AN267">
            <v>48000</v>
          </cell>
          <cell r="AO267">
            <v>0</v>
          </cell>
          <cell r="AP267">
            <v>54000</v>
          </cell>
          <cell r="AQ267">
            <v>0</v>
          </cell>
          <cell r="AR267">
            <v>60000</v>
          </cell>
          <cell r="AS267">
            <v>0</v>
          </cell>
          <cell r="AT267">
            <v>60000</v>
          </cell>
          <cell r="AU267">
            <v>0</v>
          </cell>
          <cell r="AV267">
            <v>86400</v>
          </cell>
          <cell r="AW267">
            <v>0</v>
          </cell>
          <cell r="AX267">
            <v>61200</v>
          </cell>
          <cell r="AY267">
            <v>0</v>
          </cell>
          <cell r="AZ267">
            <v>66000</v>
          </cell>
          <cell r="BA267">
            <v>0</v>
          </cell>
          <cell r="BB267">
            <v>132000</v>
          </cell>
          <cell r="BC267">
            <v>0</v>
          </cell>
          <cell r="BD267">
            <v>243000</v>
          </cell>
          <cell r="BE267">
            <v>604200</v>
          </cell>
          <cell r="BF267">
            <v>664200</v>
          </cell>
          <cell r="BG267">
            <v>62400</v>
          </cell>
          <cell r="BH267">
            <v>0</v>
          </cell>
          <cell r="BI267">
            <v>60000</v>
          </cell>
          <cell r="BJ267">
            <v>0</v>
          </cell>
          <cell r="BK267">
            <v>10560</v>
          </cell>
          <cell r="BL267">
            <v>0</v>
          </cell>
          <cell r="BM267">
            <v>6120</v>
          </cell>
          <cell r="BN267">
            <v>0</v>
          </cell>
          <cell r="BO267">
            <v>20400</v>
          </cell>
          <cell r="BP267">
            <v>0</v>
          </cell>
          <cell r="BQ267">
            <v>72000</v>
          </cell>
          <cell r="BR267">
            <v>0</v>
          </cell>
          <cell r="BS267">
            <v>105600</v>
          </cell>
          <cell r="BT267">
            <v>0</v>
          </cell>
          <cell r="BU267">
            <v>127200</v>
          </cell>
          <cell r="BV267">
            <v>0</v>
          </cell>
          <cell r="BW267">
            <v>60000</v>
          </cell>
          <cell r="BX267">
            <v>0</v>
          </cell>
          <cell r="BY267">
            <v>63600</v>
          </cell>
          <cell r="BZ267">
            <v>0</v>
          </cell>
          <cell r="CA267">
            <v>62400</v>
          </cell>
          <cell r="CB267">
            <v>0</v>
          </cell>
          <cell r="CC267">
            <v>132000</v>
          </cell>
          <cell r="CD267">
            <v>0</v>
          </cell>
          <cell r="CE267">
            <v>120000</v>
          </cell>
          <cell r="CF267">
            <v>0</v>
          </cell>
          <cell r="CG267">
            <v>371880</v>
          </cell>
          <cell r="CH267">
            <v>695880</v>
          </cell>
          <cell r="CI267">
            <v>902280</v>
          </cell>
          <cell r="CJ267">
            <v>125760</v>
          </cell>
          <cell r="CK267">
            <v>0</v>
          </cell>
          <cell r="CL267">
            <v>115200</v>
          </cell>
          <cell r="CM267">
            <v>0</v>
          </cell>
          <cell r="CN267">
            <v>120000</v>
          </cell>
          <cell r="CO267">
            <v>0</v>
          </cell>
          <cell r="CP267">
            <v>125760</v>
          </cell>
          <cell r="CQ267">
            <v>240960</v>
          </cell>
          <cell r="CR267">
            <v>360960</v>
          </cell>
          <cell r="CS267">
            <v>65400</v>
          </cell>
          <cell r="CT267">
            <v>32700</v>
          </cell>
          <cell r="CU267">
            <v>62400</v>
          </cell>
          <cell r="CV267">
            <v>31200</v>
          </cell>
          <cell r="CW267">
            <v>60000</v>
          </cell>
          <cell r="CX267">
            <v>30000</v>
          </cell>
          <cell r="CY267">
            <v>8400</v>
          </cell>
          <cell r="CZ267">
            <v>4200</v>
          </cell>
          <cell r="DA267">
            <v>27000</v>
          </cell>
          <cell r="DB267">
            <v>13500</v>
          </cell>
          <cell r="DC267">
            <v>15600</v>
          </cell>
          <cell r="DD267">
            <v>7800</v>
          </cell>
          <cell r="DE267">
            <v>42000</v>
          </cell>
          <cell r="DF267">
            <v>21000</v>
          </cell>
          <cell r="DG267">
            <v>63600</v>
          </cell>
          <cell r="DH267">
            <v>31800</v>
          </cell>
          <cell r="DI267">
            <v>72000</v>
          </cell>
          <cell r="DJ267">
            <v>36000</v>
          </cell>
          <cell r="DK267">
            <v>99000</v>
          </cell>
          <cell r="DL267">
            <v>49500</v>
          </cell>
        </row>
        <row r="267">
          <cell r="DO267">
            <v>240000</v>
          </cell>
          <cell r="DP267">
            <v>120000</v>
          </cell>
          <cell r="DQ267">
            <v>120000</v>
          </cell>
          <cell r="DR267">
            <v>60000</v>
          </cell>
          <cell r="DS267">
            <v>127200</v>
          </cell>
          <cell r="DT267">
            <v>63600</v>
          </cell>
          <cell r="DU267">
            <v>63600</v>
          </cell>
          <cell r="DV267">
            <v>31800</v>
          </cell>
          <cell r="DW267">
            <v>150000</v>
          </cell>
          <cell r="DX267">
            <v>75000</v>
          </cell>
          <cell r="DY267">
            <v>66000</v>
          </cell>
          <cell r="DZ267">
            <v>33000</v>
          </cell>
          <cell r="EA267">
            <v>129600</v>
          </cell>
          <cell r="EB267">
            <v>64800</v>
          </cell>
          <cell r="EC267">
            <v>610200</v>
          </cell>
          <cell r="ED267">
            <v>1450800</v>
          </cell>
          <cell r="EE267">
            <v>2117700</v>
          </cell>
        </row>
        <row r="267">
          <cell r="EJ267">
            <v>60000</v>
          </cell>
          <cell r="EK267">
            <v>30000</v>
          </cell>
          <cell r="EL267">
            <v>26400</v>
          </cell>
          <cell r="EM267">
            <v>13200</v>
          </cell>
          <cell r="EN267">
            <v>120000</v>
          </cell>
          <cell r="EO267">
            <v>60000</v>
          </cell>
          <cell r="EP267">
            <v>168000</v>
          </cell>
          <cell r="EQ267">
            <v>84000</v>
          </cell>
          <cell r="ER267">
            <v>60000</v>
          </cell>
          <cell r="ES267">
            <v>30000</v>
          </cell>
          <cell r="ET267">
            <v>60000</v>
          </cell>
          <cell r="EU267">
            <v>30000</v>
          </cell>
          <cell r="EV267">
            <v>120000</v>
          </cell>
          <cell r="EW267">
            <v>60000</v>
          </cell>
          <cell r="EX267">
            <v>39600</v>
          </cell>
          <cell r="EY267">
            <v>489600</v>
          </cell>
          <cell r="EZ267">
            <v>921600</v>
          </cell>
        </row>
        <row r="268">
          <cell r="D268">
            <v>44805</v>
          </cell>
          <cell r="E268">
            <v>1.42025155237815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12.6518866428361</v>
          </cell>
          <cell r="L268">
            <v>10.714989403641</v>
          </cell>
          <cell r="M268">
            <v>5.35749470182051</v>
          </cell>
          <cell r="N268">
            <v>0</v>
          </cell>
          <cell r="O268">
            <v>0</v>
          </cell>
          <cell r="P268">
            <v>12.6518866428361</v>
          </cell>
          <cell r="Q268">
            <v>10.714989403641</v>
          </cell>
          <cell r="R268">
            <v>5.35749470182051</v>
          </cell>
          <cell r="S268">
            <v>0</v>
          </cell>
          <cell r="T268">
            <v>0</v>
          </cell>
          <cell r="U268">
            <v>12.6518866428361</v>
          </cell>
          <cell r="V268">
            <v>12.6518866428361</v>
          </cell>
          <cell r="W268">
            <v>12.6518866428361</v>
          </cell>
          <cell r="X268">
            <v>10.714989403641</v>
          </cell>
          <cell r="Y268">
            <v>5.35749470182051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</row>
        <row r="268"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</row>
        <row r="268"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</row>
        <row r="269">
          <cell r="D269">
            <v>44835</v>
          </cell>
          <cell r="E269">
            <v>1.4204366468875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12.6532748516562</v>
          </cell>
          <cell r="L269">
            <v>16.8301507804182</v>
          </cell>
          <cell r="M269">
            <v>8.41507539020908</v>
          </cell>
          <cell r="N269">
            <v>1</v>
          </cell>
          <cell r="O269">
            <v>0</v>
          </cell>
          <cell r="P269">
            <v>12.6532748516562</v>
          </cell>
          <cell r="Q269">
            <v>16.8301507804182</v>
          </cell>
          <cell r="R269">
            <v>8.41507539020908</v>
          </cell>
          <cell r="S269">
            <v>1</v>
          </cell>
          <cell r="T269">
            <v>0</v>
          </cell>
          <cell r="U269">
            <v>12.6532748516562</v>
          </cell>
          <cell r="V269">
            <v>12.6532748516562</v>
          </cell>
          <cell r="W269">
            <v>12.6532748516562</v>
          </cell>
          <cell r="X269">
            <v>16.8301507804182</v>
          </cell>
          <cell r="Y269">
            <v>8.41507539020908</v>
          </cell>
          <cell r="Z269">
            <v>1</v>
          </cell>
          <cell r="AA269">
            <v>0</v>
          </cell>
          <cell r="AB269">
            <v>1</v>
          </cell>
          <cell r="AC269">
            <v>1</v>
          </cell>
          <cell r="AD269">
            <v>1</v>
          </cell>
          <cell r="AE269">
            <v>0</v>
          </cell>
          <cell r="AF269">
            <v>5880</v>
          </cell>
          <cell r="AG269">
            <v>0</v>
          </cell>
          <cell r="AH269">
            <v>38400</v>
          </cell>
          <cell r="AI269">
            <v>0</v>
          </cell>
          <cell r="AJ269">
            <v>26160</v>
          </cell>
          <cell r="AK269">
            <v>0</v>
          </cell>
          <cell r="AL269">
            <v>26160</v>
          </cell>
          <cell r="AM269">
            <v>0</v>
          </cell>
          <cell r="AN269">
            <v>48000</v>
          </cell>
          <cell r="AO269">
            <v>0</v>
          </cell>
          <cell r="AP269">
            <v>54000</v>
          </cell>
          <cell r="AQ269">
            <v>0</v>
          </cell>
          <cell r="AR269">
            <v>60000</v>
          </cell>
          <cell r="AS269">
            <v>0</v>
          </cell>
          <cell r="AT269">
            <v>60000</v>
          </cell>
          <cell r="AU269">
            <v>0</v>
          </cell>
          <cell r="AV269">
            <v>86400</v>
          </cell>
          <cell r="AW269">
            <v>0</v>
          </cell>
          <cell r="AX269">
            <v>61200</v>
          </cell>
          <cell r="AY269">
            <v>0</v>
          </cell>
          <cell r="AZ269">
            <v>66000</v>
          </cell>
          <cell r="BA269">
            <v>0</v>
          </cell>
          <cell r="BB269">
            <v>132000</v>
          </cell>
          <cell r="BC269">
            <v>0</v>
          </cell>
          <cell r="BD269">
            <v>243000</v>
          </cell>
          <cell r="BE269">
            <v>604200</v>
          </cell>
          <cell r="BF269">
            <v>664200</v>
          </cell>
          <cell r="BG269">
            <v>62400</v>
          </cell>
          <cell r="BH269">
            <v>0</v>
          </cell>
          <cell r="BI269">
            <v>60000</v>
          </cell>
          <cell r="BJ269">
            <v>0</v>
          </cell>
          <cell r="BK269">
            <v>10560</v>
          </cell>
          <cell r="BL269">
            <v>0</v>
          </cell>
          <cell r="BM269">
            <v>6120</v>
          </cell>
          <cell r="BN269">
            <v>0</v>
          </cell>
          <cell r="BO269">
            <v>20400</v>
          </cell>
          <cell r="BP269">
            <v>0</v>
          </cell>
          <cell r="BQ269">
            <v>72000</v>
          </cell>
          <cell r="BR269">
            <v>0</v>
          </cell>
          <cell r="BS269">
            <v>105600</v>
          </cell>
          <cell r="BT269">
            <v>0</v>
          </cell>
          <cell r="BU269">
            <v>127200</v>
          </cell>
          <cell r="BV269">
            <v>0</v>
          </cell>
          <cell r="BW269">
            <v>60000</v>
          </cell>
          <cell r="BX269">
            <v>0</v>
          </cell>
          <cell r="BY269">
            <v>63600</v>
          </cell>
          <cell r="BZ269">
            <v>0</v>
          </cell>
          <cell r="CA269">
            <v>62400</v>
          </cell>
          <cell r="CB269">
            <v>0</v>
          </cell>
          <cell r="CC269">
            <v>132000</v>
          </cell>
          <cell r="CD269">
            <v>0</v>
          </cell>
          <cell r="CE269">
            <v>120000</v>
          </cell>
          <cell r="CF269">
            <v>0</v>
          </cell>
          <cell r="CG269">
            <v>371880</v>
          </cell>
          <cell r="CH269">
            <v>695880</v>
          </cell>
          <cell r="CI269">
            <v>902280</v>
          </cell>
          <cell r="CJ269">
            <v>125760</v>
          </cell>
          <cell r="CK269">
            <v>0</v>
          </cell>
          <cell r="CL269">
            <v>115200</v>
          </cell>
          <cell r="CM269">
            <v>0</v>
          </cell>
          <cell r="CN269">
            <v>120000</v>
          </cell>
          <cell r="CO269">
            <v>0</v>
          </cell>
          <cell r="CP269">
            <v>125760</v>
          </cell>
          <cell r="CQ269">
            <v>240960</v>
          </cell>
          <cell r="CR269">
            <v>360960</v>
          </cell>
          <cell r="CS269">
            <v>65400</v>
          </cell>
          <cell r="CT269">
            <v>32700</v>
          </cell>
          <cell r="CU269">
            <v>62400</v>
          </cell>
          <cell r="CV269">
            <v>31200</v>
          </cell>
          <cell r="CW269">
            <v>60000</v>
          </cell>
          <cell r="CX269">
            <v>30000</v>
          </cell>
          <cell r="CY269">
            <v>8400</v>
          </cell>
          <cell r="CZ269">
            <v>4200</v>
          </cell>
          <cell r="DA269">
            <v>27000</v>
          </cell>
          <cell r="DB269">
            <v>13500</v>
          </cell>
          <cell r="DC269">
            <v>15600</v>
          </cell>
          <cell r="DD269">
            <v>7800</v>
          </cell>
          <cell r="DE269">
            <v>42000</v>
          </cell>
          <cell r="DF269">
            <v>21000</v>
          </cell>
          <cell r="DG269">
            <v>63600</v>
          </cell>
          <cell r="DH269">
            <v>31800</v>
          </cell>
          <cell r="DI269">
            <v>72000</v>
          </cell>
          <cell r="DJ269">
            <v>36000</v>
          </cell>
          <cell r="DK269">
            <v>99000</v>
          </cell>
          <cell r="DL269">
            <v>49500</v>
          </cell>
        </row>
        <row r="269">
          <cell r="DS269">
            <v>127200</v>
          </cell>
          <cell r="DT269">
            <v>63600</v>
          </cell>
          <cell r="DU269">
            <v>63600</v>
          </cell>
          <cell r="DV269">
            <v>31800</v>
          </cell>
          <cell r="DW269">
            <v>150000</v>
          </cell>
          <cell r="DX269">
            <v>75000</v>
          </cell>
          <cell r="DY269">
            <v>66000</v>
          </cell>
          <cell r="DZ269">
            <v>33000</v>
          </cell>
          <cell r="EA269">
            <v>129600</v>
          </cell>
          <cell r="EB269">
            <v>64800</v>
          </cell>
          <cell r="EC269">
            <v>430200</v>
          </cell>
          <cell r="ED269">
            <v>910800</v>
          </cell>
          <cell r="EE269">
            <v>1577700</v>
          </cell>
        </row>
        <row r="269">
          <cell r="EJ269">
            <v>60000</v>
          </cell>
          <cell r="EK269">
            <v>30000</v>
          </cell>
          <cell r="EL269">
            <v>26400</v>
          </cell>
          <cell r="EM269">
            <v>13200</v>
          </cell>
          <cell r="EN269">
            <v>120000</v>
          </cell>
          <cell r="EO269">
            <v>60000</v>
          </cell>
          <cell r="EP269">
            <v>168000</v>
          </cell>
          <cell r="EQ269">
            <v>84000</v>
          </cell>
          <cell r="ER269">
            <v>60000</v>
          </cell>
          <cell r="ES269">
            <v>30000</v>
          </cell>
          <cell r="ET269">
            <v>60000</v>
          </cell>
          <cell r="EU269">
            <v>30000</v>
          </cell>
          <cell r="EV269">
            <v>120000</v>
          </cell>
          <cell r="EW269">
            <v>60000</v>
          </cell>
          <cell r="EX269">
            <v>39600</v>
          </cell>
          <cell r="EY269">
            <v>489600</v>
          </cell>
          <cell r="EZ269">
            <v>921600</v>
          </cell>
        </row>
        <row r="270">
          <cell r="D270">
            <v>44866</v>
          </cell>
          <cell r="E270">
            <v>1.44767224291858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12.8575418218893</v>
          </cell>
          <cell r="L270">
            <v>9.28612416582734</v>
          </cell>
          <cell r="M270">
            <v>4.64306208291367</v>
          </cell>
          <cell r="N270">
            <v>0</v>
          </cell>
          <cell r="O270">
            <v>0</v>
          </cell>
          <cell r="P270">
            <v>12.8575418218893</v>
          </cell>
          <cell r="Q270">
            <v>9.28612416582734</v>
          </cell>
          <cell r="R270">
            <v>4.64306208291367</v>
          </cell>
          <cell r="S270">
            <v>0</v>
          </cell>
          <cell r="T270">
            <v>0</v>
          </cell>
          <cell r="U270">
            <v>12.8575418218893</v>
          </cell>
          <cell r="V270">
            <v>12.8575418218893</v>
          </cell>
          <cell r="W270">
            <v>12.8575418218893</v>
          </cell>
          <cell r="X270">
            <v>9.28612416582734</v>
          </cell>
          <cell r="Y270">
            <v>4.64306208291367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  <cell r="DK270">
            <v>0</v>
          </cell>
          <cell r="DL270">
            <v>0</v>
          </cell>
        </row>
        <row r="270"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</row>
        <row r="270">
          <cell r="EJ270">
            <v>0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  <cell r="ER270">
            <v>0</v>
          </cell>
          <cell r="ES270">
            <v>0</v>
          </cell>
          <cell r="ET270">
            <v>0</v>
          </cell>
          <cell r="EU270">
            <v>0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</row>
        <row r="271">
          <cell r="D271">
            <v>44896</v>
          </cell>
          <cell r="E271">
            <v>1.47112459104124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13.0334344328093</v>
          </cell>
          <cell r="L271">
            <v>5.53025176040724</v>
          </cell>
          <cell r="M271">
            <v>2.76512588020362</v>
          </cell>
          <cell r="N271">
            <v>0</v>
          </cell>
          <cell r="O271">
            <v>0</v>
          </cell>
          <cell r="P271">
            <v>13.0334344328093</v>
          </cell>
          <cell r="Q271">
            <v>5.53025176040724</v>
          </cell>
          <cell r="R271">
            <v>2.76512588020362</v>
          </cell>
          <cell r="S271">
            <v>0</v>
          </cell>
          <cell r="T271">
            <v>0</v>
          </cell>
          <cell r="U271">
            <v>13.0334344328093</v>
          </cell>
          <cell r="V271">
            <v>13.0334344328093</v>
          </cell>
          <cell r="W271">
            <v>13.0334344328093</v>
          </cell>
          <cell r="X271">
            <v>5.53025176040724</v>
          </cell>
          <cell r="Y271">
            <v>2.76512588020362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</row>
        <row r="271"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</row>
        <row r="271"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</row>
        <row r="272">
          <cell r="D272">
            <v>44927</v>
          </cell>
          <cell r="E272">
            <v>1.50731961170173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13.304897087763</v>
          </cell>
          <cell r="L272">
            <v>13.2594455591324</v>
          </cell>
          <cell r="M272">
            <v>6.62972277956622</v>
          </cell>
          <cell r="N272">
            <v>0</v>
          </cell>
          <cell r="O272">
            <v>0</v>
          </cell>
          <cell r="P272">
            <v>13.304897087763</v>
          </cell>
          <cell r="Q272">
            <v>13.2594455591324</v>
          </cell>
          <cell r="R272">
            <v>6.62972277956622</v>
          </cell>
          <cell r="S272">
            <v>0</v>
          </cell>
          <cell r="T272">
            <v>0</v>
          </cell>
          <cell r="U272">
            <v>13.304897087763</v>
          </cell>
          <cell r="V272">
            <v>13.304897087763</v>
          </cell>
          <cell r="W272">
            <v>13.304897087763</v>
          </cell>
          <cell r="X272">
            <v>13.2594455591324</v>
          </cell>
          <cell r="Y272">
            <v>6.62972277956622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  <cell r="DK272">
            <v>0</v>
          </cell>
          <cell r="DL272">
            <v>0</v>
          </cell>
        </row>
        <row r="272"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</row>
        <row r="272"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  <cell r="ER272">
            <v>0</v>
          </cell>
          <cell r="ES272">
            <v>0</v>
          </cell>
          <cell r="ET272">
            <v>0</v>
          </cell>
          <cell r="EU272">
            <v>0</v>
          </cell>
          <cell r="EV272">
            <v>0</v>
          </cell>
          <cell r="EW272">
            <v>0</v>
          </cell>
          <cell r="EX272">
            <v>0</v>
          </cell>
          <cell r="EY272">
            <v>0</v>
          </cell>
          <cell r="EZ272">
            <v>0</v>
          </cell>
        </row>
        <row r="273">
          <cell r="D273">
            <v>44958</v>
          </cell>
          <cell r="E273">
            <v>1.47338255024619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13.0503691268464</v>
          </cell>
          <cell r="L273">
            <v>10.7431209263784</v>
          </cell>
          <cell r="M273">
            <v>5.37156046318921</v>
          </cell>
          <cell r="N273">
            <v>0</v>
          </cell>
          <cell r="O273">
            <v>0</v>
          </cell>
          <cell r="P273">
            <v>13.0503691268464</v>
          </cell>
          <cell r="Q273">
            <v>10.7431209263784</v>
          </cell>
          <cell r="R273">
            <v>5.37156046318921</v>
          </cell>
          <cell r="S273">
            <v>0</v>
          </cell>
          <cell r="T273">
            <v>0</v>
          </cell>
          <cell r="U273">
            <v>13.0503691268464</v>
          </cell>
          <cell r="V273">
            <v>13.0503691268464</v>
          </cell>
          <cell r="W273">
            <v>13.0503691268464</v>
          </cell>
          <cell r="X273">
            <v>10.7431209263784</v>
          </cell>
          <cell r="Y273">
            <v>5.37156046318921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  <cell r="DK273">
            <v>0</v>
          </cell>
          <cell r="DL273">
            <v>0</v>
          </cell>
        </row>
        <row r="273"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</row>
        <row r="273">
          <cell r="EJ273">
            <v>0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</row>
        <row r="274">
          <cell r="D274">
            <v>44986</v>
          </cell>
          <cell r="E274">
            <v>1.42979712664298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12.7234784498223</v>
          </cell>
          <cell r="L274">
            <v>8.25743135253847</v>
          </cell>
          <cell r="M274">
            <v>4.12871567626924</v>
          </cell>
          <cell r="N274">
            <v>0</v>
          </cell>
          <cell r="O274">
            <v>0</v>
          </cell>
          <cell r="P274">
            <v>12.7234784498223</v>
          </cell>
          <cell r="Q274">
            <v>8.25743135253847</v>
          </cell>
          <cell r="R274">
            <v>4.12871567626924</v>
          </cell>
          <cell r="S274">
            <v>0</v>
          </cell>
          <cell r="T274">
            <v>0</v>
          </cell>
          <cell r="U274">
            <v>12.7234784498223</v>
          </cell>
          <cell r="V274">
            <v>12.7234784498223</v>
          </cell>
          <cell r="W274">
            <v>12.7234784498223</v>
          </cell>
          <cell r="X274">
            <v>8.25743135253847</v>
          </cell>
          <cell r="Y274">
            <v>4.12871567626924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  <cell r="DK274">
            <v>0</v>
          </cell>
          <cell r="DL274">
            <v>0</v>
          </cell>
        </row>
        <row r="274"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</row>
        <row r="274"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0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</row>
        <row r="275">
          <cell r="D275">
            <v>45017</v>
          </cell>
          <cell r="E275">
            <v>1.37789252171979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12.3341939128985</v>
          </cell>
          <cell r="L275">
            <v>7.94165823694019</v>
          </cell>
          <cell r="M275">
            <v>3.97082911847009</v>
          </cell>
          <cell r="N275">
            <v>0</v>
          </cell>
          <cell r="O275">
            <v>0</v>
          </cell>
          <cell r="P275">
            <v>12.3341939128985</v>
          </cell>
          <cell r="Q275">
            <v>7.94165823694019</v>
          </cell>
          <cell r="R275">
            <v>3.97082911847009</v>
          </cell>
          <cell r="S275">
            <v>0</v>
          </cell>
          <cell r="T275">
            <v>0</v>
          </cell>
          <cell r="U275">
            <v>12.3341939128985</v>
          </cell>
          <cell r="V275">
            <v>12.3341939128985</v>
          </cell>
          <cell r="W275">
            <v>12.3341939128985</v>
          </cell>
          <cell r="X275">
            <v>7.94165823694019</v>
          </cell>
          <cell r="Y275">
            <v>3.97082911847009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</row>
        <row r="275"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</row>
        <row r="275"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  <cell r="ET275">
            <v>0</v>
          </cell>
          <cell r="EU275">
            <v>0</v>
          </cell>
          <cell r="EV275">
            <v>0</v>
          </cell>
          <cell r="EW275">
            <v>0</v>
          </cell>
          <cell r="EX275">
            <v>0</v>
          </cell>
          <cell r="EY275">
            <v>0</v>
          </cell>
          <cell r="EZ275">
            <v>0</v>
          </cell>
        </row>
        <row r="276">
          <cell r="D276">
            <v>45047</v>
          </cell>
          <cell r="E276">
            <v>1.36478594615851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12.2358945961888</v>
          </cell>
          <cell r="L276">
            <v>9.10518895050275</v>
          </cell>
          <cell r="M276">
            <v>4.55259447525137</v>
          </cell>
          <cell r="N276">
            <v>0</v>
          </cell>
          <cell r="O276">
            <v>0</v>
          </cell>
          <cell r="P276">
            <v>12.2358945961888</v>
          </cell>
          <cell r="Q276">
            <v>9.10518895050275</v>
          </cell>
          <cell r="R276">
            <v>4.55259447525137</v>
          </cell>
          <cell r="S276">
            <v>0</v>
          </cell>
          <cell r="T276">
            <v>0</v>
          </cell>
          <cell r="U276">
            <v>12.2358945961888</v>
          </cell>
          <cell r="V276">
            <v>12.2358945961888</v>
          </cell>
          <cell r="W276">
            <v>12.2358945961888</v>
          </cell>
          <cell r="X276">
            <v>9.10518895050275</v>
          </cell>
          <cell r="Y276">
            <v>4.55259447525137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  <cell r="DK276">
            <v>0</v>
          </cell>
          <cell r="DL276">
            <v>0</v>
          </cell>
        </row>
        <row r="276"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</row>
        <row r="276"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  <cell r="ER276">
            <v>0</v>
          </cell>
          <cell r="ES276">
            <v>0</v>
          </cell>
          <cell r="ET276">
            <v>0</v>
          </cell>
          <cell r="EU276">
            <v>0</v>
          </cell>
          <cell r="EV276">
            <v>0</v>
          </cell>
          <cell r="EW276">
            <v>0</v>
          </cell>
          <cell r="EX276">
            <v>0</v>
          </cell>
          <cell r="EY276">
            <v>0</v>
          </cell>
          <cell r="EZ276">
            <v>0</v>
          </cell>
        </row>
        <row r="277">
          <cell r="D277">
            <v>45078</v>
          </cell>
          <cell r="E277">
            <v>1.3574072722625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12.1805545419688</v>
          </cell>
          <cell r="L277">
            <v>9.05596202212148</v>
          </cell>
          <cell r="M277">
            <v>4.52798101106074</v>
          </cell>
          <cell r="N277">
            <v>0</v>
          </cell>
          <cell r="O277">
            <v>0</v>
          </cell>
          <cell r="P277">
            <v>12.1805545419688</v>
          </cell>
          <cell r="Q277">
            <v>9.05596202212148</v>
          </cell>
          <cell r="R277">
            <v>4.52798101106074</v>
          </cell>
          <cell r="S277">
            <v>0</v>
          </cell>
          <cell r="T277">
            <v>0</v>
          </cell>
          <cell r="U277">
            <v>12.1805545419688</v>
          </cell>
          <cell r="V277">
            <v>12.1805545419688</v>
          </cell>
          <cell r="W277">
            <v>12.1805545419688</v>
          </cell>
          <cell r="X277">
            <v>15.0452281369401</v>
          </cell>
          <cell r="Y277">
            <v>4.52798101106074</v>
          </cell>
          <cell r="Z277">
            <v>1</v>
          </cell>
          <cell r="AA277">
            <v>0</v>
          </cell>
          <cell r="AB277">
            <v>1</v>
          </cell>
          <cell r="AC277">
            <v>1</v>
          </cell>
          <cell r="AD277">
            <v>1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65400</v>
          </cell>
          <cell r="CT277">
            <v>32700</v>
          </cell>
          <cell r="CU277">
            <v>62400</v>
          </cell>
          <cell r="CV277">
            <v>31200</v>
          </cell>
          <cell r="CW277">
            <v>60000</v>
          </cell>
          <cell r="CX277">
            <v>30000</v>
          </cell>
          <cell r="CY277">
            <v>8400</v>
          </cell>
          <cell r="CZ277">
            <v>4200</v>
          </cell>
          <cell r="DA277">
            <v>27000</v>
          </cell>
          <cell r="DB277">
            <v>13500</v>
          </cell>
          <cell r="DC277">
            <v>15600</v>
          </cell>
          <cell r="DD277">
            <v>7800</v>
          </cell>
          <cell r="DE277">
            <v>42000</v>
          </cell>
          <cell r="DF277">
            <v>21000</v>
          </cell>
          <cell r="DG277">
            <v>63600</v>
          </cell>
          <cell r="DH277">
            <v>31800</v>
          </cell>
          <cell r="DI277">
            <v>72000</v>
          </cell>
          <cell r="DJ277">
            <v>36000</v>
          </cell>
          <cell r="DK277">
            <v>99000</v>
          </cell>
          <cell r="DL277">
            <v>49500</v>
          </cell>
        </row>
        <row r="277">
          <cell r="DS277">
            <v>127200</v>
          </cell>
          <cell r="DT277">
            <v>63600</v>
          </cell>
          <cell r="DU277">
            <v>63600</v>
          </cell>
          <cell r="DV277">
            <v>31800</v>
          </cell>
          <cell r="DW277">
            <v>150000</v>
          </cell>
          <cell r="DX277">
            <v>75000</v>
          </cell>
          <cell r="DY277">
            <v>66000</v>
          </cell>
          <cell r="DZ277">
            <v>33000</v>
          </cell>
          <cell r="EA277">
            <v>129600</v>
          </cell>
          <cell r="EB277">
            <v>64800</v>
          </cell>
          <cell r="EC277">
            <v>430200</v>
          </cell>
          <cell r="ED277">
            <v>910800</v>
          </cell>
          <cell r="EE277">
            <v>1577700</v>
          </cell>
        </row>
        <row r="277">
          <cell r="EJ277">
            <v>60000</v>
          </cell>
          <cell r="EK277">
            <v>30000</v>
          </cell>
          <cell r="EL277">
            <v>26400</v>
          </cell>
          <cell r="EM277">
            <v>13200</v>
          </cell>
          <cell r="EN277">
            <v>120000</v>
          </cell>
          <cell r="EO277">
            <v>60000</v>
          </cell>
          <cell r="EP277">
            <v>168000</v>
          </cell>
          <cell r="EQ277">
            <v>84000</v>
          </cell>
          <cell r="ER277">
            <v>60000</v>
          </cell>
          <cell r="ES277">
            <v>30000</v>
          </cell>
          <cell r="ET277">
            <v>60000</v>
          </cell>
          <cell r="EU277">
            <v>30000</v>
          </cell>
          <cell r="EV277">
            <v>120000</v>
          </cell>
          <cell r="EW277">
            <v>60000</v>
          </cell>
          <cell r="EX277">
            <v>39600</v>
          </cell>
          <cell r="EY277">
            <v>489600</v>
          </cell>
          <cell r="EZ277">
            <v>921600</v>
          </cell>
        </row>
        <row r="278">
          <cell r="D278">
            <v>45108</v>
          </cell>
          <cell r="E278">
            <v>1.35030460536306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12.127284540223</v>
          </cell>
          <cell r="L278">
            <v>9.00857647836357</v>
          </cell>
          <cell r="M278">
            <v>4.50428823918179</v>
          </cell>
          <cell r="N278">
            <v>0</v>
          </cell>
          <cell r="O278">
            <v>0</v>
          </cell>
          <cell r="P278">
            <v>12.127284540223</v>
          </cell>
          <cell r="Q278">
            <v>9.00857647836357</v>
          </cell>
          <cell r="R278">
            <v>4.50428823918179</v>
          </cell>
          <cell r="S278">
            <v>0</v>
          </cell>
          <cell r="T278">
            <v>0</v>
          </cell>
          <cell r="U278">
            <v>12.127284540223</v>
          </cell>
          <cell r="V278">
            <v>12.127284540223</v>
          </cell>
          <cell r="W278">
            <v>12.127284540223</v>
          </cell>
          <cell r="X278">
            <v>13.8249886041751</v>
          </cell>
          <cell r="Y278">
            <v>4.50428823918179</v>
          </cell>
          <cell r="Z278">
            <v>1</v>
          </cell>
          <cell r="AA278">
            <v>0</v>
          </cell>
          <cell r="AB278">
            <v>1</v>
          </cell>
          <cell r="AC278">
            <v>1</v>
          </cell>
          <cell r="AD278">
            <v>1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</row>
        <row r="278"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65400</v>
          </cell>
          <cell r="CT278">
            <v>32700</v>
          </cell>
          <cell r="CU278">
            <v>62400</v>
          </cell>
          <cell r="CV278">
            <v>31200</v>
          </cell>
          <cell r="CW278">
            <v>60000</v>
          </cell>
          <cell r="CX278">
            <v>30000</v>
          </cell>
          <cell r="CY278">
            <v>8400</v>
          </cell>
          <cell r="CZ278">
            <v>4200</v>
          </cell>
          <cell r="DA278">
            <v>27000</v>
          </cell>
          <cell r="DB278">
            <v>13500</v>
          </cell>
          <cell r="DC278">
            <v>15600</v>
          </cell>
          <cell r="DD278">
            <v>7800</v>
          </cell>
          <cell r="DE278">
            <v>42000</v>
          </cell>
          <cell r="DF278">
            <v>21000</v>
          </cell>
          <cell r="DG278">
            <v>63600</v>
          </cell>
          <cell r="DH278">
            <v>31800</v>
          </cell>
          <cell r="DI278">
            <v>72000</v>
          </cell>
          <cell r="DJ278">
            <v>36000</v>
          </cell>
          <cell r="DK278">
            <v>99000</v>
          </cell>
          <cell r="DL278">
            <v>49500</v>
          </cell>
        </row>
        <row r="278">
          <cell r="DS278">
            <v>127200</v>
          </cell>
          <cell r="DT278">
            <v>63600</v>
          </cell>
          <cell r="DU278">
            <v>63600</v>
          </cell>
          <cell r="DV278">
            <v>31800</v>
          </cell>
          <cell r="DW278">
            <v>150000</v>
          </cell>
          <cell r="DX278">
            <v>75000</v>
          </cell>
          <cell r="DY278">
            <v>66000</v>
          </cell>
          <cell r="DZ278">
            <v>33000</v>
          </cell>
          <cell r="EA278">
            <v>129600</v>
          </cell>
          <cell r="EB278">
            <v>64800</v>
          </cell>
          <cell r="EC278">
            <v>430200</v>
          </cell>
          <cell r="ED278">
            <v>910800</v>
          </cell>
          <cell r="EE278">
            <v>1577700</v>
          </cell>
        </row>
        <row r="278">
          <cell r="EJ278">
            <v>60000</v>
          </cell>
          <cell r="EK278">
            <v>30000</v>
          </cell>
          <cell r="EL278">
            <v>26400</v>
          </cell>
          <cell r="EM278">
            <v>13200</v>
          </cell>
          <cell r="EN278">
            <v>120000</v>
          </cell>
          <cell r="EO278">
            <v>60000</v>
          </cell>
          <cell r="EP278">
            <v>168000</v>
          </cell>
          <cell r="EQ278">
            <v>84000</v>
          </cell>
          <cell r="ER278">
            <v>60000</v>
          </cell>
          <cell r="ES278">
            <v>30000</v>
          </cell>
          <cell r="ET278">
            <v>60000</v>
          </cell>
          <cell r="EU278">
            <v>30000</v>
          </cell>
          <cell r="EV278">
            <v>120000</v>
          </cell>
          <cell r="EW278">
            <v>60000</v>
          </cell>
          <cell r="EX278">
            <v>39600</v>
          </cell>
          <cell r="EY278">
            <v>489600</v>
          </cell>
          <cell r="EZ278">
            <v>921600</v>
          </cell>
        </row>
        <row r="279">
          <cell r="D279">
            <v>45139</v>
          </cell>
          <cell r="E279">
            <v>1.34300422439761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12.0725316829821</v>
          </cell>
          <cell r="L279">
            <v>8.95987188238777</v>
          </cell>
          <cell r="M279">
            <v>4.47993594119389</v>
          </cell>
          <cell r="N279">
            <v>0</v>
          </cell>
          <cell r="O279">
            <v>0</v>
          </cell>
          <cell r="P279">
            <v>12.0725316829821</v>
          </cell>
          <cell r="Q279">
            <v>8.95987188238777</v>
          </cell>
          <cell r="R279">
            <v>4.47993594119389</v>
          </cell>
          <cell r="S279">
            <v>0</v>
          </cell>
          <cell r="T279">
            <v>0</v>
          </cell>
          <cell r="U279">
            <v>12.0725316829821</v>
          </cell>
          <cell r="V279">
            <v>12.0725316829821</v>
          </cell>
          <cell r="W279">
            <v>12.0725316829821</v>
          </cell>
          <cell r="X279">
            <v>17.3056736899173</v>
          </cell>
          <cell r="Y279">
            <v>4.47993594119389</v>
          </cell>
          <cell r="Z279">
            <v>1</v>
          </cell>
          <cell r="AA279">
            <v>0</v>
          </cell>
          <cell r="AB279">
            <v>1</v>
          </cell>
          <cell r="AC279">
            <v>1</v>
          </cell>
          <cell r="AD279">
            <v>1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</row>
        <row r="279">
          <cell r="BS279">
            <v>0</v>
          </cell>
          <cell r="BT279">
            <v>0</v>
          </cell>
        </row>
        <row r="279"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65400</v>
          </cell>
          <cell r="CT279">
            <v>32700</v>
          </cell>
          <cell r="CU279">
            <v>62400</v>
          </cell>
          <cell r="CV279">
            <v>31200</v>
          </cell>
          <cell r="CW279">
            <v>60000</v>
          </cell>
          <cell r="CX279">
            <v>30000</v>
          </cell>
          <cell r="CY279">
            <v>8400</v>
          </cell>
          <cell r="CZ279">
            <v>4200</v>
          </cell>
          <cell r="DA279">
            <v>27000</v>
          </cell>
          <cell r="DB279">
            <v>13500</v>
          </cell>
          <cell r="DC279">
            <v>15600</v>
          </cell>
          <cell r="DD279">
            <v>7800</v>
          </cell>
          <cell r="DE279">
            <v>42000</v>
          </cell>
          <cell r="DF279">
            <v>21000</v>
          </cell>
          <cell r="DG279">
            <v>63600</v>
          </cell>
          <cell r="DH279">
            <v>31800</v>
          </cell>
        </row>
        <row r="279">
          <cell r="DS279">
            <v>127200</v>
          </cell>
          <cell r="DT279">
            <v>63600</v>
          </cell>
          <cell r="DU279">
            <v>63600</v>
          </cell>
          <cell r="DV279">
            <v>31800</v>
          </cell>
          <cell r="DW279">
            <v>150000</v>
          </cell>
          <cell r="DX279">
            <v>75000</v>
          </cell>
          <cell r="DY279">
            <v>66000</v>
          </cell>
          <cell r="DZ279">
            <v>33000</v>
          </cell>
          <cell r="EA279">
            <v>129600</v>
          </cell>
          <cell r="EB279">
            <v>64800</v>
          </cell>
          <cell r="EC279">
            <v>430200</v>
          </cell>
          <cell r="ED279">
            <v>802800</v>
          </cell>
          <cell r="EE279">
            <v>1321200</v>
          </cell>
        </row>
        <row r="279">
          <cell r="EJ279">
            <v>60000</v>
          </cell>
          <cell r="EK279">
            <v>30000</v>
          </cell>
          <cell r="EL279">
            <v>26400</v>
          </cell>
          <cell r="EM279">
            <v>13200</v>
          </cell>
          <cell r="EN279">
            <v>120000</v>
          </cell>
          <cell r="EO279">
            <v>60000</v>
          </cell>
          <cell r="EP279">
            <v>168000</v>
          </cell>
          <cell r="EQ279">
            <v>84000</v>
          </cell>
          <cell r="ER279">
            <v>60000</v>
          </cell>
          <cell r="ES279">
            <v>30000</v>
          </cell>
          <cell r="ET279">
            <v>60000</v>
          </cell>
          <cell r="EU279">
            <v>30000</v>
          </cell>
          <cell r="EV279">
            <v>120000</v>
          </cell>
          <cell r="EW279">
            <v>60000</v>
          </cell>
          <cell r="EX279">
            <v>39600</v>
          </cell>
          <cell r="EY279">
            <v>489600</v>
          </cell>
          <cell r="EZ279">
            <v>921600</v>
          </cell>
        </row>
        <row r="280">
          <cell r="D280">
            <v>45170</v>
          </cell>
          <cell r="E280">
            <v>1.33574331272081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12.0180748454061</v>
          </cell>
          <cell r="L280">
            <v>8.91143060633547</v>
          </cell>
          <cell r="M280">
            <v>4.45571530316773</v>
          </cell>
          <cell r="N280">
            <v>0</v>
          </cell>
          <cell r="O280">
            <v>0</v>
          </cell>
          <cell r="P280">
            <v>12.0180748454061</v>
          </cell>
          <cell r="Q280">
            <v>8.91143060633547</v>
          </cell>
          <cell r="R280">
            <v>4.45571530316773</v>
          </cell>
          <cell r="S280">
            <v>0</v>
          </cell>
          <cell r="T280">
            <v>0</v>
          </cell>
          <cell r="U280">
            <v>12.0180748454061</v>
          </cell>
          <cell r="V280">
            <v>12.0180748454061</v>
          </cell>
          <cell r="W280">
            <v>12.0180748454061</v>
          </cell>
          <cell r="X280">
            <v>10.1396967965237</v>
          </cell>
          <cell r="Y280">
            <v>4.45571530316773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0"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</row>
        <row r="280">
          <cell r="BY280">
            <v>0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P280">
            <v>0</v>
          </cell>
          <cell r="CQ280">
            <v>0</v>
          </cell>
          <cell r="CR280">
            <v>0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</row>
        <row r="280">
          <cell r="DS280">
            <v>0</v>
          </cell>
          <cell r="DT280">
            <v>0</v>
          </cell>
        </row>
        <row r="280">
          <cell r="EC280">
            <v>0</v>
          </cell>
          <cell r="ED280">
            <v>0</v>
          </cell>
          <cell r="EE280">
            <v>0</v>
          </cell>
        </row>
        <row r="280"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0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</row>
        <row r="281">
          <cell r="D281">
            <v>45200</v>
          </cell>
          <cell r="E281">
            <v>1.32875400302189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11.9656550226642</v>
          </cell>
          <cell r="L281">
            <v>8.86480132676135</v>
          </cell>
          <cell r="M281">
            <v>4.43240066338068</v>
          </cell>
          <cell r="N281">
            <v>0</v>
          </cell>
          <cell r="O281">
            <v>0</v>
          </cell>
          <cell r="P281">
            <v>11.9656550226642</v>
          </cell>
          <cell r="Q281">
            <v>8.86480132676135</v>
          </cell>
          <cell r="R281">
            <v>4.43240066338068</v>
          </cell>
          <cell r="S281">
            <v>0</v>
          </cell>
          <cell r="T281">
            <v>0</v>
          </cell>
          <cell r="U281">
            <v>11.9656550226642</v>
          </cell>
          <cell r="V281">
            <v>11.9656550226642</v>
          </cell>
          <cell r="W281">
            <v>11.9656550226642</v>
          </cell>
          <cell r="X281">
            <v>15.8499527753687</v>
          </cell>
          <cell r="Y281">
            <v>4.43240066338068</v>
          </cell>
          <cell r="Z281">
            <v>1</v>
          </cell>
          <cell r="AA281">
            <v>0</v>
          </cell>
          <cell r="AB281">
            <v>1</v>
          </cell>
          <cell r="AC281">
            <v>1</v>
          </cell>
          <cell r="AD281">
            <v>1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</row>
        <row r="281"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</row>
        <row r="281">
          <cell r="BG281">
            <v>0</v>
          </cell>
          <cell r="BH281">
            <v>0</v>
          </cell>
        </row>
        <row r="281">
          <cell r="CS281">
            <v>65400</v>
          </cell>
          <cell r="CT281">
            <v>32700</v>
          </cell>
          <cell r="CU281">
            <v>62400</v>
          </cell>
          <cell r="CV281">
            <v>31200</v>
          </cell>
        </row>
        <row r="281">
          <cell r="DG281">
            <v>63600</v>
          </cell>
          <cell r="DH281">
            <v>31800</v>
          </cell>
        </row>
        <row r="281">
          <cell r="EC281">
            <v>287100</v>
          </cell>
          <cell r="ED281">
            <v>287100</v>
          </cell>
          <cell r="EE281">
            <v>287100</v>
          </cell>
        </row>
        <row r="281">
          <cell r="EP281">
            <v>168000</v>
          </cell>
          <cell r="EQ281">
            <v>84000</v>
          </cell>
          <cell r="ER281">
            <v>60000</v>
          </cell>
          <cell r="ES281">
            <v>30000</v>
          </cell>
          <cell r="ET281">
            <v>60000</v>
          </cell>
          <cell r="EU281">
            <v>30000</v>
          </cell>
          <cell r="EV281">
            <v>120000</v>
          </cell>
          <cell r="EW281">
            <v>60000</v>
          </cell>
          <cell r="EX281">
            <v>0</v>
          </cell>
          <cell r="EY281">
            <v>270000</v>
          </cell>
          <cell r="EZ281">
            <v>612000</v>
          </cell>
        </row>
        <row r="282">
          <cell r="D282">
            <v>45231</v>
          </cell>
          <cell r="E282">
            <v>1.3215701347355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11.9117760105163</v>
          </cell>
          <cell r="L282">
            <v>8.81687404678958</v>
          </cell>
          <cell r="M282">
            <v>4.40843702339479</v>
          </cell>
          <cell r="N282">
            <v>0</v>
          </cell>
          <cell r="O282">
            <v>0</v>
          </cell>
          <cell r="P282">
            <v>11.9117760105163</v>
          </cell>
          <cell r="Q282">
            <v>8.81687404678958</v>
          </cell>
          <cell r="R282">
            <v>4.40843702339479</v>
          </cell>
          <cell r="S282">
            <v>0</v>
          </cell>
          <cell r="T282">
            <v>0</v>
          </cell>
          <cell r="U282">
            <v>11.9117760105163</v>
          </cell>
          <cell r="V282">
            <v>11.9117760105163</v>
          </cell>
          <cell r="W282">
            <v>11.9117760105163</v>
          </cell>
          <cell r="X282">
            <v>8.76688949333497</v>
          </cell>
          <cell r="Y282">
            <v>4.40843702339479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2"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</row>
        <row r="282">
          <cell r="BG282">
            <v>0</v>
          </cell>
          <cell r="BH282">
            <v>0</v>
          </cell>
        </row>
        <row r="282">
          <cell r="CS282">
            <v>0</v>
          </cell>
          <cell r="CT282">
            <v>0</v>
          </cell>
          <cell r="CU282">
            <v>0</v>
          </cell>
          <cell r="CV282">
            <v>0</v>
          </cell>
        </row>
        <row r="282">
          <cell r="DG282">
            <v>0</v>
          </cell>
          <cell r="DH282">
            <v>0</v>
          </cell>
        </row>
        <row r="282">
          <cell r="EC282">
            <v>0</v>
          </cell>
          <cell r="ED282">
            <v>0</v>
          </cell>
          <cell r="EE282">
            <v>0</v>
          </cell>
        </row>
        <row r="282">
          <cell r="EP282">
            <v>0</v>
          </cell>
          <cell r="EQ282">
            <v>0</v>
          </cell>
        </row>
        <row r="283">
          <cell r="D283">
            <v>45261</v>
          </cell>
        </row>
        <row r="283"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</row>
        <row r="283">
          <cell r="BG283">
            <v>0</v>
          </cell>
          <cell r="BH283">
            <v>0</v>
          </cell>
        </row>
        <row r="283">
          <cell r="CS283">
            <v>0</v>
          </cell>
          <cell r="CT283">
            <v>0</v>
          </cell>
        </row>
        <row r="283">
          <cell r="DG283">
            <v>0</v>
          </cell>
          <cell r="DH283">
            <v>0</v>
          </cell>
        </row>
        <row r="283">
          <cell r="EP283">
            <v>0</v>
          </cell>
          <cell r="EQ283">
            <v>0</v>
          </cell>
        </row>
        <row r="284"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</row>
        <row r="284">
          <cell r="CS284">
            <v>0</v>
          </cell>
          <cell r="CT284">
            <v>0</v>
          </cell>
        </row>
        <row r="284">
          <cell r="DG284">
            <v>0</v>
          </cell>
          <cell r="DH284">
            <v>0</v>
          </cell>
        </row>
        <row r="284">
          <cell r="EP284">
            <v>0</v>
          </cell>
          <cell r="EQ284">
            <v>0</v>
          </cell>
        </row>
        <row r="285"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</row>
        <row r="285">
          <cell r="DG285">
            <v>0</v>
          </cell>
          <cell r="DH285">
            <v>0</v>
          </cell>
        </row>
        <row r="285">
          <cell r="EP285">
            <v>0</v>
          </cell>
          <cell r="EQ285">
            <v>0</v>
          </cell>
        </row>
        <row r="286"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</row>
        <row r="286">
          <cell r="DG286">
            <v>0</v>
          </cell>
          <cell r="DH286">
            <v>0</v>
          </cell>
        </row>
        <row r="286">
          <cell r="EP286">
            <v>0</v>
          </cell>
          <cell r="EQ286">
            <v>0</v>
          </cell>
        </row>
        <row r="287"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</row>
        <row r="287">
          <cell r="DG287">
            <v>0</v>
          </cell>
          <cell r="DH287">
            <v>0</v>
          </cell>
        </row>
        <row r="287">
          <cell r="EP287">
            <v>0</v>
          </cell>
          <cell r="EQ287">
            <v>0</v>
          </cell>
        </row>
        <row r="288">
          <cell r="BB288">
            <v>0</v>
          </cell>
          <cell r="BC288">
            <v>0</v>
          </cell>
        </row>
        <row r="288">
          <cell r="DG288">
            <v>0</v>
          </cell>
          <cell r="DH288">
            <v>0</v>
          </cell>
        </row>
        <row r="289">
          <cell r="BB289">
            <v>0</v>
          </cell>
          <cell r="BC289">
            <v>0</v>
          </cell>
        </row>
        <row r="289">
          <cell r="DG289">
            <v>0</v>
          </cell>
          <cell r="DH289">
            <v>0</v>
          </cell>
        </row>
        <row r="290">
          <cell r="DG290">
            <v>0</v>
          </cell>
          <cell r="DH290">
            <v>0</v>
          </cell>
        </row>
      </sheetData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urveFetch"/>
      <sheetName val="Sheet2"/>
      <sheetName val="Sheet3"/>
    </sheetNames>
    <sheetDataSet>
      <sheetData sheetId="0">
        <row r="8">
          <cell r="D8">
            <v>36923</v>
          </cell>
          <cell r="E8">
            <v>8.472</v>
          </cell>
          <cell r="F8">
            <v>-0.39</v>
          </cell>
          <cell r="G8">
            <v>-0.17</v>
          </cell>
          <cell r="H8">
            <v>-0.45</v>
          </cell>
          <cell r="I8">
            <v>0.10667997679962</v>
          </cell>
          <cell r="J8">
            <v>1.1</v>
          </cell>
          <cell r="K8">
            <v>0.9</v>
          </cell>
          <cell r="L8">
            <v>1.3</v>
          </cell>
          <cell r="M8">
            <v>0</v>
          </cell>
          <cell r="N8">
            <v>0.061536229903121</v>
          </cell>
          <cell r="O8">
            <v>0.25</v>
          </cell>
          <cell r="P8">
            <v>-0.13</v>
          </cell>
        </row>
        <row r="8">
          <cell r="R8">
            <v>-0.15</v>
          </cell>
        </row>
        <row r="9">
          <cell r="D9">
            <v>36951</v>
          </cell>
          <cell r="E9">
            <v>8.057</v>
          </cell>
          <cell r="F9">
            <v>-0.375</v>
          </cell>
          <cell r="G9">
            <v>-0.18</v>
          </cell>
          <cell r="H9">
            <v>-0.45</v>
          </cell>
          <cell r="I9">
            <v>-0.23723970178068</v>
          </cell>
          <cell r="J9">
            <v>0.65</v>
          </cell>
          <cell r="K9">
            <v>0.5</v>
          </cell>
          <cell r="L9">
            <v>0.85</v>
          </cell>
          <cell r="M9">
            <v>0</v>
          </cell>
          <cell r="N9">
            <v>0.060145736239606</v>
          </cell>
          <cell r="O9">
            <v>0.1</v>
          </cell>
          <cell r="P9">
            <v>-0.11</v>
          </cell>
        </row>
        <row r="9">
          <cell r="R9">
            <v>-0.15</v>
          </cell>
        </row>
        <row r="10">
          <cell r="D10">
            <v>36982</v>
          </cell>
          <cell r="E10">
            <v>6.535</v>
          </cell>
          <cell r="F10">
            <v>-0.41</v>
          </cell>
          <cell r="G10">
            <v>-0.125</v>
          </cell>
          <cell r="H10">
            <v>-0.54</v>
          </cell>
          <cell r="I10">
            <v>-0.25</v>
          </cell>
          <cell r="J10">
            <v>0.315</v>
          </cell>
          <cell r="K10">
            <v>-0.035</v>
          </cell>
          <cell r="L10">
            <v>0.415</v>
          </cell>
          <cell r="M10">
            <v>0.0025</v>
          </cell>
          <cell r="N10">
            <v>0.058911062600336</v>
          </cell>
          <cell r="O10">
            <v>-0.095</v>
          </cell>
          <cell r="P10">
            <v>-0.125</v>
          </cell>
        </row>
        <row r="10">
          <cell r="R10">
            <v>-0.055</v>
          </cell>
        </row>
        <row r="11">
          <cell r="D11">
            <v>37012</v>
          </cell>
          <cell r="E11">
            <v>6.035</v>
          </cell>
          <cell r="F11">
            <v>-0.41</v>
          </cell>
          <cell r="G11">
            <v>-0.105</v>
          </cell>
          <cell r="H11">
            <v>-0.54</v>
          </cell>
          <cell r="I11">
            <v>-0.25</v>
          </cell>
          <cell r="J11">
            <v>0.795</v>
          </cell>
          <cell r="K11">
            <v>0.445</v>
          </cell>
          <cell r="L11">
            <v>0.895</v>
          </cell>
          <cell r="M11">
            <v>0.0025</v>
          </cell>
          <cell r="N11">
            <v>0.05816721206661</v>
          </cell>
          <cell r="O11">
            <v>-0.095</v>
          </cell>
          <cell r="P11">
            <v>-0.11</v>
          </cell>
        </row>
        <row r="11">
          <cell r="R11">
            <v>-0.045</v>
          </cell>
        </row>
        <row r="12">
          <cell r="D12">
            <v>37043</v>
          </cell>
          <cell r="E12">
            <v>6.015</v>
          </cell>
          <cell r="F12">
            <v>-0.41</v>
          </cell>
          <cell r="G12">
            <v>-0.125</v>
          </cell>
          <cell r="H12">
            <v>-0.54</v>
          </cell>
          <cell r="I12">
            <v>-0.25</v>
          </cell>
          <cell r="J12">
            <v>1.285</v>
          </cell>
          <cell r="K12">
            <v>0.935</v>
          </cell>
          <cell r="L12">
            <v>1.385</v>
          </cell>
          <cell r="M12">
            <v>0.0025</v>
          </cell>
          <cell r="N12">
            <v>0.05758703206823</v>
          </cell>
          <cell r="O12">
            <v>-0.095</v>
          </cell>
          <cell r="P12">
            <v>-0.105</v>
          </cell>
        </row>
        <row r="12">
          <cell r="R12">
            <v>-0.045</v>
          </cell>
        </row>
        <row r="13">
          <cell r="D13">
            <v>37073</v>
          </cell>
          <cell r="E13">
            <v>6.015</v>
          </cell>
          <cell r="F13">
            <v>-0.42</v>
          </cell>
          <cell r="G13">
            <v>-0.03</v>
          </cell>
          <cell r="H13">
            <v>-0.75</v>
          </cell>
          <cell r="I13">
            <v>-0.25</v>
          </cell>
          <cell r="J13">
            <v>1.76</v>
          </cell>
          <cell r="K13">
            <v>1.31</v>
          </cell>
          <cell r="L13">
            <v>1.66</v>
          </cell>
          <cell r="M13">
            <v>0.0025</v>
          </cell>
          <cell r="N13">
            <v>0.057056053348903</v>
          </cell>
          <cell r="O13">
            <v>-0.095</v>
          </cell>
          <cell r="P13">
            <v>-0.105</v>
          </cell>
        </row>
        <row r="13">
          <cell r="R13">
            <v>-0.015</v>
          </cell>
        </row>
        <row r="14">
          <cell r="D14">
            <v>37104</v>
          </cell>
          <cell r="E14">
            <v>6.015</v>
          </cell>
          <cell r="F14">
            <v>-0.42</v>
          </cell>
          <cell r="G14">
            <v>0.01</v>
          </cell>
          <cell r="H14">
            <v>-0.75</v>
          </cell>
          <cell r="I14">
            <v>-0.25</v>
          </cell>
          <cell r="J14">
            <v>1.87</v>
          </cell>
          <cell r="K14">
            <v>1.42</v>
          </cell>
          <cell r="L14">
            <v>1.77</v>
          </cell>
          <cell r="M14">
            <v>0.0025</v>
          </cell>
          <cell r="N14">
            <v>0.0565679729368</v>
          </cell>
          <cell r="O14">
            <v>-0.095</v>
          </cell>
          <cell r="P14">
            <v>-0.105</v>
          </cell>
        </row>
        <row r="14">
          <cell r="R14">
            <v>0.02</v>
          </cell>
        </row>
        <row r="15">
          <cell r="D15">
            <v>37135</v>
          </cell>
          <cell r="E15">
            <v>5.985</v>
          </cell>
          <cell r="F15">
            <v>-0.42</v>
          </cell>
          <cell r="G15">
            <v>0.01</v>
          </cell>
          <cell r="H15">
            <v>-0.75</v>
          </cell>
          <cell r="I15">
            <v>-0.25</v>
          </cell>
          <cell r="J15">
            <v>1.77</v>
          </cell>
          <cell r="K15">
            <v>1.32</v>
          </cell>
          <cell r="L15">
            <v>1.67</v>
          </cell>
          <cell r="M15">
            <v>0.0025</v>
          </cell>
          <cell r="N15">
            <v>0.056079892603982</v>
          </cell>
          <cell r="O15">
            <v>-0.095</v>
          </cell>
          <cell r="P15">
            <v>-0.1</v>
          </cell>
        </row>
        <row r="15">
          <cell r="R15">
            <v>0.02</v>
          </cell>
        </row>
        <row r="16">
          <cell r="D16">
            <v>37165</v>
          </cell>
          <cell r="E16">
            <v>5.995</v>
          </cell>
          <cell r="F16">
            <v>-0.5</v>
          </cell>
          <cell r="G16">
            <v>-0.01</v>
          </cell>
          <cell r="H16">
            <v>-0.69</v>
          </cell>
          <cell r="I16">
            <v>-0.25</v>
          </cell>
          <cell r="J16">
            <v>0.9</v>
          </cell>
          <cell r="K16">
            <v>0.5</v>
          </cell>
          <cell r="L16">
            <v>0.95</v>
          </cell>
          <cell r="M16">
            <v>0.0025</v>
          </cell>
          <cell r="N16">
            <v>0.055687251969964</v>
          </cell>
          <cell r="O16">
            <v>-0.095</v>
          </cell>
          <cell r="P16">
            <v>-0.095</v>
          </cell>
        </row>
        <row r="16">
          <cell r="R16">
            <v>-0.005</v>
          </cell>
        </row>
        <row r="17">
          <cell r="D17">
            <v>37196</v>
          </cell>
          <cell r="E17">
            <v>6.11</v>
          </cell>
          <cell r="F17">
            <v>-0.27</v>
          </cell>
          <cell r="G17">
            <v>-0.03</v>
          </cell>
          <cell r="H17">
            <v>-0.38</v>
          </cell>
          <cell r="I17">
            <v>-0.175</v>
          </cell>
          <cell r="J17">
            <v>1.01</v>
          </cell>
          <cell r="K17">
            <v>0.91</v>
          </cell>
          <cell r="L17">
            <v>1.34</v>
          </cell>
          <cell r="M17">
            <v>0.005</v>
          </cell>
          <cell r="N17">
            <v>0.055410678269132</v>
          </cell>
          <cell r="O17">
            <v>0.813</v>
          </cell>
          <cell r="P17">
            <v>-0.12</v>
          </cell>
        </row>
        <row r="17">
          <cell r="R17">
            <v>-0.015</v>
          </cell>
        </row>
        <row r="18">
          <cell r="D18">
            <v>37226</v>
          </cell>
          <cell r="E18">
            <v>6.268</v>
          </cell>
          <cell r="F18">
            <v>-0.27</v>
          </cell>
          <cell r="G18">
            <v>-0.03</v>
          </cell>
          <cell r="H18">
            <v>-0.38</v>
          </cell>
          <cell r="I18">
            <v>-0.175</v>
          </cell>
          <cell r="J18">
            <v>1.01</v>
          </cell>
          <cell r="K18">
            <v>0.91</v>
          </cell>
          <cell r="L18">
            <v>1.34</v>
          </cell>
          <cell r="M18">
            <v>0.005</v>
          </cell>
          <cell r="N18">
            <v>0.05514302632484</v>
          </cell>
          <cell r="O18">
            <v>0.918</v>
          </cell>
          <cell r="P18">
            <v>-0.1225</v>
          </cell>
        </row>
        <row r="18">
          <cell r="R18">
            <v>-0.015</v>
          </cell>
        </row>
        <row r="19">
          <cell r="D19">
            <v>37257</v>
          </cell>
          <cell r="E19">
            <v>6.28</v>
          </cell>
          <cell r="F19">
            <v>-0.27</v>
          </cell>
          <cell r="G19">
            <v>-0.03</v>
          </cell>
          <cell r="H19">
            <v>-0.38</v>
          </cell>
          <cell r="I19">
            <v>-0.175</v>
          </cell>
          <cell r="J19">
            <v>1.0025</v>
          </cell>
          <cell r="K19">
            <v>0.9025</v>
          </cell>
          <cell r="L19">
            <v>1.3325</v>
          </cell>
          <cell r="M19">
            <v>0.005</v>
          </cell>
          <cell r="N19">
            <v>0.054973143963192</v>
          </cell>
          <cell r="O19">
            <v>0.938</v>
          </cell>
          <cell r="P19">
            <v>-0.125</v>
          </cell>
        </row>
        <row r="19">
          <cell r="R19">
            <v>-0.015</v>
          </cell>
        </row>
        <row r="20">
          <cell r="D20">
            <v>37288</v>
          </cell>
          <cell r="E20">
            <v>6.04</v>
          </cell>
          <cell r="F20">
            <v>-0.27</v>
          </cell>
          <cell r="G20">
            <v>-0.03</v>
          </cell>
          <cell r="H20">
            <v>-0.38</v>
          </cell>
          <cell r="I20">
            <v>-0.175</v>
          </cell>
          <cell r="J20">
            <v>1.0025</v>
          </cell>
          <cell r="K20">
            <v>0.9025</v>
          </cell>
          <cell r="L20">
            <v>1.3325</v>
          </cell>
          <cell r="M20">
            <v>0.005</v>
          </cell>
          <cell r="N20">
            <v>0.05495098800929</v>
          </cell>
          <cell r="O20">
            <v>0.833</v>
          </cell>
          <cell r="P20">
            <v>-0.1175</v>
          </cell>
        </row>
        <row r="20">
          <cell r="R20">
            <v>-0.015</v>
          </cell>
        </row>
        <row r="21">
          <cell r="D21">
            <v>37316</v>
          </cell>
          <cell r="E21">
            <v>5.725</v>
          </cell>
          <cell r="F21">
            <v>-0.27</v>
          </cell>
          <cell r="G21">
            <v>-0.03</v>
          </cell>
          <cell r="H21">
            <v>-0.38</v>
          </cell>
          <cell r="I21">
            <v>-0.175</v>
          </cell>
          <cell r="J21">
            <v>1.0025</v>
          </cell>
          <cell r="K21">
            <v>0.9025</v>
          </cell>
          <cell r="L21">
            <v>1.3325</v>
          </cell>
          <cell r="M21">
            <v>0.005</v>
          </cell>
          <cell r="N21">
            <v>0.054930976180099</v>
          </cell>
          <cell r="O21">
            <v>0.623</v>
          </cell>
          <cell r="P21">
            <v>-0.115</v>
          </cell>
        </row>
        <row r="21">
          <cell r="R21">
            <v>-0.015</v>
          </cell>
        </row>
        <row r="22">
          <cell r="D22">
            <v>37347</v>
          </cell>
          <cell r="E22">
            <v>4.93</v>
          </cell>
          <cell r="F22">
            <v>-0.225</v>
          </cell>
          <cell r="G22">
            <v>-0.02</v>
          </cell>
          <cell r="H22">
            <v>-0.64</v>
          </cell>
          <cell r="I22">
            <v>-0.415</v>
          </cell>
          <cell r="J22">
            <v>1.155</v>
          </cell>
          <cell r="K22">
            <v>0.755</v>
          </cell>
          <cell r="L22">
            <v>1.255</v>
          </cell>
          <cell r="M22">
            <v>0.0035</v>
          </cell>
          <cell r="N22">
            <v>0.054919154473816</v>
          </cell>
          <cell r="O22">
            <v>-0.1</v>
          </cell>
          <cell r="P22">
            <v>-0.12</v>
          </cell>
        </row>
        <row r="22">
          <cell r="R22">
            <v>0</v>
          </cell>
        </row>
        <row r="23">
          <cell r="D23">
            <v>37377</v>
          </cell>
          <cell r="E23">
            <v>4.775</v>
          </cell>
          <cell r="F23">
            <v>-0.225</v>
          </cell>
          <cell r="G23">
            <v>-0.02</v>
          </cell>
          <cell r="H23">
            <v>-0.64</v>
          </cell>
          <cell r="I23">
            <v>-0.415</v>
          </cell>
          <cell r="J23">
            <v>1.155</v>
          </cell>
          <cell r="K23">
            <v>0.755</v>
          </cell>
          <cell r="L23">
            <v>1.255</v>
          </cell>
          <cell r="M23">
            <v>0.0035</v>
          </cell>
          <cell r="N23">
            <v>0.054919556121146</v>
          </cell>
          <cell r="O23">
            <v>-0.1</v>
          </cell>
          <cell r="P23">
            <v>-0.12</v>
          </cell>
        </row>
        <row r="23">
          <cell r="R23">
            <v>0</v>
          </cell>
        </row>
        <row r="24">
          <cell r="D24">
            <v>37408</v>
          </cell>
          <cell r="E24">
            <v>4.77</v>
          </cell>
          <cell r="F24">
            <v>-0.225</v>
          </cell>
          <cell r="G24">
            <v>-0.02</v>
          </cell>
          <cell r="H24">
            <v>-0.64</v>
          </cell>
          <cell r="I24">
            <v>-0.415</v>
          </cell>
          <cell r="J24">
            <v>1.155</v>
          </cell>
          <cell r="K24">
            <v>0.755</v>
          </cell>
          <cell r="L24">
            <v>1.255</v>
          </cell>
          <cell r="M24">
            <v>0.0035</v>
          </cell>
          <cell r="N24">
            <v>0.054919971156719</v>
          </cell>
          <cell r="O24">
            <v>-0.1</v>
          </cell>
          <cell r="P24">
            <v>-0.12</v>
          </cell>
        </row>
        <row r="24">
          <cell r="R24">
            <v>0</v>
          </cell>
        </row>
        <row r="25">
          <cell r="D25">
            <v>37438</v>
          </cell>
          <cell r="E25">
            <v>4.775</v>
          </cell>
          <cell r="F25">
            <v>-0.225</v>
          </cell>
          <cell r="G25">
            <v>-0.02</v>
          </cell>
          <cell r="H25">
            <v>-0.64</v>
          </cell>
          <cell r="I25">
            <v>-0.415</v>
          </cell>
          <cell r="J25">
            <v>1.84</v>
          </cell>
          <cell r="K25">
            <v>1.44</v>
          </cell>
          <cell r="L25">
            <v>1.94</v>
          </cell>
          <cell r="M25">
            <v>0.0035</v>
          </cell>
          <cell r="N25">
            <v>0.054946678232145</v>
          </cell>
          <cell r="O25">
            <v>-0.1</v>
          </cell>
          <cell r="P25">
            <v>-0.12</v>
          </cell>
        </row>
        <row r="25">
          <cell r="R25">
            <v>0</v>
          </cell>
        </row>
        <row r="26">
          <cell r="D26">
            <v>37469</v>
          </cell>
          <cell r="E26">
            <v>4.775</v>
          </cell>
          <cell r="F26">
            <v>-0.225</v>
          </cell>
          <cell r="G26">
            <v>-0.02</v>
          </cell>
          <cell r="H26">
            <v>-0.64</v>
          </cell>
          <cell r="I26">
            <v>-0.415</v>
          </cell>
          <cell r="J26">
            <v>1.84</v>
          </cell>
          <cell r="K26">
            <v>1.44</v>
          </cell>
          <cell r="L26">
            <v>1.94</v>
          </cell>
          <cell r="M26">
            <v>0.0035</v>
          </cell>
          <cell r="N26">
            <v>0.055017459921813</v>
          </cell>
          <cell r="O26">
            <v>-0.1</v>
          </cell>
          <cell r="P26">
            <v>-0.12</v>
          </cell>
        </row>
        <row r="26">
          <cell r="R26">
            <v>0</v>
          </cell>
        </row>
        <row r="27">
          <cell r="D27">
            <v>37500</v>
          </cell>
          <cell r="E27">
            <v>4.775</v>
          </cell>
          <cell r="F27">
            <v>-0.225</v>
          </cell>
          <cell r="G27">
            <v>-0.02</v>
          </cell>
          <cell r="H27">
            <v>-0.64</v>
          </cell>
          <cell r="I27">
            <v>-0.415</v>
          </cell>
          <cell r="J27">
            <v>1.84</v>
          </cell>
          <cell r="K27">
            <v>1.44</v>
          </cell>
          <cell r="L27">
            <v>1.94</v>
          </cell>
          <cell r="M27">
            <v>0.0035</v>
          </cell>
          <cell r="N27">
            <v>0.05508824161315</v>
          </cell>
          <cell r="O27">
            <v>-0.1</v>
          </cell>
          <cell r="P27">
            <v>-0.12</v>
          </cell>
        </row>
        <row r="27">
          <cell r="R27">
            <v>0</v>
          </cell>
        </row>
        <row r="28">
          <cell r="D28">
            <v>37530</v>
          </cell>
          <cell r="E28">
            <v>4.805</v>
          </cell>
          <cell r="F28">
            <v>-0.225</v>
          </cell>
          <cell r="G28">
            <v>-0.02</v>
          </cell>
          <cell r="H28">
            <v>-0.64</v>
          </cell>
          <cell r="I28">
            <v>-0.415</v>
          </cell>
          <cell r="J28">
            <v>1.24</v>
          </cell>
          <cell r="K28">
            <v>0.84</v>
          </cell>
          <cell r="L28">
            <v>1.34</v>
          </cell>
          <cell r="M28">
            <v>0.0035</v>
          </cell>
          <cell r="N28">
            <v>0.055168173935336</v>
          </cell>
          <cell r="O28">
            <v>-0.1</v>
          </cell>
          <cell r="P28">
            <v>-0.12</v>
          </cell>
        </row>
        <row r="28">
          <cell r="R28">
            <v>0</v>
          </cell>
        </row>
        <row r="29">
          <cell r="D29">
            <v>37561</v>
          </cell>
          <cell r="E29">
            <v>4.91</v>
          </cell>
          <cell r="F29">
            <v>-0.19</v>
          </cell>
          <cell r="G29">
            <v>0</v>
          </cell>
          <cell r="H29">
            <v>-0.25</v>
          </cell>
          <cell r="I29">
            <v>-0.25</v>
          </cell>
          <cell r="J29">
            <v>1.2</v>
          </cell>
          <cell r="K29">
            <v>1.2</v>
          </cell>
          <cell r="L29">
            <v>1.355</v>
          </cell>
          <cell r="M29">
            <v>0.006</v>
          </cell>
          <cell r="N29">
            <v>0.055267145857309</v>
          </cell>
          <cell r="O29">
            <v>0.254</v>
          </cell>
          <cell r="P29">
            <v>-0.125</v>
          </cell>
        </row>
        <row r="29">
          <cell r="R29">
            <v>0</v>
          </cell>
        </row>
        <row r="30">
          <cell r="D30">
            <v>37591</v>
          </cell>
          <cell r="E30">
            <v>5.01</v>
          </cell>
          <cell r="F30">
            <v>-0.19</v>
          </cell>
          <cell r="G30">
            <v>0</v>
          </cell>
          <cell r="H30">
            <v>-0.25</v>
          </cell>
          <cell r="I30">
            <v>-0.25</v>
          </cell>
          <cell r="J30">
            <v>1.2</v>
          </cell>
          <cell r="K30">
            <v>1.2</v>
          </cell>
          <cell r="L30">
            <v>1.355</v>
          </cell>
          <cell r="M30">
            <v>0.006</v>
          </cell>
          <cell r="N30">
            <v>0.055362925139744</v>
          </cell>
          <cell r="O30">
            <v>0.314</v>
          </cell>
          <cell r="P30">
            <v>-0.1275</v>
          </cell>
        </row>
        <row r="30">
          <cell r="R30">
            <v>0</v>
          </cell>
        </row>
        <row r="31">
          <cell r="D31">
            <v>37622</v>
          </cell>
          <cell r="E31">
            <v>5.049</v>
          </cell>
          <cell r="F31">
            <v>-0.19</v>
          </cell>
          <cell r="G31">
            <v>0</v>
          </cell>
          <cell r="H31">
            <v>-0.25</v>
          </cell>
          <cell r="I31">
            <v>-0.25</v>
          </cell>
          <cell r="J31">
            <v>1.2</v>
          </cell>
          <cell r="K31">
            <v>1.2</v>
          </cell>
          <cell r="L31">
            <v>1.355</v>
          </cell>
          <cell r="M31">
            <v>0.005</v>
          </cell>
          <cell r="N31">
            <v>0.055477470227911</v>
          </cell>
          <cell r="O31">
            <v>0.394</v>
          </cell>
          <cell r="P31">
            <v>-0.13</v>
          </cell>
        </row>
        <row r="31">
          <cell r="R31">
            <v>0</v>
          </cell>
        </row>
        <row r="32">
          <cell r="D32">
            <v>37653</v>
          </cell>
          <cell r="E32">
            <v>4.874</v>
          </cell>
          <cell r="F32">
            <v>-0.19</v>
          </cell>
          <cell r="G32">
            <v>0</v>
          </cell>
          <cell r="H32">
            <v>-0.25</v>
          </cell>
          <cell r="I32">
            <v>-0.25</v>
          </cell>
          <cell r="J32">
            <v>1.2</v>
          </cell>
          <cell r="K32">
            <v>1.2</v>
          </cell>
          <cell r="L32">
            <v>1.355</v>
          </cell>
          <cell r="M32">
            <v>0.005</v>
          </cell>
          <cell r="N32">
            <v>0.055610925586721</v>
          </cell>
          <cell r="O32">
            <v>0.254</v>
          </cell>
          <cell r="P32">
            <v>-0.1225</v>
          </cell>
        </row>
        <row r="32">
          <cell r="R32">
            <v>0</v>
          </cell>
        </row>
        <row r="33">
          <cell r="D33">
            <v>37681</v>
          </cell>
          <cell r="E33">
            <v>4.624</v>
          </cell>
          <cell r="F33">
            <v>-0.19</v>
          </cell>
          <cell r="G33">
            <v>0</v>
          </cell>
          <cell r="H33">
            <v>-0.25</v>
          </cell>
          <cell r="I33">
            <v>-0.25</v>
          </cell>
          <cell r="J33">
            <v>1.2</v>
          </cell>
          <cell r="K33">
            <v>1.2</v>
          </cell>
          <cell r="L33">
            <v>1.355</v>
          </cell>
          <cell r="M33">
            <v>0.005</v>
          </cell>
          <cell r="N33">
            <v>0.055731465915905</v>
          </cell>
          <cell r="O33">
            <v>0.034</v>
          </cell>
          <cell r="P33">
            <v>-0.12</v>
          </cell>
        </row>
        <row r="33">
          <cell r="R33">
            <v>0</v>
          </cell>
        </row>
        <row r="34">
          <cell r="D34">
            <v>37712</v>
          </cell>
          <cell r="E34">
            <v>4.321</v>
          </cell>
          <cell r="F34">
            <v>-0.215</v>
          </cell>
          <cell r="G34">
            <v>0</v>
          </cell>
          <cell r="H34">
            <v>-0.345</v>
          </cell>
          <cell r="I34">
            <v>-0.38</v>
          </cell>
          <cell r="J34">
            <v>1.25</v>
          </cell>
          <cell r="K34">
            <v>0.12</v>
          </cell>
          <cell r="L34">
            <v>1.405</v>
          </cell>
          <cell r="M34">
            <v>0.005</v>
          </cell>
          <cell r="N34">
            <v>0.055854544066521</v>
          </cell>
          <cell r="O34">
            <v>-0.125</v>
          </cell>
          <cell r="P34">
            <v>-0.13</v>
          </cell>
        </row>
        <row r="34">
          <cell r="R34">
            <v>0</v>
          </cell>
        </row>
        <row r="35">
          <cell r="D35">
            <v>37742</v>
          </cell>
          <cell r="E35">
            <v>4.246</v>
          </cell>
          <cell r="F35">
            <v>-0.215</v>
          </cell>
          <cell r="G35">
            <v>0</v>
          </cell>
          <cell r="H35">
            <v>-0.345</v>
          </cell>
          <cell r="I35">
            <v>-0.38</v>
          </cell>
          <cell r="J35">
            <v>1.25</v>
          </cell>
          <cell r="K35">
            <v>0.12</v>
          </cell>
          <cell r="L35">
            <v>1.405</v>
          </cell>
          <cell r="M35">
            <v>0.005</v>
          </cell>
          <cell r="N35">
            <v>0.055959434978357</v>
          </cell>
          <cell r="O35">
            <v>-0.125</v>
          </cell>
          <cell r="P35">
            <v>-0.13</v>
          </cell>
        </row>
        <row r="35">
          <cell r="R35">
            <v>0</v>
          </cell>
        </row>
        <row r="36">
          <cell r="D36">
            <v>37773</v>
          </cell>
          <cell r="E36">
            <v>4.25</v>
          </cell>
          <cell r="F36">
            <v>-0.215</v>
          </cell>
          <cell r="G36">
            <v>0</v>
          </cell>
          <cell r="H36">
            <v>-0.345</v>
          </cell>
          <cell r="I36">
            <v>-0.38</v>
          </cell>
          <cell r="J36">
            <v>1.25</v>
          </cell>
          <cell r="K36">
            <v>0.12</v>
          </cell>
          <cell r="L36">
            <v>1.405</v>
          </cell>
          <cell r="M36">
            <v>0.005</v>
          </cell>
          <cell r="N36">
            <v>0.056067822257769</v>
          </cell>
          <cell r="O36">
            <v>-0.125</v>
          </cell>
          <cell r="P36">
            <v>-0.13</v>
          </cell>
        </row>
        <row r="36">
          <cell r="R36">
            <v>0</v>
          </cell>
        </row>
        <row r="37">
          <cell r="D37">
            <v>37803</v>
          </cell>
          <cell r="E37">
            <v>4.265</v>
          </cell>
          <cell r="F37">
            <v>-0.215</v>
          </cell>
          <cell r="G37">
            <v>0</v>
          </cell>
          <cell r="H37">
            <v>-0.345</v>
          </cell>
          <cell r="I37">
            <v>-0.38</v>
          </cell>
          <cell r="J37">
            <v>1.25</v>
          </cell>
          <cell r="K37">
            <v>0.12</v>
          </cell>
          <cell r="L37">
            <v>1.405</v>
          </cell>
          <cell r="M37">
            <v>0.005</v>
          </cell>
          <cell r="N37">
            <v>0.056170742401411</v>
          </cell>
          <cell r="O37">
            <v>-0.125</v>
          </cell>
          <cell r="P37">
            <v>-0.13</v>
          </cell>
        </row>
        <row r="37">
          <cell r="R37">
            <v>0</v>
          </cell>
        </row>
        <row r="38">
          <cell r="D38">
            <v>37834</v>
          </cell>
          <cell r="E38">
            <v>4.265</v>
          </cell>
          <cell r="F38">
            <v>-0.215</v>
          </cell>
          <cell r="G38">
            <v>0</v>
          </cell>
          <cell r="H38">
            <v>-0.345</v>
          </cell>
          <cell r="I38">
            <v>-0.38</v>
          </cell>
          <cell r="J38">
            <v>1.25</v>
          </cell>
          <cell r="K38">
            <v>0.12</v>
          </cell>
          <cell r="L38">
            <v>1.405</v>
          </cell>
          <cell r="M38">
            <v>0.005</v>
          </cell>
          <cell r="N38">
            <v>0.056274263245627</v>
          </cell>
          <cell r="O38">
            <v>-0.125</v>
          </cell>
          <cell r="P38">
            <v>-0.13</v>
          </cell>
        </row>
        <row r="38">
          <cell r="R38">
            <v>0</v>
          </cell>
        </row>
        <row r="39">
          <cell r="D39">
            <v>37865</v>
          </cell>
          <cell r="E39">
            <v>4.286</v>
          </cell>
          <cell r="F39">
            <v>-0.215</v>
          </cell>
          <cell r="G39">
            <v>0</v>
          </cell>
          <cell r="H39">
            <v>-0.345</v>
          </cell>
          <cell r="I39">
            <v>-0.38</v>
          </cell>
          <cell r="J39">
            <v>1.25</v>
          </cell>
          <cell r="K39">
            <v>0.12</v>
          </cell>
          <cell r="L39">
            <v>1.405</v>
          </cell>
          <cell r="M39">
            <v>0.005</v>
          </cell>
          <cell r="N39">
            <v>0.05637778409341</v>
          </cell>
          <cell r="O39">
            <v>-0.125</v>
          </cell>
          <cell r="P39">
            <v>-0.13</v>
          </cell>
        </row>
        <row r="39">
          <cell r="R39">
            <v>0</v>
          </cell>
        </row>
        <row r="40">
          <cell r="D40">
            <v>37895</v>
          </cell>
          <cell r="E40">
            <v>4.311</v>
          </cell>
          <cell r="F40">
            <v>-0.215</v>
          </cell>
          <cell r="G40">
            <v>0</v>
          </cell>
          <cell r="H40">
            <v>-0.345</v>
          </cell>
          <cell r="I40">
            <v>-0.38</v>
          </cell>
          <cell r="J40">
            <v>1.25</v>
          </cell>
          <cell r="K40">
            <v>0.12</v>
          </cell>
          <cell r="L40">
            <v>1.405</v>
          </cell>
          <cell r="M40">
            <v>0.005</v>
          </cell>
          <cell r="N40">
            <v>0.056476357315927</v>
          </cell>
          <cell r="O40">
            <v>-0.125</v>
          </cell>
          <cell r="P40">
            <v>-0.13</v>
          </cell>
        </row>
        <row r="40">
          <cell r="R40">
            <v>0</v>
          </cell>
        </row>
        <row r="41">
          <cell r="D41">
            <v>37926</v>
          </cell>
          <cell r="E41">
            <v>4.446</v>
          </cell>
          <cell r="F41">
            <v>-0.2</v>
          </cell>
          <cell r="G41">
            <v>-0.01</v>
          </cell>
          <cell r="H41">
            <v>-0.29</v>
          </cell>
          <cell r="I41">
            <v>-0.3</v>
          </cell>
          <cell r="J41">
            <v>0.83</v>
          </cell>
          <cell r="K41">
            <v>0.78</v>
          </cell>
          <cell r="L41">
            <v>0.985</v>
          </cell>
          <cell r="M41">
            <v>0.005</v>
          </cell>
          <cell r="N41">
            <v>0.056576197798063</v>
          </cell>
          <cell r="O41">
            <v>0.064</v>
          </cell>
          <cell r="P41">
            <v>-0.135</v>
          </cell>
        </row>
        <row r="41">
          <cell r="R41">
            <v>-0.02</v>
          </cell>
        </row>
        <row r="42">
          <cell r="D42">
            <v>37956</v>
          </cell>
          <cell r="E42">
            <v>4.571</v>
          </cell>
          <cell r="F42">
            <v>-0.2</v>
          </cell>
          <cell r="G42">
            <v>-0.01</v>
          </cell>
          <cell r="H42">
            <v>-0.29</v>
          </cell>
          <cell r="I42">
            <v>-0.3</v>
          </cell>
          <cell r="J42">
            <v>0.83</v>
          </cell>
          <cell r="K42">
            <v>0.78</v>
          </cell>
          <cell r="L42">
            <v>0.985</v>
          </cell>
          <cell r="M42">
            <v>0.005</v>
          </cell>
          <cell r="N42">
            <v>0.056672817622644</v>
          </cell>
          <cell r="O42">
            <v>0.144</v>
          </cell>
          <cell r="P42">
            <v>-0.1375</v>
          </cell>
        </row>
        <row r="42">
          <cell r="R42">
            <v>-0.02</v>
          </cell>
        </row>
        <row r="43">
          <cell r="D43">
            <v>37987</v>
          </cell>
          <cell r="E43">
            <v>4.61</v>
          </cell>
          <cell r="F43">
            <v>-0.2</v>
          </cell>
          <cell r="G43">
            <v>-0.01</v>
          </cell>
          <cell r="H43">
            <v>-0.29</v>
          </cell>
          <cell r="I43">
            <v>-0.3</v>
          </cell>
          <cell r="J43">
            <v>0.83</v>
          </cell>
          <cell r="K43">
            <v>0.78</v>
          </cell>
          <cell r="L43">
            <v>0.985</v>
          </cell>
          <cell r="M43">
            <v>0.005</v>
          </cell>
          <cell r="N43">
            <v>0.056777854584378</v>
          </cell>
          <cell r="O43">
            <v>0.224</v>
          </cell>
          <cell r="P43">
            <v>-0.14</v>
          </cell>
        </row>
        <row r="43">
          <cell r="R43">
            <v>-0.02</v>
          </cell>
        </row>
        <row r="44">
          <cell r="D44">
            <v>38018</v>
          </cell>
          <cell r="E44">
            <v>4.504</v>
          </cell>
          <cell r="F44">
            <v>-0.2</v>
          </cell>
          <cell r="G44">
            <v>-0.01</v>
          </cell>
          <cell r="H44">
            <v>-0.29</v>
          </cell>
          <cell r="I44">
            <v>-0.3</v>
          </cell>
          <cell r="J44">
            <v>0.83</v>
          </cell>
          <cell r="K44">
            <v>0.78</v>
          </cell>
          <cell r="L44">
            <v>0.985</v>
          </cell>
          <cell r="M44">
            <v>0.005</v>
          </cell>
          <cell r="N44">
            <v>0.056888434454595</v>
          </cell>
          <cell r="O44">
            <v>0.084</v>
          </cell>
          <cell r="P44">
            <v>-0.1325</v>
          </cell>
        </row>
        <row r="44">
          <cell r="R44">
            <v>-0.02</v>
          </cell>
        </row>
        <row r="45">
          <cell r="D45">
            <v>38047</v>
          </cell>
          <cell r="E45">
            <v>4.354</v>
          </cell>
          <cell r="F45">
            <v>-0.2</v>
          </cell>
          <cell r="G45">
            <v>-0.01</v>
          </cell>
          <cell r="H45">
            <v>-0.29</v>
          </cell>
          <cell r="I45">
            <v>-0.3</v>
          </cell>
          <cell r="J45">
            <v>0.83</v>
          </cell>
          <cell r="K45">
            <v>0.78</v>
          </cell>
          <cell r="L45">
            <v>0.985</v>
          </cell>
          <cell r="M45">
            <v>0.005</v>
          </cell>
          <cell r="N45">
            <v>0.056991880143321</v>
          </cell>
          <cell r="O45">
            <v>-0.116</v>
          </cell>
          <cell r="P45">
            <v>-0.13</v>
          </cell>
        </row>
        <row r="45">
          <cell r="R45">
            <v>-0.02</v>
          </cell>
        </row>
        <row r="46">
          <cell r="D46">
            <v>38078</v>
          </cell>
          <cell r="E46">
            <v>4.171</v>
          </cell>
          <cell r="F46">
            <v>-0.24</v>
          </cell>
          <cell r="G46">
            <v>0</v>
          </cell>
          <cell r="H46">
            <v>-0.35</v>
          </cell>
          <cell r="I46">
            <v>-0.4</v>
          </cell>
          <cell r="J46">
            <v>0.87</v>
          </cell>
          <cell r="K46">
            <v>0.12</v>
          </cell>
          <cell r="L46">
            <v>0.77</v>
          </cell>
          <cell r="M46">
            <v>0.005</v>
          </cell>
          <cell r="N46">
            <v>0.057091513915017</v>
          </cell>
          <cell r="O46">
            <v>-0.25</v>
          </cell>
          <cell r="P46">
            <v>-0.14</v>
          </cell>
        </row>
        <row r="46">
          <cell r="R46">
            <v>0</v>
          </cell>
        </row>
        <row r="47">
          <cell r="D47">
            <v>38108</v>
          </cell>
          <cell r="E47">
            <v>4.146</v>
          </cell>
          <cell r="F47">
            <v>-0.24</v>
          </cell>
          <cell r="G47">
            <v>0</v>
          </cell>
          <cell r="H47">
            <v>-0.35</v>
          </cell>
          <cell r="I47">
            <v>-0.4</v>
          </cell>
          <cell r="J47">
            <v>0.87</v>
          </cell>
          <cell r="K47">
            <v>0.12</v>
          </cell>
          <cell r="L47">
            <v>0.77</v>
          </cell>
          <cell r="M47">
            <v>0.005</v>
          </cell>
          <cell r="N47">
            <v>0.0571766344903</v>
          </cell>
          <cell r="O47">
            <v>-0.25</v>
          </cell>
          <cell r="P47">
            <v>-0.14</v>
          </cell>
        </row>
        <row r="47">
          <cell r="R47">
            <v>0</v>
          </cell>
        </row>
        <row r="48">
          <cell r="D48">
            <v>38139</v>
          </cell>
          <cell r="E48">
            <v>4.175</v>
          </cell>
          <cell r="F48">
            <v>-0.24</v>
          </cell>
          <cell r="G48">
            <v>0</v>
          </cell>
          <cell r="H48">
            <v>-0.35</v>
          </cell>
          <cell r="I48">
            <v>-0.4</v>
          </cell>
          <cell r="J48">
            <v>0.87</v>
          </cell>
          <cell r="K48">
            <v>0.12</v>
          </cell>
          <cell r="L48">
            <v>0.77</v>
          </cell>
          <cell r="M48">
            <v>0.005</v>
          </cell>
          <cell r="N48">
            <v>0.057264592420624</v>
          </cell>
          <cell r="O48">
            <v>-0.25</v>
          </cell>
          <cell r="P48">
            <v>-0.14</v>
          </cell>
        </row>
        <row r="48">
          <cell r="R48">
            <v>0</v>
          </cell>
        </row>
        <row r="49">
          <cell r="D49">
            <v>38169</v>
          </cell>
          <cell r="E49">
            <v>4.205</v>
          </cell>
          <cell r="F49">
            <v>-0.24</v>
          </cell>
          <cell r="G49">
            <v>0</v>
          </cell>
          <cell r="H49">
            <v>-0.35</v>
          </cell>
          <cell r="I49">
            <v>-0.4</v>
          </cell>
          <cell r="J49">
            <v>0.87</v>
          </cell>
          <cell r="K49">
            <v>0.12</v>
          </cell>
          <cell r="L49">
            <v>0.77</v>
          </cell>
          <cell r="M49">
            <v>0.005</v>
          </cell>
          <cell r="N49">
            <v>0.057348459336147</v>
          </cell>
          <cell r="O49">
            <v>-0.25</v>
          </cell>
          <cell r="P49">
            <v>-0.14</v>
          </cell>
        </row>
        <row r="49">
          <cell r="R49">
            <v>0</v>
          </cell>
        </row>
        <row r="50">
          <cell r="D50">
            <v>38200</v>
          </cell>
          <cell r="E50">
            <v>4.225</v>
          </cell>
          <cell r="F50">
            <v>-0.24</v>
          </cell>
          <cell r="G50">
            <v>0</v>
          </cell>
          <cell r="H50">
            <v>-0.35</v>
          </cell>
          <cell r="I50">
            <v>-0.4</v>
          </cell>
          <cell r="J50">
            <v>0.87</v>
          </cell>
          <cell r="K50">
            <v>0.12</v>
          </cell>
          <cell r="L50">
            <v>0.77</v>
          </cell>
          <cell r="M50">
            <v>0.005</v>
          </cell>
          <cell r="N50">
            <v>0.057433744160473</v>
          </cell>
          <cell r="O50">
            <v>-0.25</v>
          </cell>
          <cell r="P50">
            <v>-0.14</v>
          </cell>
        </row>
        <row r="50">
          <cell r="R50">
            <v>0</v>
          </cell>
        </row>
        <row r="51">
          <cell r="D51">
            <v>38231</v>
          </cell>
          <cell r="E51">
            <v>4.246</v>
          </cell>
          <cell r="F51">
            <v>-0.24</v>
          </cell>
          <cell r="G51">
            <v>0</v>
          </cell>
          <cell r="H51">
            <v>-0.35</v>
          </cell>
          <cell r="I51">
            <v>-0.4</v>
          </cell>
          <cell r="J51">
            <v>0.87</v>
          </cell>
          <cell r="K51">
            <v>0.12</v>
          </cell>
          <cell r="L51">
            <v>0.77</v>
          </cell>
          <cell r="M51">
            <v>0.005</v>
          </cell>
          <cell r="N51">
            <v>0.057519028987219</v>
          </cell>
          <cell r="O51">
            <v>-0.25</v>
          </cell>
          <cell r="P51">
            <v>-0.14</v>
          </cell>
        </row>
        <row r="51">
          <cell r="R51">
            <v>0</v>
          </cell>
        </row>
        <row r="52">
          <cell r="D52">
            <v>38261</v>
          </cell>
          <cell r="E52">
            <v>4.276</v>
          </cell>
          <cell r="F52">
            <v>-0.24</v>
          </cell>
          <cell r="G52">
            <v>0</v>
          </cell>
          <cell r="H52">
            <v>-0.35</v>
          </cell>
          <cell r="I52">
            <v>-0.4</v>
          </cell>
          <cell r="J52">
            <v>0.87</v>
          </cell>
          <cell r="K52">
            <v>0.12</v>
          </cell>
          <cell r="L52">
            <v>0.77</v>
          </cell>
          <cell r="M52">
            <v>0.005</v>
          </cell>
          <cell r="N52">
            <v>0.057600679355047</v>
          </cell>
          <cell r="O52">
            <v>-0.25</v>
          </cell>
          <cell r="P52">
            <v>-0.14</v>
          </cell>
        </row>
        <row r="52">
          <cell r="R52">
            <v>0</v>
          </cell>
        </row>
        <row r="53">
          <cell r="D53">
            <v>38292</v>
          </cell>
          <cell r="E53">
            <v>4.416</v>
          </cell>
          <cell r="F53">
            <v>-0.19</v>
          </cell>
          <cell r="G53">
            <v>0.01</v>
          </cell>
          <cell r="H53">
            <v>-0.29</v>
          </cell>
          <cell r="I53">
            <v>-0.35</v>
          </cell>
          <cell r="J53">
            <v>0.74</v>
          </cell>
          <cell r="K53">
            <v>0.69</v>
          </cell>
          <cell r="L53">
            <v>0.64</v>
          </cell>
          <cell r="M53">
            <v>0.005</v>
          </cell>
          <cell r="N53">
            <v>0.057684201359563</v>
          </cell>
          <cell r="O53">
            <v>0</v>
          </cell>
          <cell r="P53">
            <v>-0.15</v>
          </cell>
        </row>
        <row r="53">
          <cell r="R53">
            <v>0.01</v>
          </cell>
        </row>
        <row r="54">
          <cell r="D54">
            <v>38322</v>
          </cell>
          <cell r="E54">
            <v>4.541</v>
          </cell>
          <cell r="F54">
            <v>-0.19</v>
          </cell>
          <cell r="G54">
            <v>0.01</v>
          </cell>
          <cell r="H54">
            <v>-0.29</v>
          </cell>
          <cell r="I54">
            <v>-0.35</v>
          </cell>
          <cell r="J54">
            <v>0.74</v>
          </cell>
          <cell r="K54">
            <v>0.69</v>
          </cell>
          <cell r="L54">
            <v>0.64</v>
          </cell>
          <cell r="M54">
            <v>0.005</v>
          </cell>
          <cell r="N54">
            <v>0.057765029108078</v>
          </cell>
          <cell r="O54">
            <v>0.06</v>
          </cell>
          <cell r="P54">
            <v>-0.1525</v>
          </cell>
        </row>
        <row r="54">
          <cell r="R54">
            <v>0.01</v>
          </cell>
        </row>
        <row r="55">
          <cell r="D55">
            <v>38353</v>
          </cell>
          <cell r="E55">
            <v>4.615</v>
          </cell>
          <cell r="F55">
            <v>-0.19</v>
          </cell>
          <cell r="G55">
            <v>0.01</v>
          </cell>
          <cell r="H55">
            <v>-0.29</v>
          </cell>
          <cell r="I55">
            <v>-0.35</v>
          </cell>
          <cell r="J55">
            <v>0.74</v>
          </cell>
          <cell r="K55">
            <v>0.69</v>
          </cell>
          <cell r="L55">
            <v>0.64</v>
          </cell>
          <cell r="M55">
            <v>0.005</v>
          </cell>
          <cell r="N55">
            <v>0.057853850173624</v>
          </cell>
          <cell r="O55">
            <v>0.13</v>
          </cell>
          <cell r="P55">
            <v>-0.155</v>
          </cell>
        </row>
        <row r="55">
          <cell r="R55">
            <v>0.01</v>
          </cell>
        </row>
        <row r="56">
          <cell r="D56">
            <v>38384</v>
          </cell>
          <cell r="E56">
            <v>4.509</v>
          </cell>
          <cell r="F56">
            <v>-0.19</v>
          </cell>
          <cell r="G56">
            <v>0.01</v>
          </cell>
          <cell r="H56">
            <v>-0.29</v>
          </cell>
          <cell r="I56">
            <v>-0.35</v>
          </cell>
          <cell r="J56">
            <v>0.74</v>
          </cell>
          <cell r="K56">
            <v>0.69</v>
          </cell>
          <cell r="L56">
            <v>0.64</v>
          </cell>
          <cell r="M56">
            <v>0.005</v>
          </cell>
          <cell r="N56">
            <v>0.057947035170782</v>
          </cell>
          <cell r="O56">
            <v>0</v>
          </cell>
          <cell r="P56">
            <v>-0.1475</v>
          </cell>
        </row>
        <row r="56">
          <cell r="R56">
            <v>0.01</v>
          </cell>
        </row>
        <row r="57">
          <cell r="D57">
            <v>38412</v>
          </cell>
          <cell r="E57">
            <v>4.359</v>
          </cell>
          <cell r="F57">
            <v>-0.19</v>
          </cell>
          <cell r="G57">
            <v>0.01</v>
          </cell>
          <cell r="H57">
            <v>-0.29</v>
          </cell>
          <cell r="I57">
            <v>-0.35</v>
          </cell>
          <cell r="J57">
            <v>0.74</v>
          </cell>
          <cell r="K57">
            <v>0.69</v>
          </cell>
          <cell r="L57">
            <v>0.64</v>
          </cell>
          <cell r="M57">
            <v>0.005</v>
          </cell>
          <cell r="N57">
            <v>0.058031202267472</v>
          </cell>
          <cell r="O57">
            <v>-0.18</v>
          </cell>
          <cell r="P57">
            <v>-0.145</v>
          </cell>
        </row>
        <row r="57">
          <cell r="R57">
            <v>0.01</v>
          </cell>
        </row>
        <row r="58">
          <cell r="D58">
            <v>38443</v>
          </cell>
          <cell r="E58">
            <v>4.176</v>
          </cell>
          <cell r="F58">
            <v>-0.235</v>
          </cell>
          <cell r="G58">
            <v>0.01</v>
          </cell>
          <cell r="H58">
            <v>-0.355</v>
          </cell>
          <cell r="I58">
            <v>-0.44</v>
          </cell>
          <cell r="J58">
            <v>0.76</v>
          </cell>
          <cell r="K58">
            <v>0.12</v>
          </cell>
          <cell r="L58">
            <v>0.66</v>
          </cell>
          <cell r="M58">
            <v>0.005</v>
          </cell>
          <cell r="N58">
            <v>0.058115123138175</v>
          </cell>
          <cell r="O58">
            <v>-0.29</v>
          </cell>
          <cell r="P58">
            <v>-0.15</v>
          </cell>
        </row>
        <row r="58">
          <cell r="R58">
            <v>0.01</v>
          </cell>
        </row>
        <row r="59">
          <cell r="D59">
            <v>38473</v>
          </cell>
          <cell r="E59">
            <v>4.151</v>
          </cell>
          <cell r="F59">
            <v>-0.235</v>
          </cell>
          <cell r="G59">
            <v>0.01</v>
          </cell>
          <cell r="H59">
            <v>-0.355</v>
          </cell>
          <cell r="I59">
            <v>-0.44</v>
          </cell>
          <cell r="J59">
            <v>0.76</v>
          </cell>
          <cell r="K59">
            <v>0.12</v>
          </cell>
          <cell r="L59">
            <v>0.66</v>
          </cell>
          <cell r="M59">
            <v>0.005</v>
          </cell>
          <cell r="N59">
            <v>0.058188953706904</v>
          </cell>
          <cell r="O59">
            <v>-0.29</v>
          </cell>
          <cell r="P59">
            <v>-0.15</v>
          </cell>
        </row>
        <row r="59">
          <cell r="R59">
            <v>0.01</v>
          </cell>
        </row>
        <row r="60">
          <cell r="D60">
            <v>38504</v>
          </cell>
          <cell r="E60">
            <v>4.18</v>
          </cell>
          <cell r="F60">
            <v>-0.235</v>
          </cell>
          <cell r="G60">
            <v>0.01</v>
          </cell>
          <cell r="H60">
            <v>-0.355</v>
          </cell>
          <cell r="I60">
            <v>-0.44</v>
          </cell>
          <cell r="J60">
            <v>0.76</v>
          </cell>
          <cell r="K60">
            <v>0.12</v>
          </cell>
          <cell r="L60">
            <v>0.66</v>
          </cell>
          <cell r="M60">
            <v>0.005</v>
          </cell>
          <cell r="N60">
            <v>0.058265245296495</v>
          </cell>
          <cell r="O60">
            <v>-0.29</v>
          </cell>
          <cell r="P60">
            <v>-0.15</v>
          </cell>
        </row>
        <row r="60">
          <cell r="R60">
            <v>0.01</v>
          </cell>
        </row>
        <row r="61">
          <cell r="D61">
            <v>38534</v>
          </cell>
          <cell r="E61">
            <v>4.21</v>
          </cell>
          <cell r="F61">
            <v>-0.235</v>
          </cell>
          <cell r="G61">
            <v>0.01</v>
          </cell>
          <cell r="H61">
            <v>-0.355</v>
          </cell>
          <cell r="I61">
            <v>-0.44</v>
          </cell>
          <cell r="J61">
            <v>0.76</v>
          </cell>
          <cell r="K61">
            <v>0.12</v>
          </cell>
          <cell r="L61">
            <v>0.66</v>
          </cell>
          <cell r="M61">
            <v>0.005</v>
          </cell>
          <cell r="N61">
            <v>0.058339075868909</v>
          </cell>
          <cell r="O61">
            <v>-0.29</v>
          </cell>
          <cell r="P61">
            <v>-0.15</v>
          </cell>
        </row>
        <row r="61">
          <cell r="R61">
            <v>0.01</v>
          </cell>
        </row>
        <row r="62">
          <cell r="D62">
            <v>38565</v>
          </cell>
          <cell r="E62">
            <v>4.23</v>
          </cell>
          <cell r="F62">
            <v>-0.235</v>
          </cell>
          <cell r="G62">
            <v>0.01</v>
          </cell>
          <cell r="H62">
            <v>-0.355</v>
          </cell>
          <cell r="I62">
            <v>-0.44</v>
          </cell>
          <cell r="J62">
            <v>0.76</v>
          </cell>
          <cell r="K62">
            <v>0.12</v>
          </cell>
          <cell r="L62">
            <v>0.66</v>
          </cell>
          <cell r="M62">
            <v>0.005</v>
          </cell>
          <cell r="N62">
            <v>0.058415367462309</v>
          </cell>
          <cell r="O62">
            <v>-0.29</v>
          </cell>
          <cell r="P62">
            <v>-0.15</v>
          </cell>
        </row>
        <row r="62">
          <cell r="R62">
            <v>0.01</v>
          </cell>
        </row>
        <row r="63">
          <cell r="D63">
            <v>38596</v>
          </cell>
          <cell r="E63">
            <v>4.251</v>
          </cell>
          <cell r="F63">
            <v>-0.235</v>
          </cell>
          <cell r="G63">
            <v>0.01</v>
          </cell>
          <cell r="H63">
            <v>-0.355</v>
          </cell>
          <cell r="I63">
            <v>-0.44</v>
          </cell>
          <cell r="J63">
            <v>0.76</v>
          </cell>
          <cell r="K63">
            <v>0.12</v>
          </cell>
          <cell r="L63">
            <v>0.66</v>
          </cell>
          <cell r="M63">
            <v>0.005</v>
          </cell>
          <cell r="N63">
            <v>0.058491659057643</v>
          </cell>
          <cell r="O63">
            <v>-0.29</v>
          </cell>
          <cell r="P63">
            <v>-0.15</v>
          </cell>
        </row>
        <row r="63">
          <cell r="R63">
            <v>0.01</v>
          </cell>
        </row>
        <row r="64">
          <cell r="D64">
            <v>38626</v>
          </cell>
          <cell r="E64">
            <v>4.281</v>
          </cell>
          <cell r="F64">
            <v>-0.235</v>
          </cell>
          <cell r="G64">
            <v>0.01</v>
          </cell>
          <cell r="H64">
            <v>-0.355</v>
          </cell>
          <cell r="I64">
            <v>-0.44</v>
          </cell>
          <cell r="J64">
            <v>0.76</v>
          </cell>
          <cell r="K64">
            <v>0.12</v>
          </cell>
          <cell r="L64">
            <v>0.66</v>
          </cell>
          <cell r="M64">
            <v>0.005</v>
          </cell>
          <cell r="N64">
            <v>0.058565489635616</v>
          </cell>
          <cell r="O64">
            <v>-0.29</v>
          </cell>
          <cell r="P64">
            <v>-0.15</v>
          </cell>
        </row>
        <row r="64">
          <cell r="R64">
            <v>0.01</v>
          </cell>
        </row>
        <row r="65">
          <cell r="D65">
            <v>38657</v>
          </cell>
          <cell r="E65">
            <v>4.421</v>
          </cell>
          <cell r="F65">
            <v>-0.19</v>
          </cell>
          <cell r="G65">
            <v>0.01</v>
          </cell>
          <cell r="H65">
            <v>-0.29</v>
          </cell>
          <cell r="I65">
            <v>-0.48</v>
          </cell>
          <cell r="J65">
            <v>0.6</v>
          </cell>
          <cell r="K65">
            <v>0.69</v>
          </cell>
          <cell r="L65">
            <v>0.5</v>
          </cell>
          <cell r="M65">
            <v>0.005</v>
          </cell>
          <cell r="N65">
            <v>0.058641781234759</v>
          </cell>
          <cell r="O65">
            <v>0</v>
          </cell>
          <cell r="P65">
            <v>-0.15</v>
          </cell>
        </row>
        <row r="65">
          <cell r="R65">
            <v>0.01</v>
          </cell>
        </row>
        <row r="66">
          <cell r="D66">
            <v>38687</v>
          </cell>
          <cell r="E66">
            <v>4.546</v>
          </cell>
          <cell r="F66">
            <v>-0.19</v>
          </cell>
          <cell r="G66">
            <v>0.01</v>
          </cell>
          <cell r="H66">
            <v>-0.29</v>
          </cell>
          <cell r="I66">
            <v>-0.48</v>
          </cell>
          <cell r="J66">
            <v>0.6</v>
          </cell>
          <cell r="K66">
            <v>0.69</v>
          </cell>
          <cell r="L66">
            <v>0.5</v>
          </cell>
          <cell r="M66">
            <v>0.005</v>
          </cell>
          <cell r="N66">
            <v>0.058715611816417</v>
          </cell>
          <cell r="O66">
            <v>0.06</v>
          </cell>
          <cell r="P66">
            <v>-0.1525</v>
          </cell>
        </row>
        <row r="66">
          <cell r="R66">
            <v>0.01</v>
          </cell>
        </row>
        <row r="67">
          <cell r="D67">
            <v>38718</v>
          </cell>
          <cell r="E67">
            <v>4.64</v>
          </cell>
          <cell r="F67">
            <v>-0.19</v>
          </cell>
          <cell r="G67">
            <v>0.01</v>
          </cell>
          <cell r="H67">
            <v>-0.29</v>
          </cell>
          <cell r="I67">
            <v>-0.48</v>
          </cell>
          <cell r="J67">
            <v>0.6</v>
          </cell>
          <cell r="K67">
            <v>0.69</v>
          </cell>
          <cell r="L67">
            <v>0.5</v>
          </cell>
          <cell r="M67">
            <v>0.005</v>
          </cell>
          <cell r="N67">
            <v>0.058791903419368</v>
          </cell>
          <cell r="O67">
            <v>0.13</v>
          </cell>
          <cell r="P67">
            <v>-0.155</v>
          </cell>
        </row>
        <row r="67">
          <cell r="R67">
            <v>0.01</v>
          </cell>
        </row>
        <row r="68">
          <cell r="D68">
            <v>38749</v>
          </cell>
          <cell r="E68">
            <v>4.534</v>
          </cell>
          <cell r="F68">
            <v>-0.19</v>
          </cell>
          <cell r="G68">
            <v>0.01</v>
          </cell>
          <cell r="H68">
            <v>-0.29</v>
          </cell>
          <cell r="I68">
            <v>-0.48</v>
          </cell>
          <cell r="J68">
            <v>0.6</v>
          </cell>
          <cell r="K68">
            <v>0.69</v>
          </cell>
          <cell r="L68">
            <v>0.5</v>
          </cell>
          <cell r="M68">
            <v>0.005</v>
          </cell>
          <cell r="N68">
            <v>0.058862957876655</v>
          </cell>
          <cell r="O68">
            <v>0</v>
          </cell>
          <cell r="P68">
            <v>-0.1475</v>
          </cell>
        </row>
        <row r="68">
          <cell r="R68">
            <v>0.01</v>
          </cell>
        </row>
        <row r="69">
          <cell r="D69">
            <v>38777</v>
          </cell>
          <cell r="E69">
            <v>4.384</v>
          </cell>
          <cell r="F69">
            <v>-0.19</v>
          </cell>
          <cell r="G69">
            <v>0.01</v>
          </cell>
          <cell r="H69">
            <v>-0.29</v>
          </cell>
          <cell r="I69">
            <v>-0.48</v>
          </cell>
          <cell r="J69">
            <v>0.6</v>
          </cell>
          <cell r="K69">
            <v>0.69</v>
          </cell>
          <cell r="L69">
            <v>0.5</v>
          </cell>
          <cell r="M69">
            <v>0.005</v>
          </cell>
          <cell r="N69">
            <v>0.058922090415496</v>
          </cell>
          <cell r="O69">
            <v>-0.18</v>
          </cell>
          <cell r="P69">
            <v>-0.145</v>
          </cell>
        </row>
        <row r="69">
          <cell r="R69">
            <v>0.01</v>
          </cell>
        </row>
        <row r="70">
          <cell r="D70">
            <v>38808</v>
          </cell>
          <cell r="E70">
            <v>4.201</v>
          </cell>
          <cell r="F70">
            <v>-0.235</v>
          </cell>
          <cell r="G70">
            <v>0.01</v>
          </cell>
          <cell r="H70">
            <v>-0.355</v>
          </cell>
          <cell r="I70">
            <v>-0.55</v>
          </cell>
          <cell r="J70">
            <v>0.76</v>
          </cell>
          <cell r="K70">
            <v>0.12</v>
          </cell>
          <cell r="L70">
            <v>0.66</v>
          </cell>
          <cell r="M70">
            <v>0.005</v>
          </cell>
          <cell r="N70">
            <v>0.058987558584855</v>
          </cell>
          <cell r="O70">
            <v>-0.29</v>
          </cell>
          <cell r="P70">
            <v>-0.15</v>
          </cell>
        </row>
        <row r="70">
          <cell r="R70">
            <v>0.01</v>
          </cell>
        </row>
        <row r="71">
          <cell r="D71">
            <v>38838</v>
          </cell>
          <cell r="E71">
            <v>4.176</v>
          </cell>
          <cell r="F71">
            <v>-0.235</v>
          </cell>
          <cell r="G71">
            <v>0.01</v>
          </cell>
          <cell r="H71">
            <v>-0.355</v>
          </cell>
          <cell r="I71">
            <v>-0.55</v>
          </cell>
          <cell r="J71">
            <v>0.76</v>
          </cell>
          <cell r="K71">
            <v>0.12</v>
          </cell>
          <cell r="L71">
            <v>0.66</v>
          </cell>
          <cell r="M71">
            <v>0.005</v>
          </cell>
          <cell r="N71">
            <v>0.059050914879139</v>
          </cell>
          <cell r="O71">
            <v>-0.29</v>
          </cell>
          <cell r="P71">
            <v>-0.15</v>
          </cell>
        </row>
        <row r="71">
          <cell r="R71">
            <v>0.01</v>
          </cell>
        </row>
        <row r="72">
          <cell r="D72">
            <v>38869</v>
          </cell>
          <cell r="E72">
            <v>4.205</v>
          </cell>
          <cell r="F72">
            <v>-0.235</v>
          </cell>
          <cell r="G72">
            <v>0.01</v>
          </cell>
          <cell r="H72">
            <v>-0.355</v>
          </cell>
          <cell r="I72">
            <v>-0.55</v>
          </cell>
          <cell r="J72">
            <v>0.76</v>
          </cell>
          <cell r="K72">
            <v>0.12</v>
          </cell>
          <cell r="L72">
            <v>0.66</v>
          </cell>
          <cell r="M72">
            <v>0.005</v>
          </cell>
          <cell r="N72">
            <v>0.059116383051302</v>
          </cell>
          <cell r="O72">
            <v>-0.29</v>
          </cell>
          <cell r="P72">
            <v>-0.15</v>
          </cell>
        </row>
        <row r="72">
          <cell r="R72">
            <v>0.01</v>
          </cell>
        </row>
        <row r="73">
          <cell r="D73">
            <v>38899</v>
          </cell>
          <cell r="E73">
            <v>4.235</v>
          </cell>
          <cell r="F73">
            <v>-0.235</v>
          </cell>
          <cell r="G73">
            <v>0.01</v>
          </cell>
          <cell r="H73">
            <v>-0.355</v>
          </cell>
          <cell r="I73">
            <v>-0.55</v>
          </cell>
          <cell r="J73">
            <v>0.76</v>
          </cell>
          <cell r="K73">
            <v>0.12</v>
          </cell>
          <cell r="L73">
            <v>0.66</v>
          </cell>
          <cell r="M73">
            <v>0.005</v>
          </cell>
          <cell r="N73">
            <v>0.059179739348299</v>
          </cell>
          <cell r="O73">
            <v>-0.29</v>
          </cell>
          <cell r="P73">
            <v>-0.15</v>
          </cell>
        </row>
        <row r="73">
          <cell r="R73">
            <v>0.01</v>
          </cell>
        </row>
        <row r="74">
          <cell r="D74">
            <v>38930</v>
          </cell>
          <cell r="E74">
            <v>4.255</v>
          </cell>
          <cell r="F74">
            <v>-0.235</v>
          </cell>
          <cell r="G74">
            <v>0.01</v>
          </cell>
          <cell r="H74">
            <v>-0.355</v>
          </cell>
          <cell r="I74">
            <v>-0.55</v>
          </cell>
          <cell r="J74">
            <v>0.76</v>
          </cell>
          <cell r="K74">
            <v>0.12</v>
          </cell>
          <cell r="L74">
            <v>0.66</v>
          </cell>
          <cell r="M74">
            <v>0.005</v>
          </cell>
          <cell r="N74">
            <v>0.059245207523265</v>
          </cell>
          <cell r="O74">
            <v>-0.29</v>
          </cell>
          <cell r="P74">
            <v>-0.15</v>
          </cell>
        </row>
        <row r="74">
          <cell r="R74">
            <v>0.01</v>
          </cell>
        </row>
        <row r="75">
          <cell r="D75">
            <v>38961</v>
          </cell>
          <cell r="E75">
            <v>4.276</v>
          </cell>
          <cell r="F75">
            <v>-0.235</v>
          </cell>
          <cell r="G75">
            <v>0.01</v>
          </cell>
          <cell r="H75">
            <v>-0.355</v>
          </cell>
          <cell r="I75">
            <v>-0.55</v>
          </cell>
          <cell r="J75">
            <v>0.76</v>
          </cell>
          <cell r="K75">
            <v>0.12</v>
          </cell>
          <cell r="L75">
            <v>0.66</v>
          </cell>
          <cell r="M75">
            <v>0.005</v>
          </cell>
          <cell r="N75">
            <v>0.059310675699655</v>
          </cell>
          <cell r="O75">
            <v>-0.29</v>
          </cell>
          <cell r="P75">
            <v>-0.15</v>
          </cell>
        </row>
        <row r="75">
          <cell r="R75">
            <v>0.01</v>
          </cell>
        </row>
        <row r="76">
          <cell r="D76">
            <v>38991</v>
          </cell>
          <cell r="E76">
            <v>4.306</v>
          </cell>
          <cell r="F76">
            <v>-0.235</v>
          </cell>
          <cell r="G76">
            <v>0.01</v>
          </cell>
          <cell r="H76">
            <v>-0.355</v>
          </cell>
          <cell r="I76">
            <v>-0.55</v>
          </cell>
          <cell r="J76">
            <v>0.76</v>
          </cell>
          <cell r="K76">
            <v>0.12</v>
          </cell>
          <cell r="L76">
            <v>0.66</v>
          </cell>
          <cell r="M76">
            <v>0.005</v>
          </cell>
          <cell r="N76">
            <v>0.059374032000744</v>
          </cell>
          <cell r="O76">
            <v>-0.29</v>
          </cell>
          <cell r="P76">
            <v>-0.15</v>
          </cell>
        </row>
        <row r="76">
          <cell r="R76">
            <v>0.01</v>
          </cell>
        </row>
        <row r="77">
          <cell r="D77">
            <v>39022</v>
          </cell>
          <cell r="E77">
            <v>4.446</v>
          </cell>
          <cell r="F77">
            <v>-0.19</v>
          </cell>
          <cell r="G77">
            <v>0.01</v>
          </cell>
          <cell r="H77">
            <v>-0.29</v>
          </cell>
          <cell r="I77">
            <v>-0.52</v>
          </cell>
          <cell r="J77">
            <v>0.6</v>
          </cell>
          <cell r="K77">
            <v>0.69</v>
          </cell>
          <cell r="L77">
            <v>0.5</v>
          </cell>
          <cell r="M77">
            <v>0.005</v>
          </cell>
          <cell r="N77">
            <v>0.059439500179938</v>
          </cell>
          <cell r="O77">
            <v>0</v>
          </cell>
          <cell r="P77">
            <v>-0.15</v>
          </cell>
        </row>
        <row r="77">
          <cell r="R77">
            <v>0.01</v>
          </cell>
        </row>
        <row r="78">
          <cell r="D78">
            <v>39052</v>
          </cell>
          <cell r="E78">
            <v>4.571</v>
          </cell>
          <cell r="F78">
            <v>-0.19</v>
          </cell>
          <cell r="G78">
            <v>0.01</v>
          </cell>
          <cell r="H78">
            <v>-0.29</v>
          </cell>
          <cell r="I78">
            <v>-0.52</v>
          </cell>
          <cell r="J78">
            <v>0.6</v>
          </cell>
          <cell r="K78">
            <v>0.69</v>
          </cell>
          <cell r="L78">
            <v>0.5</v>
          </cell>
          <cell r="M78">
            <v>0.005</v>
          </cell>
          <cell r="N78">
            <v>0.059502856483739</v>
          </cell>
          <cell r="O78">
            <v>0.06</v>
          </cell>
          <cell r="P78">
            <v>-0.1525</v>
          </cell>
        </row>
        <row r="78">
          <cell r="R78">
            <v>0.01</v>
          </cell>
        </row>
        <row r="79">
          <cell r="D79">
            <v>39083</v>
          </cell>
          <cell r="E79">
            <v>4.675</v>
          </cell>
          <cell r="F79">
            <v>-0.19</v>
          </cell>
          <cell r="G79">
            <v>0.01</v>
          </cell>
          <cell r="H79">
            <v>-0.29</v>
          </cell>
          <cell r="I79">
            <v>-0.52</v>
          </cell>
          <cell r="J79">
            <v>0.6</v>
          </cell>
          <cell r="K79">
            <v>0.69</v>
          </cell>
          <cell r="L79">
            <v>0.5</v>
          </cell>
          <cell r="M79">
            <v>0.005</v>
          </cell>
          <cell r="N79">
            <v>0.059568324665736</v>
          </cell>
          <cell r="O79">
            <v>0.13</v>
          </cell>
          <cell r="P79">
            <v>-0.155</v>
          </cell>
        </row>
        <row r="79">
          <cell r="R79">
            <v>0</v>
          </cell>
        </row>
        <row r="80">
          <cell r="D80">
            <v>39114</v>
          </cell>
          <cell r="E80">
            <v>4.569</v>
          </cell>
          <cell r="F80">
            <v>-0.19</v>
          </cell>
          <cell r="G80">
            <v>0.01</v>
          </cell>
          <cell r="H80">
            <v>-0.29</v>
          </cell>
          <cell r="I80">
            <v>-0.52</v>
          </cell>
          <cell r="J80">
            <v>0.6</v>
          </cell>
          <cell r="K80">
            <v>0.69</v>
          </cell>
          <cell r="L80">
            <v>0.5</v>
          </cell>
          <cell r="M80">
            <v>0.005</v>
          </cell>
          <cell r="N80">
            <v>0.059633792849157</v>
          </cell>
          <cell r="O80">
            <v>0</v>
          </cell>
          <cell r="P80">
            <v>-0.1475</v>
          </cell>
        </row>
        <row r="80">
          <cell r="R80">
            <v>0</v>
          </cell>
        </row>
        <row r="81">
          <cell r="D81">
            <v>39142</v>
          </cell>
          <cell r="E81">
            <v>4.419</v>
          </cell>
          <cell r="F81">
            <v>-0.19</v>
          </cell>
          <cell r="G81">
            <v>0.01</v>
          </cell>
          <cell r="H81">
            <v>-0.29</v>
          </cell>
          <cell r="I81">
            <v>-0.52</v>
          </cell>
          <cell r="J81">
            <v>0.6</v>
          </cell>
          <cell r="K81">
            <v>0.69</v>
          </cell>
          <cell r="L81">
            <v>0.5</v>
          </cell>
          <cell r="M81">
            <v>0.005</v>
          </cell>
          <cell r="N81">
            <v>0.059692925403148</v>
          </cell>
          <cell r="O81">
            <v>-0.18</v>
          </cell>
          <cell r="P81">
            <v>-0.145</v>
          </cell>
        </row>
        <row r="81">
          <cell r="R81">
            <v>0</v>
          </cell>
        </row>
        <row r="82">
          <cell r="D82">
            <v>39173</v>
          </cell>
          <cell r="E82">
            <v>4.236</v>
          </cell>
          <cell r="F82">
            <v>-0.235</v>
          </cell>
          <cell r="G82">
            <v>0.01</v>
          </cell>
          <cell r="H82">
            <v>-0.355</v>
          </cell>
          <cell r="I82">
            <v>-0.585</v>
          </cell>
          <cell r="J82">
            <v>0.76</v>
          </cell>
          <cell r="K82">
            <v>0.12</v>
          </cell>
          <cell r="L82">
            <v>0.66</v>
          </cell>
          <cell r="M82">
            <v>0.005</v>
          </cell>
          <cell r="N82">
            <v>0.05975839358928</v>
          </cell>
          <cell r="O82">
            <v>-0.29</v>
          </cell>
          <cell r="P82">
            <v>-0.15</v>
          </cell>
        </row>
        <row r="82">
          <cell r="R82">
            <v>0</v>
          </cell>
        </row>
        <row r="83">
          <cell r="D83">
            <v>39203</v>
          </cell>
          <cell r="E83">
            <v>4.211</v>
          </cell>
          <cell r="F83">
            <v>-0.235</v>
          </cell>
          <cell r="G83">
            <v>0.01</v>
          </cell>
          <cell r="H83">
            <v>-0.355</v>
          </cell>
          <cell r="I83">
            <v>-0.585</v>
          </cell>
          <cell r="J83">
            <v>0.76</v>
          </cell>
          <cell r="K83">
            <v>0.12</v>
          </cell>
          <cell r="L83">
            <v>0.66</v>
          </cell>
          <cell r="M83">
            <v>0.005</v>
          </cell>
          <cell r="N83">
            <v>0.059821749899796</v>
          </cell>
          <cell r="O83">
            <v>-0.29</v>
          </cell>
          <cell r="P83">
            <v>-0.15</v>
          </cell>
        </row>
        <row r="83">
          <cell r="R83">
            <v>0</v>
          </cell>
        </row>
        <row r="84">
          <cell r="D84">
            <v>39234</v>
          </cell>
          <cell r="E84">
            <v>4.24</v>
          </cell>
          <cell r="F84">
            <v>-0.235</v>
          </cell>
          <cell r="G84">
            <v>0.01</v>
          </cell>
          <cell r="H84">
            <v>-0.355</v>
          </cell>
          <cell r="I84">
            <v>-0.585</v>
          </cell>
          <cell r="J84">
            <v>0.76</v>
          </cell>
          <cell r="K84">
            <v>0.12</v>
          </cell>
          <cell r="L84">
            <v>0</v>
          </cell>
          <cell r="M84">
            <v>0.005</v>
          </cell>
          <cell r="N84">
            <v>0.05988721808873</v>
          </cell>
          <cell r="O84">
            <v>-0.29</v>
          </cell>
          <cell r="P84">
            <v>-0.15</v>
          </cell>
        </row>
        <row r="84">
          <cell r="R84">
            <v>0</v>
          </cell>
        </row>
        <row r="85">
          <cell r="D85">
            <v>39264</v>
          </cell>
          <cell r="E85">
            <v>4.27</v>
          </cell>
          <cell r="F85">
            <v>-0.235</v>
          </cell>
          <cell r="G85">
            <v>0.01</v>
          </cell>
          <cell r="H85">
            <v>-0.355</v>
          </cell>
          <cell r="I85">
            <v>-0.585</v>
          </cell>
          <cell r="J85">
            <v>0.76</v>
          </cell>
          <cell r="K85">
            <v>0.12</v>
          </cell>
          <cell r="L85">
            <v>0</v>
          </cell>
          <cell r="M85">
            <v>0.005</v>
          </cell>
          <cell r="N85">
            <v>0.059950574401959</v>
          </cell>
          <cell r="O85">
            <v>-0.29</v>
          </cell>
          <cell r="P85">
            <v>-0.15</v>
          </cell>
        </row>
        <row r="85">
          <cell r="R85">
            <v>0</v>
          </cell>
        </row>
        <row r="86">
          <cell r="D86">
            <v>39295</v>
          </cell>
          <cell r="E86">
            <v>4.29</v>
          </cell>
          <cell r="F86">
            <v>-0.235</v>
          </cell>
          <cell r="G86">
            <v>0.01</v>
          </cell>
          <cell r="H86">
            <v>-0.355</v>
          </cell>
          <cell r="I86">
            <v>-0.585</v>
          </cell>
          <cell r="J86">
            <v>0.76</v>
          </cell>
          <cell r="K86">
            <v>0.12</v>
          </cell>
          <cell r="L86">
            <v>0</v>
          </cell>
          <cell r="M86">
            <v>0.005</v>
          </cell>
          <cell r="N86">
            <v>0.060016042593695</v>
          </cell>
          <cell r="O86">
            <v>-0.29</v>
          </cell>
          <cell r="P86">
            <v>-0.15</v>
          </cell>
        </row>
        <row r="86">
          <cell r="R86">
            <v>0</v>
          </cell>
        </row>
        <row r="87">
          <cell r="D87">
            <v>39326</v>
          </cell>
          <cell r="E87">
            <v>4.311</v>
          </cell>
          <cell r="F87">
            <v>-0.235</v>
          </cell>
          <cell r="G87">
            <v>0.01</v>
          </cell>
          <cell r="H87">
            <v>-0.355</v>
          </cell>
          <cell r="I87">
            <v>-0.585</v>
          </cell>
          <cell r="J87">
            <v>0.76</v>
          </cell>
          <cell r="K87">
            <v>0.12</v>
          </cell>
          <cell r="L87">
            <v>0</v>
          </cell>
          <cell r="M87">
            <v>0.005</v>
          </cell>
          <cell r="N87">
            <v>0.060081510786856</v>
          </cell>
          <cell r="O87">
            <v>-0.29</v>
          </cell>
          <cell r="P87">
            <v>-0.15</v>
          </cell>
        </row>
        <row r="87">
          <cell r="R87">
            <v>0</v>
          </cell>
        </row>
        <row r="88">
          <cell r="D88">
            <v>39356</v>
          </cell>
          <cell r="E88">
            <v>4.341</v>
          </cell>
          <cell r="F88">
            <v>-0.235</v>
          </cell>
          <cell r="G88">
            <v>0.01</v>
          </cell>
          <cell r="H88">
            <v>-0.355</v>
          </cell>
          <cell r="I88">
            <v>-0.585</v>
          </cell>
          <cell r="J88">
            <v>0.76</v>
          </cell>
          <cell r="K88">
            <v>0.12</v>
          </cell>
          <cell r="L88">
            <v>0</v>
          </cell>
          <cell r="M88">
            <v>0.005</v>
          </cell>
          <cell r="N88">
            <v>0.060144867104174</v>
          </cell>
          <cell r="O88">
            <v>-0.29</v>
          </cell>
          <cell r="P88">
            <v>-0.15</v>
          </cell>
        </row>
        <row r="88">
          <cell r="R88">
            <v>0</v>
          </cell>
        </row>
        <row r="89">
          <cell r="D89">
            <v>39387</v>
          </cell>
          <cell r="E89">
            <v>4.481</v>
          </cell>
          <cell r="F89">
            <v>-0.19</v>
          </cell>
          <cell r="G89">
            <v>0.01</v>
          </cell>
          <cell r="H89">
            <v>-0.29</v>
          </cell>
          <cell r="I89">
            <v>-0.52</v>
          </cell>
          <cell r="J89">
            <v>0.6</v>
          </cell>
          <cell r="K89">
            <v>0.69</v>
          </cell>
          <cell r="L89">
            <v>0</v>
          </cell>
          <cell r="M89">
            <v>0.005</v>
          </cell>
          <cell r="N89">
            <v>0.060210335300137</v>
          </cell>
          <cell r="O89">
            <v>0</v>
          </cell>
          <cell r="P89">
            <v>-0.15</v>
          </cell>
        </row>
        <row r="89">
          <cell r="R89">
            <v>0</v>
          </cell>
        </row>
        <row r="90">
          <cell r="D90">
            <v>39417</v>
          </cell>
          <cell r="E90">
            <v>4.606</v>
          </cell>
          <cell r="F90">
            <v>-0.19</v>
          </cell>
          <cell r="G90">
            <v>0.01</v>
          </cell>
          <cell r="H90">
            <v>-0.29</v>
          </cell>
          <cell r="I90">
            <v>-0.52</v>
          </cell>
          <cell r="J90">
            <v>0.6</v>
          </cell>
          <cell r="K90">
            <v>0.69</v>
          </cell>
          <cell r="L90">
            <v>0</v>
          </cell>
          <cell r="M90">
            <v>0.005</v>
          </cell>
          <cell r="N90">
            <v>0.060273691620166</v>
          </cell>
          <cell r="O90">
            <v>0.06</v>
          </cell>
          <cell r="P90">
            <v>-0.1525</v>
          </cell>
        </row>
        <row r="90">
          <cell r="R90">
            <v>0</v>
          </cell>
        </row>
        <row r="91">
          <cell r="D91">
            <v>39448</v>
          </cell>
          <cell r="E91">
            <v>4.72</v>
          </cell>
          <cell r="F91">
            <v>-0.19</v>
          </cell>
          <cell r="G91">
            <v>0.01</v>
          </cell>
          <cell r="H91">
            <v>-0.29</v>
          </cell>
          <cell r="I91">
            <v>-0.52</v>
          </cell>
          <cell r="J91">
            <v>0.6</v>
          </cell>
          <cell r="K91">
            <v>0.69</v>
          </cell>
          <cell r="L91">
            <v>0</v>
          </cell>
          <cell r="M91">
            <v>0.005</v>
          </cell>
          <cell r="N91">
            <v>0.060339159818931</v>
          </cell>
          <cell r="O91">
            <v>0.13</v>
          </cell>
          <cell r="P91">
            <v>-0.155</v>
          </cell>
        </row>
        <row r="91">
          <cell r="R91">
            <v>0</v>
          </cell>
        </row>
        <row r="92">
          <cell r="D92">
            <v>39479</v>
          </cell>
          <cell r="E92">
            <v>4.614</v>
          </cell>
          <cell r="F92">
            <v>-0.19</v>
          </cell>
          <cell r="G92">
            <v>0.01</v>
          </cell>
          <cell r="H92">
            <v>-0.29</v>
          </cell>
          <cell r="I92">
            <v>-0.52</v>
          </cell>
          <cell r="J92">
            <v>0.6</v>
          </cell>
          <cell r="K92">
            <v>0.69</v>
          </cell>
          <cell r="L92">
            <v>0</v>
          </cell>
          <cell r="M92">
            <v>0.005</v>
          </cell>
          <cell r="N92">
            <v>0.060396432492142</v>
          </cell>
          <cell r="O92">
            <v>0</v>
          </cell>
          <cell r="P92">
            <v>-0.1475</v>
          </cell>
        </row>
        <row r="92">
          <cell r="R92">
            <v>0</v>
          </cell>
        </row>
        <row r="93">
          <cell r="D93">
            <v>39508</v>
          </cell>
          <cell r="E93">
            <v>4.464</v>
          </cell>
          <cell r="F93">
            <v>-0.19</v>
          </cell>
          <cell r="G93">
            <v>0.01</v>
          </cell>
          <cell r="H93">
            <v>-0.29</v>
          </cell>
          <cell r="I93">
            <v>-0.52</v>
          </cell>
          <cell r="J93">
            <v>0.6</v>
          </cell>
          <cell r="K93">
            <v>0.69</v>
          </cell>
          <cell r="L93">
            <v>0</v>
          </cell>
          <cell r="M93">
            <v>0.005</v>
          </cell>
          <cell r="N93">
            <v>0.060441832252851</v>
          </cell>
          <cell r="O93">
            <v>-0.18</v>
          </cell>
          <cell r="P93">
            <v>-0.145</v>
          </cell>
        </row>
        <row r="93">
          <cell r="R93">
            <v>0</v>
          </cell>
        </row>
        <row r="94">
          <cell r="D94">
            <v>39539</v>
          </cell>
          <cell r="E94">
            <v>4.281</v>
          </cell>
          <cell r="F94">
            <v>-0.235</v>
          </cell>
          <cell r="G94">
            <v>0.01</v>
          </cell>
          <cell r="H94">
            <v>-0.355</v>
          </cell>
          <cell r="I94">
            <v>-0.595</v>
          </cell>
          <cell r="J94">
            <v>0.76</v>
          </cell>
          <cell r="K94">
            <v>0.12</v>
          </cell>
          <cell r="L94">
            <v>0</v>
          </cell>
          <cell r="M94">
            <v>0.005</v>
          </cell>
          <cell r="N94">
            <v>0.060490363032296</v>
          </cell>
          <cell r="O94">
            <v>-0.29</v>
          </cell>
          <cell r="P94">
            <v>-0.15</v>
          </cell>
        </row>
        <row r="94">
          <cell r="R94">
            <v>0</v>
          </cell>
        </row>
        <row r="95">
          <cell r="D95">
            <v>39569</v>
          </cell>
          <cell r="E95">
            <v>4.256</v>
          </cell>
          <cell r="F95">
            <v>-0.235</v>
          </cell>
          <cell r="G95">
            <v>0.01</v>
          </cell>
          <cell r="H95">
            <v>-0.355</v>
          </cell>
          <cell r="I95">
            <v>-0.595</v>
          </cell>
          <cell r="J95">
            <v>0.76</v>
          </cell>
          <cell r="K95">
            <v>0.12</v>
          </cell>
          <cell r="L95">
            <v>0</v>
          </cell>
          <cell r="M95">
            <v>0.005</v>
          </cell>
          <cell r="N95">
            <v>0.060537328303472</v>
          </cell>
          <cell r="O95">
            <v>-0.29</v>
          </cell>
          <cell r="P95">
            <v>-0.15</v>
          </cell>
        </row>
        <row r="95">
          <cell r="R95">
            <v>0</v>
          </cell>
        </row>
        <row r="96">
          <cell r="D96">
            <v>39600</v>
          </cell>
          <cell r="E96">
            <v>4.285</v>
          </cell>
          <cell r="F96">
            <v>-0.235</v>
          </cell>
          <cell r="G96">
            <v>0.01</v>
          </cell>
          <cell r="H96">
            <v>-0.355</v>
          </cell>
          <cell r="I96">
            <v>-0.595</v>
          </cell>
          <cell r="J96">
            <v>0.76</v>
          </cell>
          <cell r="K96">
            <v>0.12</v>
          </cell>
          <cell r="L96">
            <v>0</v>
          </cell>
          <cell r="M96">
            <v>0.005</v>
          </cell>
          <cell r="N96">
            <v>0.060585859084458</v>
          </cell>
          <cell r="O96">
            <v>-0.29</v>
          </cell>
          <cell r="P96">
            <v>-0.15</v>
          </cell>
        </row>
        <row r="96">
          <cell r="R96">
            <v>0</v>
          </cell>
        </row>
        <row r="97">
          <cell r="D97">
            <v>39630</v>
          </cell>
          <cell r="E97">
            <v>4.315</v>
          </cell>
          <cell r="F97">
            <v>-0.235</v>
          </cell>
          <cell r="G97">
            <v>0.01</v>
          </cell>
          <cell r="H97">
            <v>-0.355</v>
          </cell>
          <cell r="I97">
            <v>-0.595</v>
          </cell>
          <cell r="J97">
            <v>0.76</v>
          </cell>
          <cell r="K97">
            <v>0.12</v>
          </cell>
          <cell r="L97">
            <v>0</v>
          </cell>
          <cell r="M97">
            <v>0.005</v>
          </cell>
          <cell r="N97">
            <v>0.060632824357124</v>
          </cell>
          <cell r="O97">
            <v>-0.29</v>
          </cell>
          <cell r="P97">
            <v>-0.15</v>
          </cell>
        </row>
        <row r="97">
          <cell r="R97">
            <v>0</v>
          </cell>
        </row>
        <row r="98">
          <cell r="D98">
            <v>39661</v>
          </cell>
          <cell r="E98">
            <v>4.335</v>
          </cell>
          <cell r="F98">
            <v>-0.235</v>
          </cell>
          <cell r="G98">
            <v>0.01</v>
          </cell>
          <cell r="H98">
            <v>-0.355</v>
          </cell>
          <cell r="I98">
            <v>-0.595</v>
          </cell>
          <cell r="J98">
            <v>0.76</v>
          </cell>
          <cell r="K98">
            <v>0.12</v>
          </cell>
          <cell r="L98">
            <v>0</v>
          </cell>
          <cell r="M98">
            <v>0.005</v>
          </cell>
          <cell r="N98">
            <v>0.060681355139648</v>
          </cell>
          <cell r="O98">
            <v>-0.29</v>
          </cell>
          <cell r="P98">
            <v>-0.15</v>
          </cell>
        </row>
        <row r="98">
          <cell r="R98">
            <v>0</v>
          </cell>
        </row>
        <row r="99">
          <cell r="D99">
            <v>39692</v>
          </cell>
          <cell r="E99">
            <v>4.356</v>
          </cell>
          <cell r="F99">
            <v>-0.235</v>
          </cell>
          <cell r="G99">
            <v>0.01</v>
          </cell>
          <cell r="H99">
            <v>-0.355</v>
          </cell>
          <cell r="I99">
            <v>-0.595</v>
          </cell>
          <cell r="J99">
            <v>0.76</v>
          </cell>
          <cell r="K99">
            <v>0.12</v>
          </cell>
          <cell r="L99">
            <v>0</v>
          </cell>
          <cell r="M99">
            <v>0.005</v>
          </cell>
          <cell r="N99">
            <v>0.060729885922956</v>
          </cell>
          <cell r="O99">
            <v>-0.29</v>
          </cell>
          <cell r="P99">
            <v>-0.15</v>
          </cell>
        </row>
        <row r="99">
          <cell r="R99">
            <v>0</v>
          </cell>
        </row>
        <row r="100">
          <cell r="D100">
            <v>39722</v>
          </cell>
          <cell r="E100">
            <v>4.386</v>
          </cell>
          <cell r="F100">
            <v>-0.235</v>
          </cell>
          <cell r="G100">
            <v>0.01</v>
          </cell>
          <cell r="H100">
            <v>-0.355</v>
          </cell>
          <cell r="I100">
            <v>-0.595</v>
          </cell>
          <cell r="J100">
            <v>0.76</v>
          </cell>
          <cell r="K100">
            <v>0.12</v>
          </cell>
          <cell r="L100">
            <v>0</v>
          </cell>
          <cell r="M100">
            <v>0.005</v>
          </cell>
          <cell r="N100">
            <v>0.060776851197869</v>
          </cell>
          <cell r="O100">
            <v>-0.29</v>
          </cell>
          <cell r="P100">
            <v>-0.15</v>
          </cell>
        </row>
        <row r="100">
          <cell r="R100">
            <v>0</v>
          </cell>
        </row>
        <row r="101">
          <cell r="D101">
            <v>39753</v>
          </cell>
          <cell r="E101">
            <v>4.526</v>
          </cell>
          <cell r="F101">
            <v>-0.19</v>
          </cell>
          <cell r="G101">
            <v>0.01</v>
          </cell>
          <cell r="H101">
            <v>-0.29</v>
          </cell>
          <cell r="I101">
            <v>-0.5</v>
          </cell>
          <cell r="J101">
            <v>0.6</v>
          </cell>
          <cell r="K101">
            <v>0</v>
          </cell>
          <cell r="L101">
            <v>0</v>
          </cell>
          <cell r="M101">
            <v>0.005</v>
          </cell>
          <cell r="N101">
            <v>0.060825381982715</v>
          </cell>
          <cell r="O101">
            <v>0</v>
          </cell>
          <cell r="P101">
            <v>-0.15</v>
          </cell>
        </row>
        <row r="101">
          <cell r="R101">
            <v>0</v>
          </cell>
        </row>
        <row r="102">
          <cell r="D102">
            <v>39783</v>
          </cell>
          <cell r="E102">
            <v>4.651</v>
          </cell>
          <cell r="F102">
            <v>-0.19</v>
          </cell>
          <cell r="G102">
            <v>0.01</v>
          </cell>
          <cell r="H102">
            <v>-0.29</v>
          </cell>
          <cell r="I102">
            <v>-0.5</v>
          </cell>
          <cell r="J102">
            <v>0.6</v>
          </cell>
          <cell r="K102">
            <v>0</v>
          </cell>
          <cell r="L102">
            <v>0</v>
          </cell>
          <cell r="M102">
            <v>0.005</v>
          </cell>
          <cell r="N102">
            <v>0.060872347259118</v>
          </cell>
          <cell r="O102">
            <v>0.06</v>
          </cell>
          <cell r="P102">
            <v>-0.1525</v>
          </cell>
        </row>
        <row r="102">
          <cell r="R102">
            <v>0</v>
          </cell>
        </row>
        <row r="103">
          <cell r="D103">
            <v>39814</v>
          </cell>
          <cell r="E103">
            <v>4.775</v>
          </cell>
          <cell r="F103">
            <v>-0.19</v>
          </cell>
          <cell r="G103">
            <v>0.01</v>
          </cell>
          <cell r="H103">
            <v>-0.29</v>
          </cell>
          <cell r="I103">
            <v>-0.5</v>
          </cell>
          <cell r="J103">
            <v>0.6</v>
          </cell>
          <cell r="K103">
            <v>0</v>
          </cell>
          <cell r="L103">
            <v>0</v>
          </cell>
          <cell r="M103">
            <v>0.005</v>
          </cell>
          <cell r="N103">
            <v>0.060920878045503</v>
          </cell>
          <cell r="O103">
            <v>0.13</v>
          </cell>
          <cell r="P103">
            <v>-0.155</v>
          </cell>
        </row>
        <row r="103">
          <cell r="R103">
            <v>0</v>
          </cell>
        </row>
        <row r="104">
          <cell r="D104">
            <v>39845</v>
          </cell>
          <cell r="E104">
            <v>4.669</v>
          </cell>
          <cell r="F104">
            <v>-0.19</v>
          </cell>
          <cell r="G104">
            <v>0.01</v>
          </cell>
          <cell r="H104">
            <v>-0.29</v>
          </cell>
          <cell r="I104">
            <v>-0.5</v>
          </cell>
          <cell r="J104">
            <v>0.6</v>
          </cell>
          <cell r="K104">
            <v>0</v>
          </cell>
          <cell r="L104">
            <v>0</v>
          </cell>
          <cell r="M104">
            <v>0.005</v>
          </cell>
          <cell r="N104">
            <v>0.060969408832671</v>
          </cell>
          <cell r="O104">
            <v>0</v>
          </cell>
          <cell r="P104">
            <v>-0.1475</v>
          </cell>
        </row>
        <row r="104">
          <cell r="R104">
            <v>0</v>
          </cell>
        </row>
        <row r="105">
          <cell r="D105">
            <v>39873</v>
          </cell>
          <cell r="E105">
            <v>4.519</v>
          </cell>
          <cell r="F105">
            <v>-0.19</v>
          </cell>
          <cell r="G105">
            <v>0.01</v>
          </cell>
          <cell r="H105">
            <v>-0.29</v>
          </cell>
          <cell r="I105">
            <v>-0.5</v>
          </cell>
          <cell r="J105">
            <v>0.6</v>
          </cell>
          <cell r="K105">
            <v>0</v>
          </cell>
          <cell r="L105">
            <v>0</v>
          </cell>
          <cell r="M105">
            <v>0.005</v>
          </cell>
          <cell r="N105">
            <v>0.061013243092721</v>
          </cell>
          <cell r="O105">
            <v>-0.18</v>
          </cell>
          <cell r="P105">
            <v>-0.145</v>
          </cell>
        </row>
        <row r="105">
          <cell r="R105">
            <v>0</v>
          </cell>
        </row>
        <row r="106">
          <cell r="D106">
            <v>39904</v>
          </cell>
          <cell r="E106">
            <v>4.336</v>
          </cell>
          <cell r="F106">
            <v>-0.235</v>
          </cell>
          <cell r="G106">
            <v>0.01</v>
          </cell>
          <cell r="H106">
            <v>-0.355</v>
          </cell>
          <cell r="I106">
            <v>-0.6</v>
          </cell>
          <cell r="J106">
            <v>0.76</v>
          </cell>
          <cell r="K106">
            <v>0</v>
          </cell>
          <cell r="L106">
            <v>0</v>
          </cell>
          <cell r="M106">
            <v>0.005</v>
          </cell>
          <cell r="N106">
            <v>0.061061773881377</v>
          </cell>
          <cell r="O106">
            <v>-0.29</v>
          </cell>
          <cell r="P106">
            <v>-0.15</v>
          </cell>
        </row>
        <row r="106">
          <cell r="R106">
            <v>0</v>
          </cell>
        </row>
        <row r="107">
          <cell r="D107">
            <v>39934</v>
          </cell>
          <cell r="E107">
            <v>4.311</v>
          </cell>
          <cell r="F107">
            <v>-0.235</v>
          </cell>
          <cell r="G107">
            <v>0.01</v>
          </cell>
          <cell r="H107">
            <v>-0.355</v>
          </cell>
          <cell r="I107">
            <v>-0.6</v>
          </cell>
          <cell r="J107">
            <v>0.76</v>
          </cell>
          <cell r="K107">
            <v>0</v>
          </cell>
          <cell r="L107">
            <v>0</v>
          </cell>
          <cell r="M107">
            <v>0.005</v>
          </cell>
          <cell r="N107">
            <v>0.061108739161467</v>
          </cell>
          <cell r="O107">
            <v>-0.29</v>
          </cell>
          <cell r="P107">
            <v>-0.15</v>
          </cell>
        </row>
        <row r="107">
          <cell r="R107">
            <v>0</v>
          </cell>
        </row>
        <row r="108">
          <cell r="D108">
            <v>39965</v>
          </cell>
          <cell r="E108">
            <v>4.34</v>
          </cell>
          <cell r="F108">
            <v>-0.235</v>
          </cell>
          <cell r="G108">
            <v>0.01</v>
          </cell>
          <cell r="H108">
            <v>-0.355</v>
          </cell>
          <cell r="I108">
            <v>-0.6</v>
          </cell>
          <cell r="J108">
            <v>0.76</v>
          </cell>
          <cell r="K108">
            <v>0</v>
          </cell>
          <cell r="L108">
            <v>0</v>
          </cell>
          <cell r="M108">
            <v>0.005</v>
          </cell>
          <cell r="N108">
            <v>0.061157269951662</v>
          </cell>
          <cell r="O108">
            <v>-0.29</v>
          </cell>
          <cell r="P108">
            <v>-0.15</v>
          </cell>
        </row>
        <row r="108">
          <cell r="R108">
            <v>0</v>
          </cell>
        </row>
        <row r="109">
          <cell r="D109">
            <v>39995</v>
          </cell>
          <cell r="E109">
            <v>4.37</v>
          </cell>
          <cell r="F109">
            <v>-0.235</v>
          </cell>
          <cell r="G109">
            <v>0.01</v>
          </cell>
          <cell r="H109">
            <v>-0.355</v>
          </cell>
          <cell r="I109">
            <v>-0.6</v>
          </cell>
          <cell r="J109">
            <v>0.76</v>
          </cell>
          <cell r="K109">
            <v>0</v>
          </cell>
          <cell r="L109">
            <v>0</v>
          </cell>
          <cell r="M109">
            <v>0.005</v>
          </cell>
          <cell r="N109">
            <v>0.061204235233241</v>
          </cell>
          <cell r="O109">
            <v>-0.29</v>
          </cell>
          <cell r="P109">
            <v>-0.15</v>
          </cell>
        </row>
        <row r="109">
          <cell r="R109">
            <v>0</v>
          </cell>
        </row>
        <row r="110">
          <cell r="D110">
            <v>40026</v>
          </cell>
          <cell r="E110">
            <v>4.39</v>
          </cell>
          <cell r="F110">
            <v>-0.235</v>
          </cell>
          <cell r="G110">
            <v>0.01</v>
          </cell>
          <cell r="H110">
            <v>-0.355</v>
          </cell>
          <cell r="I110">
            <v>-0.6</v>
          </cell>
          <cell r="J110">
            <v>0.76</v>
          </cell>
          <cell r="K110">
            <v>0</v>
          </cell>
          <cell r="L110">
            <v>0</v>
          </cell>
          <cell r="M110">
            <v>0.005</v>
          </cell>
          <cell r="N110">
            <v>0.061252766024976</v>
          </cell>
          <cell r="O110">
            <v>-0.29</v>
          </cell>
          <cell r="P110">
            <v>-0.15</v>
          </cell>
        </row>
        <row r="110">
          <cell r="R110">
            <v>0</v>
          </cell>
        </row>
        <row r="111">
          <cell r="D111">
            <v>40057</v>
          </cell>
          <cell r="E111">
            <v>4.411</v>
          </cell>
          <cell r="F111">
            <v>-0.235</v>
          </cell>
          <cell r="G111">
            <v>0.01</v>
          </cell>
          <cell r="H111">
            <v>-0.355</v>
          </cell>
          <cell r="I111">
            <v>-0.6</v>
          </cell>
          <cell r="J111">
            <v>0.76</v>
          </cell>
          <cell r="K111">
            <v>0</v>
          </cell>
          <cell r="L111">
            <v>0</v>
          </cell>
          <cell r="M111">
            <v>0.005</v>
          </cell>
          <cell r="N111">
            <v>0.061301296817493</v>
          </cell>
          <cell r="O111">
            <v>-0.29</v>
          </cell>
          <cell r="P111">
            <v>-0.15</v>
          </cell>
        </row>
        <row r="111">
          <cell r="R111">
            <v>0</v>
          </cell>
        </row>
        <row r="112">
          <cell r="D112">
            <v>40087</v>
          </cell>
          <cell r="E112">
            <v>4.441</v>
          </cell>
          <cell r="F112">
            <v>-0.235</v>
          </cell>
          <cell r="G112">
            <v>0.01</v>
          </cell>
          <cell r="H112">
            <v>-0.355</v>
          </cell>
          <cell r="I112">
            <v>-0.6</v>
          </cell>
          <cell r="J112">
            <v>0.76</v>
          </cell>
          <cell r="K112">
            <v>0</v>
          </cell>
          <cell r="L112">
            <v>0</v>
          </cell>
          <cell r="M112">
            <v>0.005</v>
          </cell>
          <cell r="N112">
            <v>0.061348262101318</v>
          </cell>
          <cell r="O112">
            <v>-0.29</v>
          </cell>
          <cell r="P112">
            <v>-0.15</v>
          </cell>
        </row>
        <row r="112">
          <cell r="R112">
            <v>0</v>
          </cell>
        </row>
        <row r="113">
          <cell r="D113">
            <v>40118</v>
          </cell>
          <cell r="E113">
            <v>4.581</v>
          </cell>
          <cell r="F113">
            <v>-0.19</v>
          </cell>
          <cell r="G113">
            <v>0.01</v>
          </cell>
          <cell r="H113">
            <v>-0.29</v>
          </cell>
          <cell r="I113">
            <v>-0.57</v>
          </cell>
          <cell r="J113">
            <v>0.6</v>
          </cell>
          <cell r="K113">
            <v>0</v>
          </cell>
          <cell r="L113">
            <v>0</v>
          </cell>
          <cell r="M113">
            <v>0.005</v>
          </cell>
          <cell r="N113">
            <v>0.061396792895373</v>
          </cell>
          <cell r="O113">
            <v>0</v>
          </cell>
          <cell r="P113">
            <v>-0.15</v>
          </cell>
        </row>
        <row r="113">
          <cell r="R113">
            <v>0</v>
          </cell>
        </row>
        <row r="114">
          <cell r="D114">
            <v>40148</v>
          </cell>
          <cell r="E114">
            <v>4.706</v>
          </cell>
          <cell r="F114">
            <v>-0.19</v>
          </cell>
          <cell r="G114">
            <v>0.01</v>
          </cell>
          <cell r="H114">
            <v>-0.29</v>
          </cell>
          <cell r="I114">
            <v>-0.57</v>
          </cell>
          <cell r="J114">
            <v>0.6</v>
          </cell>
          <cell r="K114">
            <v>0</v>
          </cell>
          <cell r="L114">
            <v>0</v>
          </cell>
          <cell r="M114">
            <v>0.005</v>
          </cell>
          <cell r="N114">
            <v>0.061443758180688</v>
          </cell>
          <cell r="O114">
            <v>0.06</v>
          </cell>
          <cell r="P114">
            <v>-0.1525</v>
          </cell>
        </row>
        <row r="114">
          <cell r="R114">
            <v>0</v>
          </cell>
        </row>
        <row r="115">
          <cell r="D115">
            <v>40179</v>
          </cell>
          <cell r="E115">
            <v>4.84</v>
          </cell>
          <cell r="F115">
            <v>-0.19</v>
          </cell>
          <cell r="G115">
            <v>0.01</v>
          </cell>
          <cell r="H115">
            <v>-0.29</v>
          </cell>
          <cell r="I115">
            <v>-0.57</v>
          </cell>
          <cell r="J115">
            <v>0.6</v>
          </cell>
          <cell r="K115">
            <v>0</v>
          </cell>
          <cell r="L115">
            <v>0</v>
          </cell>
          <cell r="M115">
            <v>0.005</v>
          </cell>
          <cell r="N115">
            <v>0.061492288976282</v>
          </cell>
          <cell r="O115">
            <v>0.13</v>
          </cell>
          <cell r="P115">
            <v>-0.155</v>
          </cell>
        </row>
        <row r="115">
          <cell r="R115">
            <v>0</v>
          </cell>
        </row>
        <row r="116">
          <cell r="D116">
            <v>40210</v>
          </cell>
          <cell r="E116">
            <v>4.734</v>
          </cell>
          <cell r="F116">
            <v>-0.19</v>
          </cell>
          <cell r="G116">
            <v>0.01</v>
          </cell>
          <cell r="H116">
            <v>-0.29</v>
          </cell>
          <cell r="I116">
            <v>-0.57</v>
          </cell>
          <cell r="J116">
            <v>0.6</v>
          </cell>
          <cell r="K116">
            <v>0</v>
          </cell>
          <cell r="L116">
            <v>0</v>
          </cell>
          <cell r="M116">
            <v>0.005</v>
          </cell>
          <cell r="N116">
            <v>0.061540819772658</v>
          </cell>
          <cell r="O116">
            <v>0</v>
          </cell>
          <cell r="P116">
            <v>-0.1475</v>
          </cell>
        </row>
        <row r="116">
          <cell r="R116">
            <v>0</v>
          </cell>
        </row>
        <row r="117">
          <cell r="D117">
            <v>40238</v>
          </cell>
          <cell r="E117">
            <v>4.584</v>
          </cell>
          <cell r="F117">
            <v>-0.19</v>
          </cell>
          <cell r="G117">
            <v>0.01</v>
          </cell>
          <cell r="H117">
            <v>-0.29</v>
          </cell>
          <cell r="I117">
            <v>-0.57</v>
          </cell>
          <cell r="J117">
            <v>0.6</v>
          </cell>
          <cell r="K117">
            <v>0</v>
          </cell>
          <cell r="L117">
            <v>0</v>
          </cell>
          <cell r="M117">
            <v>0.005</v>
          </cell>
          <cell r="N117">
            <v>0.061584654041025</v>
          </cell>
          <cell r="O117">
            <v>-0.18</v>
          </cell>
          <cell r="P117">
            <v>-0.145</v>
          </cell>
        </row>
        <row r="117">
          <cell r="R117">
            <v>0</v>
          </cell>
        </row>
        <row r="118">
          <cell r="D118">
            <v>40269</v>
          </cell>
          <cell r="E118">
            <v>4.401</v>
          </cell>
          <cell r="F118">
            <v>-0.235</v>
          </cell>
          <cell r="G118">
            <v>0.01</v>
          </cell>
          <cell r="H118">
            <v>-0.355</v>
          </cell>
          <cell r="I118">
            <v>-0.57</v>
          </cell>
          <cell r="J118">
            <v>0.76</v>
          </cell>
          <cell r="K118">
            <v>0</v>
          </cell>
          <cell r="L118">
            <v>0</v>
          </cell>
          <cell r="M118">
            <v>0.005</v>
          </cell>
          <cell r="N118">
            <v>0.06163318483889</v>
          </cell>
          <cell r="O118">
            <v>-0.29</v>
          </cell>
          <cell r="P118">
            <v>-0.15</v>
          </cell>
        </row>
        <row r="118">
          <cell r="R118">
            <v>0</v>
          </cell>
        </row>
        <row r="119">
          <cell r="D119">
            <v>40299</v>
          </cell>
          <cell r="E119">
            <v>4.376</v>
          </cell>
          <cell r="F119">
            <v>-0.235</v>
          </cell>
          <cell r="G119">
            <v>0.01</v>
          </cell>
          <cell r="H119">
            <v>-0.355</v>
          </cell>
          <cell r="I119">
            <v>-0.57</v>
          </cell>
          <cell r="J119">
            <v>0.76</v>
          </cell>
          <cell r="K119">
            <v>0</v>
          </cell>
          <cell r="L119">
            <v>0</v>
          </cell>
          <cell r="M119">
            <v>0.005</v>
          </cell>
          <cell r="N119">
            <v>0.061680150127891</v>
          </cell>
          <cell r="O119">
            <v>-0.29</v>
          </cell>
          <cell r="P119">
            <v>-0.15</v>
          </cell>
        </row>
        <row r="119">
          <cell r="R119">
            <v>0</v>
          </cell>
        </row>
        <row r="120">
          <cell r="D120">
            <v>40330</v>
          </cell>
          <cell r="E120">
            <v>4.405</v>
          </cell>
          <cell r="F120">
            <v>-0.235</v>
          </cell>
          <cell r="G120">
            <v>0.01</v>
          </cell>
          <cell r="H120">
            <v>-0.355</v>
          </cell>
          <cell r="I120">
            <v>-0.57</v>
          </cell>
          <cell r="J120">
            <v>0.76</v>
          </cell>
          <cell r="K120">
            <v>0</v>
          </cell>
          <cell r="L120">
            <v>0</v>
          </cell>
          <cell r="M120">
            <v>0.005</v>
          </cell>
          <cell r="N120">
            <v>0.061728680927294</v>
          </cell>
          <cell r="O120">
            <v>-0.29</v>
          </cell>
          <cell r="P120">
            <v>-0.15</v>
          </cell>
        </row>
        <row r="120">
          <cell r="R120">
            <v>0</v>
          </cell>
        </row>
        <row r="121">
          <cell r="D121">
            <v>40360</v>
          </cell>
          <cell r="E121">
            <v>4.435</v>
          </cell>
          <cell r="F121">
            <v>-0.235</v>
          </cell>
          <cell r="G121">
            <v>0.01</v>
          </cell>
          <cell r="H121">
            <v>-0.355</v>
          </cell>
          <cell r="I121">
            <v>-0.57</v>
          </cell>
          <cell r="J121">
            <v>0.76</v>
          </cell>
          <cell r="K121">
            <v>0</v>
          </cell>
          <cell r="L121">
            <v>0</v>
          </cell>
          <cell r="M121">
            <v>0.005</v>
          </cell>
          <cell r="N121">
            <v>0.061775646217783</v>
          </cell>
          <cell r="O121">
            <v>-0.29</v>
          </cell>
          <cell r="P121">
            <v>-0.15</v>
          </cell>
        </row>
        <row r="121">
          <cell r="R121">
            <v>0</v>
          </cell>
        </row>
        <row r="122">
          <cell r="D122">
            <v>40391</v>
          </cell>
          <cell r="E122">
            <v>4.455</v>
          </cell>
          <cell r="F122">
            <v>-0.235</v>
          </cell>
          <cell r="G122">
            <v>0.01</v>
          </cell>
          <cell r="H122">
            <v>-0.355</v>
          </cell>
          <cell r="I122">
            <v>-0.57</v>
          </cell>
          <cell r="J122">
            <v>0.76</v>
          </cell>
          <cell r="K122">
            <v>0</v>
          </cell>
          <cell r="L122">
            <v>0</v>
          </cell>
          <cell r="M122">
            <v>0.005</v>
          </cell>
          <cell r="N122">
            <v>0.061824177018725</v>
          </cell>
          <cell r="O122">
            <v>-0.29</v>
          </cell>
          <cell r="P122">
            <v>-0.15</v>
          </cell>
        </row>
        <row r="122">
          <cell r="R122">
            <v>0</v>
          </cell>
        </row>
        <row r="123">
          <cell r="D123">
            <v>40422</v>
          </cell>
          <cell r="E123">
            <v>4.476</v>
          </cell>
          <cell r="F123">
            <v>-0.235</v>
          </cell>
          <cell r="G123">
            <v>0.01</v>
          </cell>
          <cell r="H123">
            <v>-0.355</v>
          </cell>
          <cell r="I123">
            <v>-0.57</v>
          </cell>
          <cell r="J123">
            <v>0.76</v>
          </cell>
          <cell r="K123">
            <v>0</v>
          </cell>
          <cell r="L123">
            <v>0</v>
          </cell>
          <cell r="M123">
            <v>0.005</v>
          </cell>
          <cell r="N123">
            <v>0.061872707820449</v>
          </cell>
          <cell r="O123">
            <v>-0.29</v>
          </cell>
          <cell r="P123">
            <v>-0.15</v>
          </cell>
        </row>
        <row r="123">
          <cell r="R123">
            <v>0</v>
          </cell>
        </row>
        <row r="124">
          <cell r="D124">
            <v>40452</v>
          </cell>
          <cell r="E124">
            <v>4.506</v>
          </cell>
          <cell r="F124">
            <v>-0.235</v>
          </cell>
          <cell r="G124">
            <v>0.01</v>
          </cell>
          <cell r="H124">
            <v>-0.355</v>
          </cell>
          <cell r="I124">
            <v>-0.57</v>
          </cell>
          <cell r="J124">
            <v>0.76</v>
          </cell>
          <cell r="K124">
            <v>0</v>
          </cell>
          <cell r="L124">
            <v>0</v>
          </cell>
          <cell r="M124">
            <v>0.005</v>
          </cell>
          <cell r="N124">
            <v>0.061919673113183</v>
          </cell>
          <cell r="O124">
            <v>-0.29</v>
          </cell>
          <cell r="P124">
            <v>-0.15</v>
          </cell>
        </row>
        <row r="124">
          <cell r="R124">
            <v>0</v>
          </cell>
        </row>
        <row r="125">
          <cell r="D125">
            <v>40483</v>
          </cell>
          <cell r="E125">
            <v>4.646</v>
          </cell>
          <cell r="F125">
            <v>-0.19</v>
          </cell>
          <cell r="G125">
            <v>0.01</v>
          </cell>
          <cell r="H125">
            <v>-0.29</v>
          </cell>
          <cell r="I125">
            <v>-0.57</v>
          </cell>
          <cell r="J125">
            <v>0.6</v>
          </cell>
          <cell r="K125">
            <v>0</v>
          </cell>
          <cell r="L125">
            <v>0</v>
          </cell>
          <cell r="M125">
            <v>0.005</v>
          </cell>
          <cell r="N125">
            <v>0.061968203916446</v>
          </cell>
          <cell r="O125">
            <v>0</v>
          </cell>
          <cell r="P125">
            <v>-0.15</v>
          </cell>
        </row>
        <row r="125">
          <cell r="R125">
            <v>0</v>
          </cell>
        </row>
        <row r="126">
          <cell r="D126">
            <v>40513</v>
          </cell>
          <cell r="E126">
            <v>4.771</v>
          </cell>
          <cell r="F126">
            <v>-0.19</v>
          </cell>
          <cell r="G126">
            <v>0.01</v>
          </cell>
          <cell r="H126">
            <v>-0.29</v>
          </cell>
          <cell r="I126">
            <v>-0.57</v>
          </cell>
          <cell r="J126">
            <v>0.6</v>
          </cell>
          <cell r="K126">
            <v>0</v>
          </cell>
          <cell r="L126">
            <v>0</v>
          </cell>
          <cell r="M126">
            <v>0.005</v>
          </cell>
          <cell r="N126">
            <v>0.06201516921067</v>
          </cell>
          <cell r="O126">
            <v>0.06</v>
          </cell>
          <cell r="P126">
            <v>-0.1525</v>
          </cell>
        </row>
        <row r="126">
          <cell r="R126">
            <v>0</v>
          </cell>
        </row>
        <row r="127">
          <cell r="D127">
            <v>40544</v>
          </cell>
          <cell r="E127">
            <v>4.915</v>
          </cell>
          <cell r="F127">
            <v>-0.19</v>
          </cell>
          <cell r="G127">
            <v>0.01</v>
          </cell>
          <cell r="H127">
            <v>-0.29</v>
          </cell>
          <cell r="I127">
            <v>-0.57</v>
          </cell>
          <cell r="J127">
            <v>0.6</v>
          </cell>
          <cell r="K127">
            <v>0</v>
          </cell>
          <cell r="L127">
            <v>0</v>
          </cell>
          <cell r="M127">
            <v>0.005</v>
          </cell>
          <cell r="N127">
            <v>0.06206370001547</v>
          </cell>
          <cell r="O127">
            <v>0.13</v>
          </cell>
          <cell r="P127">
            <v>-0.155</v>
          </cell>
        </row>
        <row r="127">
          <cell r="R127">
            <v>0</v>
          </cell>
        </row>
        <row r="128">
          <cell r="D128">
            <v>40575</v>
          </cell>
          <cell r="E128">
            <v>4.809</v>
          </cell>
          <cell r="F128">
            <v>-0.19</v>
          </cell>
          <cell r="G128">
            <v>0.01</v>
          </cell>
          <cell r="H128">
            <v>-0.29</v>
          </cell>
          <cell r="I128">
            <v>-0.57</v>
          </cell>
          <cell r="J128">
            <v>0.6</v>
          </cell>
          <cell r="K128">
            <v>0</v>
          </cell>
          <cell r="L128">
            <v>0</v>
          </cell>
          <cell r="M128">
            <v>0.005</v>
          </cell>
          <cell r="N128">
            <v>0.062101545537467</v>
          </cell>
          <cell r="O128">
            <v>0</v>
          </cell>
          <cell r="P128">
            <v>-0.1475</v>
          </cell>
        </row>
        <row r="128">
          <cell r="R128">
            <v>0</v>
          </cell>
        </row>
        <row r="129">
          <cell r="D129">
            <v>40603</v>
          </cell>
          <cell r="E129">
            <v>4.659</v>
          </cell>
          <cell r="F129">
            <v>-0.19</v>
          </cell>
          <cell r="G129">
            <v>0.01</v>
          </cell>
          <cell r="H129">
            <v>-0.29</v>
          </cell>
          <cell r="I129">
            <v>-0.57</v>
          </cell>
          <cell r="J129">
            <v>0.6</v>
          </cell>
          <cell r="K129">
            <v>0</v>
          </cell>
          <cell r="L129">
            <v>0</v>
          </cell>
          <cell r="M129">
            <v>0.005</v>
          </cell>
          <cell r="N129">
            <v>0.062124009246627</v>
          </cell>
          <cell r="O129">
            <v>-0.18</v>
          </cell>
          <cell r="P129">
            <v>-0.145</v>
          </cell>
        </row>
        <row r="129">
          <cell r="R129">
            <v>0</v>
          </cell>
        </row>
        <row r="130">
          <cell r="D130">
            <v>40634</v>
          </cell>
          <cell r="E130">
            <v>4.476</v>
          </cell>
          <cell r="F130">
            <v>-0.19</v>
          </cell>
          <cell r="G130">
            <v>0.01</v>
          </cell>
          <cell r="H130">
            <v>0</v>
          </cell>
          <cell r="I130">
            <v>-0.57</v>
          </cell>
          <cell r="J130">
            <v>0.76</v>
          </cell>
          <cell r="K130">
            <v>0</v>
          </cell>
          <cell r="L130">
            <v>0</v>
          </cell>
          <cell r="M130">
            <v>0.005</v>
          </cell>
          <cell r="N130">
            <v>0.062148879781963</v>
          </cell>
          <cell r="O130">
            <v>-0.29</v>
          </cell>
          <cell r="P130">
            <v>-0.15</v>
          </cell>
        </row>
        <row r="130">
          <cell r="R130">
            <v>0</v>
          </cell>
        </row>
        <row r="131">
          <cell r="D131">
            <v>40664</v>
          </cell>
          <cell r="E131">
            <v>4.451</v>
          </cell>
          <cell r="F131">
            <v>-0.19</v>
          </cell>
          <cell r="G131">
            <v>0.01</v>
          </cell>
          <cell r="H131">
            <v>0</v>
          </cell>
          <cell r="I131">
            <v>-0.57</v>
          </cell>
          <cell r="J131">
            <v>0.76</v>
          </cell>
          <cell r="K131">
            <v>0</v>
          </cell>
          <cell r="L131">
            <v>0</v>
          </cell>
          <cell r="M131">
            <v>0.005</v>
          </cell>
          <cell r="N131">
            <v>0.062172948042162</v>
          </cell>
          <cell r="O131">
            <v>-0.29</v>
          </cell>
          <cell r="P131">
            <v>-0.15</v>
          </cell>
        </row>
        <row r="131">
          <cell r="R131">
            <v>0</v>
          </cell>
        </row>
        <row r="132">
          <cell r="D132">
            <v>40695</v>
          </cell>
          <cell r="E132">
            <v>4.48</v>
          </cell>
          <cell r="F132">
            <v>-0.19</v>
          </cell>
          <cell r="G132">
            <v>0.01</v>
          </cell>
          <cell r="H132">
            <v>0</v>
          </cell>
          <cell r="I132">
            <v>-0.57</v>
          </cell>
          <cell r="J132">
            <v>0.76</v>
          </cell>
          <cell r="K132">
            <v>0</v>
          </cell>
          <cell r="L132">
            <v>0</v>
          </cell>
          <cell r="M132">
            <v>0.005</v>
          </cell>
          <cell r="N132">
            <v>0.062197818577902</v>
          </cell>
          <cell r="O132">
            <v>-0.29</v>
          </cell>
          <cell r="P132">
            <v>-0.15</v>
          </cell>
        </row>
        <row r="132">
          <cell r="R132">
            <v>0</v>
          </cell>
        </row>
        <row r="133">
          <cell r="D133">
            <v>40725</v>
          </cell>
          <cell r="E133">
            <v>4.51</v>
          </cell>
          <cell r="F133">
            <v>-0.19</v>
          </cell>
          <cell r="G133">
            <v>0.01</v>
          </cell>
          <cell r="H133">
            <v>0</v>
          </cell>
          <cell r="I133">
            <v>-0.57</v>
          </cell>
          <cell r="J133">
            <v>0.76</v>
          </cell>
          <cell r="K133">
            <v>0</v>
          </cell>
          <cell r="L133">
            <v>0</v>
          </cell>
          <cell r="M133">
            <v>0.005</v>
          </cell>
          <cell r="N133">
            <v>0.062221886838491</v>
          </cell>
          <cell r="O133">
            <v>-0.29</v>
          </cell>
          <cell r="P133">
            <v>-0.15</v>
          </cell>
        </row>
        <row r="133">
          <cell r="R133">
            <v>0</v>
          </cell>
        </row>
        <row r="134">
          <cell r="D134">
            <v>40756</v>
          </cell>
          <cell r="E134">
            <v>4.53</v>
          </cell>
          <cell r="F134">
            <v>-0.19</v>
          </cell>
          <cell r="G134">
            <v>0.01</v>
          </cell>
          <cell r="H134">
            <v>0</v>
          </cell>
          <cell r="I134">
            <v>-0.57</v>
          </cell>
          <cell r="J134">
            <v>0.76</v>
          </cell>
          <cell r="K134">
            <v>0</v>
          </cell>
          <cell r="L134">
            <v>0</v>
          </cell>
          <cell r="M134">
            <v>0.005</v>
          </cell>
          <cell r="N134">
            <v>0.062246757374635</v>
          </cell>
          <cell r="O134">
            <v>-0.29</v>
          </cell>
          <cell r="P134">
            <v>-0.15</v>
          </cell>
        </row>
        <row r="134">
          <cell r="R134">
            <v>0</v>
          </cell>
        </row>
        <row r="135">
          <cell r="D135">
            <v>40787</v>
          </cell>
          <cell r="E135">
            <v>4.551</v>
          </cell>
          <cell r="F135">
            <v>-0.19</v>
          </cell>
          <cell r="G135">
            <v>0.01</v>
          </cell>
          <cell r="H135">
            <v>0</v>
          </cell>
          <cell r="I135">
            <v>-0.57</v>
          </cell>
          <cell r="J135">
            <v>0.76</v>
          </cell>
          <cell r="K135">
            <v>0</v>
          </cell>
          <cell r="L135">
            <v>0</v>
          </cell>
          <cell r="M135">
            <v>0.005</v>
          </cell>
          <cell r="N135">
            <v>0.062271627910984</v>
          </cell>
          <cell r="O135">
            <v>-0.29</v>
          </cell>
          <cell r="P135">
            <v>-0.15</v>
          </cell>
        </row>
        <row r="135">
          <cell r="R135">
            <v>0</v>
          </cell>
        </row>
        <row r="136">
          <cell r="D136">
            <v>40817</v>
          </cell>
          <cell r="E136">
            <v>4.581</v>
          </cell>
          <cell r="F136">
            <v>-0.19</v>
          </cell>
          <cell r="G136">
            <v>0.01</v>
          </cell>
          <cell r="H136">
            <v>0</v>
          </cell>
          <cell r="I136">
            <v>-0.57</v>
          </cell>
          <cell r="J136">
            <v>0.76</v>
          </cell>
          <cell r="K136">
            <v>0</v>
          </cell>
          <cell r="L136">
            <v>0</v>
          </cell>
          <cell r="M136">
            <v>0.005</v>
          </cell>
          <cell r="N136">
            <v>0.062295696172163</v>
          </cell>
          <cell r="O136">
            <v>-0.29</v>
          </cell>
          <cell r="P136">
            <v>-0.15</v>
          </cell>
        </row>
        <row r="136">
          <cell r="R136">
            <v>0</v>
          </cell>
        </row>
        <row r="137">
          <cell r="D137">
            <v>40848</v>
          </cell>
          <cell r="E137">
            <v>4.721</v>
          </cell>
          <cell r="F137">
            <v>-0.19</v>
          </cell>
          <cell r="G137">
            <v>0.01</v>
          </cell>
          <cell r="H137">
            <v>0</v>
          </cell>
          <cell r="I137">
            <v>-0.57</v>
          </cell>
          <cell r="J137">
            <v>0.6</v>
          </cell>
          <cell r="K137">
            <v>0</v>
          </cell>
          <cell r="L137">
            <v>0</v>
          </cell>
          <cell r="M137">
            <v>0.005</v>
          </cell>
          <cell r="N137">
            <v>0.062320566708916</v>
          </cell>
          <cell r="O137">
            <v>0</v>
          </cell>
          <cell r="P137">
            <v>-0.15</v>
          </cell>
        </row>
        <row r="137">
          <cell r="R137">
            <v>0</v>
          </cell>
        </row>
        <row r="138">
          <cell r="D138">
            <v>40878</v>
          </cell>
          <cell r="E138">
            <v>4.846</v>
          </cell>
          <cell r="F138">
            <v>-0.19</v>
          </cell>
          <cell r="G138">
            <v>0.01</v>
          </cell>
          <cell r="H138">
            <v>0</v>
          </cell>
          <cell r="I138">
            <v>-0.57</v>
          </cell>
          <cell r="J138">
            <v>0.6</v>
          </cell>
          <cell r="K138">
            <v>0</v>
          </cell>
          <cell r="L138">
            <v>0</v>
          </cell>
          <cell r="M138">
            <v>0.005</v>
          </cell>
          <cell r="N138">
            <v>0.062344634970486</v>
          </cell>
          <cell r="O138">
            <v>0.06</v>
          </cell>
          <cell r="P138">
            <v>-0.1525</v>
          </cell>
        </row>
        <row r="138">
          <cell r="R138">
            <v>0</v>
          </cell>
        </row>
        <row r="139">
          <cell r="D139">
            <v>40909</v>
          </cell>
          <cell r="E139">
            <v>4.995</v>
          </cell>
          <cell r="F139">
            <v>-0.19</v>
          </cell>
          <cell r="G139">
            <v>0.01</v>
          </cell>
          <cell r="H139">
            <v>0</v>
          </cell>
          <cell r="I139">
            <v>-0.57</v>
          </cell>
          <cell r="J139">
            <v>0.6</v>
          </cell>
          <cell r="K139">
            <v>0</v>
          </cell>
          <cell r="L139">
            <v>0</v>
          </cell>
          <cell r="M139">
            <v>0.005</v>
          </cell>
          <cell r="N139">
            <v>0.062369505507643</v>
          </cell>
          <cell r="O139">
            <v>0.13</v>
          </cell>
          <cell r="P139">
            <v>-0.155</v>
          </cell>
        </row>
        <row r="139">
          <cell r="R139">
            <v>0</v>
          </cell>
        </row>
        <row r="140">
          <cell r="D140">
            <v>40940</v>
          </cell>
          <cell r="E140">
            <v>4.889</v>
          </cell>
          <cell r="F140">
            <v>-0.19</v>
          </cell>
          <cell r="G140">
            <v>0.01</v>
          </cell>
          <cell r="H140">
            <v>0</v>
          </cell>
          <cell r="I140">
            <v>-0.57</v>
          </cell>
          <cell r="J140">
            <v>0.6</v>
          </cell>
          <cell r="K140">
            <v>0</v>
          </cell>
          <cell r="L140">
            <v>0</v>
          </cell>
          <cell r="M140">
            <v>0.005</v>
          </cell>
          <cell r="N140">
            <v>0.062394376045006</v>
          </cell>
          <cell r="O140">
            <v>0</v>
          </cell>
          <cell r="P140">
            <v>-0.1475</v>
          </cell>
        </row>
        <row r="140">
          <cell r="R140">
            <v>0</v>
          </cell>
        </row>
        <row r="141">
          <cell r="D141">
            <v>40969</v>
          </cell>
          <cell r="E141">
            <v>4.739</v>
          </cell>
          <cell r="F141">
            <v>-0.19</v>
          </cell>
          <cell r="G141">
            <v>0.01</v>
          </cell>
          <cell r="H141">
            <v>0</v>
          </cell>
          <cell r="I141">
            <v>-0.57</v>
          </cell>
          <cell r="J141">
            <v>0.6</v>
          </cell>
          <cell r="K141">
            <v>0</v>
          </cell>
          <cell r="L141">
            <v>0</v>
          </cell>
          <cell r="M141">
            <v>0.005</v>
          </cell>
          <cell r="N141">
            <v>0.062417642031757</v>
          </cell>
          <cell r="O141">
            <v>-0.18</v>
          </cell>
          <cell r="P141">
            <v>-0.145</v>
          </cell>
        </row>
        <row r="141">
          <cell r="R141">
            <v>0</v>
          </cell>
        </row>
        <row r="142">
          <cell r="D142">
            <v>41000</v>
          </cell>
          <cell r="E142">
            <v>4.556</v>
          </cell>
          <cell r="F142">
            <v>-0.19</v>
          </cell>
          <cell r="G142">
            <v>0.01</v>
          </cell>
          <cell r="H142">
            <v>0</v>
          </cell>
          <cell r="I142">
            <v>-0.57</v>
          </cell>
          <cell r="J142">
            <v>0.76</v>
          </cell>
          <cell r="K142">
            <v>0</v>
          </cell>
          <cell r="L142">
            <v>0</v>
          </cell>
          <cell r="M142">
            <v>0.005</v>
          </cell>
          <cell r="N142">
            <v>0.062442512569517</v>
          </cell>
          <cell r="O142">
            <v>-0.29</v>
          </cell>
          <cell r="P142">
            <v>-0.15</v>
          </cell>
        </row>
        <row r="142">
          <cell r="R142">
            <v>0</v>
          </cell>
        </row>
        <row r="143">
          <cell r="D143">
            <v>41030</v>
          </cell>
          <cell r="E143">
            <v>4.531</v>
          </cell>
          <cell r="F143">
            <v>-0.19</v>
          </cell>
          <cell r="G143">
            <v>0.01</v>
          </cell>
          <cell r="H143">
            <v>0</v>
          </cell>
          <cell r="I143">
            <v>-0.57</v>
          </cell>
          <cell r="J143">
            <v>0.76</v>
          </cell>
          <cell r="K143">
            <v>0</v>
          </cell>
          <cell r="L143">
            <v>0</v>
          </cell>
          <cell r="M143">
            <v>0.005</v>
          </cell>
          <cell r="N143">
            <v>0.06246658083206</v>
          </cell>
          <cell r="O143">
            <v>-0.29</v>
          </cell>
          <cell r="P143">
            <v>-0.15</v>
          </cell>
        </row>
        <row r="143">
          <cell r="R143">
            <v>0</v>
          </cell>
        </row>
        <row r="144">
          <cell r="D144">
            <v>41061</v>
          </cell>
          <cell r="E144">
            <v>4.56</v>
          </cell>
          <cell r="F144">
            <v>-0.19</v>
          </cell>
          <cell r="G144">
            <v>0.01</v>
          </cell>
          <cell r="H144">
            <v>0</v>
          </cell>
          <cell r="I144">
            <v>-0.57</v>
          </cell>
          <cell r="J144">
            <v>0.76</v>
          </cell>
          <cell r="K144">
            <v>0</v>
          </cell>
          <cell r="L144">
            <v>0</v>
          </cell>
          <cell r="M144">
            <v>0.005</v>
          </cell>
          <cell r="N144">
            <v>0.062491451370224</v>
          </cell>
          <cell r="O144">
            <v>-0.29</v>
          </cell>
          <cell r="P144">
            <v>-0.15</v>
          </cell>
        </row>
        <row r="144">
          <cell r="R144">
            <v>0</v>
          </cell>
        </row>
        <row r="145">
          <cell r="D145">
            <v>41091</v>
          </cell>
          <cell r="E145">
            <v>4.59</v>
          </cell>
          <cell r="F145">
            <v>-0.19</v>
          </cell>
          <cell r="G145">
            <v>0.01</v>
          </cell>
          <cell r="H145">
            <v>0</v>
          </cell>
          <cell r="I145">
            <v>-0.57</v>
          </cell>
          <cell r="J145">
            <v>0.76</v>
          </cell>
          <cell r="K145">
            <v>0</v>
          </cell>
          <cell r="L145">
            <v>0</v>
          </cell>
          <cell r="M145">
            <v>0.005</v>
          </cell>
          <cell r="N145">
            <v>0.062515519633159</v>
          </cell>
          <cell r="O145">
            <v>-0.29</v>
          </cell>
          <cell r="P145">
            <v>-0.15</v>
          </cell>
        </row>
        <row r="145">
          <cell r="R145">
            <v>0</v>
          </cell>
        </row>
        <row r="146">
          <cell r="D146">
            <v>41122</v>
          </cell>
          <cell r="E146">
            <v>4.61</v>
          </cell>
          <cell r="F146">
            <v>-0.19</v>
          </cell>
          <cell r="G146">
            <v>0.01</v>
          </cell>
          <cell r="H146">
            <v>0</v>
          </cell>
          <cell r="I146">
            <v>-0.57</v>
          </cell>
          <cell r="J146">
            <v>0.76</v>
          </cell>
          <cell r="K146">
            <v>0</v>
          </cell>
          <cell r="L146">
            <v>0</v>
          </cell>
          <cell r="M146">
            <v>0.005</v>
          </cell>
          <cell r="N146">
            <v>0.062540390171727</v>
          </cell>
          <cell r="O146">
            <v>-0.29</v>
          </cell>
          <cell r="P146">
            <v>-0.15</v>
          </cell>
        </row>
        <row r="146">
          <cell r="R146">
            <v>0</v>
          </cell>
        </row>
        <row r="147">
          <cell r="D147">
            <v>41153</v>
          </cell>
          <cell r="E147">
            <v>4.631</v>
          </cell>
          <cell r="F147">
            <v>-0.19</v>
          </cell>
          <cell r="G147">
            <v>0.01</v>
          </cell>
          <cell r="H147">
            <v>0</v>
          </cell>
          <cell r="I147">
            <v>-0.57</v>
          </cell>
          <cell r="J147">
            <v>0.76</v>
          </cell>
          <cell r="K147">
            <v>0</v>
          </cell>
          <cell r="L147">
            <v>0</v>
          </cell>
          <cell r="M147">
            <v>0.005</v>
          </cell>
          <cell r="N147">
            <v>0.0625652607105</v>
          </cell>
          <cell r="O147">
            <v>-0.29</v>
          </cell>
          <cell r="P147">
            <v>-0.15</v>
          </cell>
        </row>
        <row r="147">
          <cell r="R147">
            <v>0</v>
          </cell>
        </row>
        <row r="148">
          <cell r="D148">
            <v>41183</v>
          </cell>
          <cell r="E148">
            <v>4.661</v>
          </cell>
          <cell r="F148">
            <v>-0.19</v>
          </cell>
          <cell r="G148">
            <v>0.01</v>
          </cell>
          <cell r="H148">
            <v>0</v>
          </cell>
          <cell r="I148">
            <v>-0.57</v>
          </cell>
          <cell r="J148">
            <v>0.76</v>
          </cell>
          <cell r="K148">
            <v>0</v>
          </cell>
          <cell r="L148">
            <v>0</v>
          </cell>
          <cell r="M148">
            <v>0.005</v>
          </cell>
          <cell r="N148">
            <v>0.062589328974024</v>
          </cell>
          <cell r="O148">
            <v>-0.29</v>
          </cell>
          <cell r="P148">
            <v>-0.15</v>
          </cell>
        </row>
        <row r="148">
          <cell r="R148">
            <v>0</v>
          </cell>
        </row>
        <row r="149">
          <cell r="D149">
            <v>41214</v>
          </cell>
          <cell r="E149">
            <v>4.801</v>
          </cell>
          <cell r="F149">
            <v>-0.19</v>
          </cell>
          <cell r="G149">
            <v>0.01</v>
          </cell>
          <cell r="H149">
            <v>0</v>
          </cell>
          <cell r="I149">
            <v>-0.57</v>
          </cell>
          <cell r="J149">
            <v>0.6</v>
          </cell>
          <cell r="K149">
            <v>0</v>
          </cell>
          <cell r="L149">
            <v>0</v>
          </cell>
          <cell r="M149">
            <v>0.005</v>
          </cell>
          <cell r="N149">
            <v>0.062614199513201</v>
          </cell>
          <cell r="O149">
            <v>0</v>
          </cell>
          <cell r="P149">
            <v>-0.15</v>
          </cell>
        </row>
        <row r="149">
          <cell r="R149">
            <v>0</v>
          </cell>
        </row>
        <row r="150">
          <cell r="D150">
            <v>41244</v>
          </cell>
          <cell r="E150">
            <v>4.926</v>
          </cell>
          <cell r="F150">
            <v>-0.19</v>
          </cell>
          <cell r="G150">
            <v>0.01</v>
          </cell>
          <cell r="H150">
            <v>0</v>
          </cell>
          <cell r="I150">
            <v>-0.57</v>
          </cell>
          <cell r="J150">
            <v>0.6</v>
          </cell>
          <cell r="K150">
            <v>0</v>
          </cell>
          <cell r="L150">
            <v>0</v>
          </cell>
          <cell r="M150">
            <v>0.005</v>
          </cell>
          <cell r="N150">
            <v>0.062638267777116</v>
          </cell>
          <cell r="O150">
            <v>0.06</v>
          </cell>
          <cell r="P150">
            <v>-0.1525</v>
          </cell>
        </row>
        <row r="150">
          <cell r="R150">
            <v>0</v>
          </cell>
        </row>
        <row r="151">
          <cell r="D151">
            <v>41275</v>
          </cell>
          <cell r="E151">
            <v>5.08</v>
          </cell>
          <cell r="F151">
            <v>-0.19</v>
          </cell>
          <cell r="G151">
            <v>0.01</v>
          </cell>
          <cell r="H151">
            <v>0</v>
          </cell>
          <cell r="I151">
            <v>-0.57</v>
          </cell>
          <cell r="J151">
            <v>0.6</v>
          </cell>
          <cell r="K151">
            <v>0</v>
          </cell>
          <cell r="L151">
            <v>0</v>
          </cell>
          <cell r="M151">
            <v>0.005</v>
          </cell>
          <cell r="N151">
            <v>0.062663138316697</v>
          </cell>
          <cell r="O151">
            <v>0.13</v>
          </cell>
          <cell r="P151">
            <v>-0.155</v>
          </cell>
        </row>
        <row r="151">
          <cell r="R151">
            <v>0</v>
          </cell>
        </row>
        <row r="152">
          <cell r="D152">
            <v>41306</v>
          </cell>
          <cell r="E152">
            <v>4.974</v>
          </cell>
          <cell r="F152">
            <v>-0.19</v>
          </cell>
          <cell r="G152">
            <v>0.01</v>
          </cell>
          <cell r="H152">
            <v>0</v>
          </cell>
          <cell r="I152">
            <v>-0.57</v>
          </cell>
          <cell r="J152">
            <v>0.6</v>
          </cell>
          <cell r="K152">
            <v>0</v>
          </cell>
          <cell r="L152">
            <v>0</v>
          </cell>
          <cell r="M152">
            <v>0.005</v>
          </cell>
          <cell r="N152">
            <v>0.062688008856483</v>
          </cell>
          <cell r="O152">
            <v>0</v>
          </cell>
          <cell r="P152">
            <v>-0.1475</v>
          </cell>
        </row>
        <row r="152">
          <cell r="R152">
            <v>0</v>
          </cell>
        </row>
        <row r="153">
          <cell r="D153">
            <v>41334</v>
          </cell>
          <cell r="E153">
            <v>4.824</v>
          </cell>
          <cell r="F153">
            <v>-0.19</v>
          </cell>
          <cell r="G153">
            <v>0.01</v>
          </cell>
          <cell r="H153">
            <v>0</v>
          </cell>
          <cell r="I153">
            <v>-0.57</v>
          </cell>
          <cell r="J153">
            <v>0.6</v>
          </cell>
          <cell r="K153">
            <v>0</v>
          </cell>
          <cell r="L153">
            <v>0</v>
          </cell>
          <cell r="M153">
            <v>0.005</v>
          </cell>
          <cell r="N153">
            <v>0.062710472570014</v>
          </cell>
          <cell r="O153">
            <v>-0.18</v>
          </cell>
          <cell r="P153">
            <v>-0.145</v>
          </cell>
        </row>
        <row r="153">
          <cell r="R153">
            <v>0</v>
          </cell>
        </row>
        <row r="154">
          <cell r="D154">
            <v>41365</v>
          </cell>
          <cell r="E154">
            <v>4.641</v>
          </cell>
          <cell r="F154">
            <v>-0.19</v>
          </cell>
          <cell r="G154">
            <v>0.01</v>
          </cell>
          <cell r="H154">
            <v>0</v>
          </cell>
          <cell r="I154">
            <v>-0.57</v>
          </cell>
          <cell r="J154">
            <v>0.76</v>
          </cell>
          <cell r="K154">
            <v>0</v>
          </cell>
          <cell r="L154">
            <v>0</v>
          </cell>
          <cell r="M154">
            <v>0.005</v>
          </cell>
          <cell r="N154">
            <v>0.062735343110191</v>
          </cell>
          <cell r="O154">
            <v>-0.29</v>
          </cell>
          <cell r="P154">
            <v>-0.15</v>
          </cell>
        </row>
        <row r="154">
          <cell r="R154">
            <v>0</v>
          </cell>
        </row>
        <row r="155">
          <cell r="D155">
            <v>41395</v>
          </cell>
          <cell r="E155">
            <v>4.616</v>
          </cell>
          <cell r="F155">
            <v>-0.19</v>
          </cell>
          <cell r="G155">
            <v>0.01</v>
          </cell>
          <cell r="H155">
            <v>0</v>
          </cell>
          <cell r="I155">
            <v>-0.57</v>
          </cell>
          <cell r="J155">
            <v>0.76</v>
          </cell>
          <cell r="K155">
            <v>0</v>
          </cell>
          <cell r="L155">
            <v>0</v>
          </cell>
          <cell r="M155">
            <v>0.005</v>
          </cell>
          <cell r="N155">
            <v>0.062759411375074</v>
          </cell>
          <cell r="O155">
            <v>-0.29</v>
          </cell>
          <cell r="P155">
            <v>-0.15</v>
          </cell>
        </row>
        <row r="155">
          <cell r="R155">
            <v>0</v>
          </cell>
        </row>
        <row r="156">
          <cell r="D156">
            <v>41426</v>
          </cell>
          <cell r="E156">
            <v>4.645</v>
          </cell>
          <cell r="F156">
            <v>-0.19</v>
          </cell>
          <cell r="G156">
            <v>0.01</v>
          </cell>
          <cell r="H156">
            <v>0</v>
          </cell>
          <cell r="I156">
            <v>-0.57</v>
          </cell>
          <cell r="J156">
            <v>0.76</v>
          </cell>
          <cell r="K156">
            <v>0</v>
          </cell>
          <cell r="L156">
            <v>0</v>
          </cell>
          <cell r="M156">
            <v>0.005</v>
          </cell>
          <cell r="N156">
            <v>0.062784281915654</v>
          </cell>
          <cell r="O156">
            <v>-0.29</v>
          </cell>
          <cell r="P156">
            <v>-0.15</v>
          </cell>
        </row>
        <row r="156">
          <cell r="R156">
            <v>0</v>
          </cell>
        </row>
        <row r="157">
          <cell r="D157">
            <v>41456</v>
          </cell>
          <cell r="E157">
            <v>4.675</v>
          </cell>
          <cell r="F157">
            <v>-0.19</v>
          </cell>
          <cell r="G157">
            <v>0.01</v>
          </cell>
          <cell r="H157">
            <v>0</v>
          </cell>
          <cell r="I157">
            <v>-0.57</v>
          </cell>
          <cell r="J157">
            <v>0.76</v>
          </cell>
          <cell r="K157">
            <v>0</v>
          </cell>
          <cell r="L157">
            <v>0</v>
          </cell>
          <cell r="M157">
            <v>0.005</v>
          </cell>
          <cell r="N157">
            <v>0.062808350180928</v>
          </cell>
          <cell r="O157">
            <v>-0.29</v>
          </cell>
          <cell r="P157">
            <v>-0.15</v>
          </cell>
        </row>
        <row r="157">
          <cell r="R157">
            <v>0</v>
          </cell>
        </row>
        <row r="158">
          <cell r="D158">
            <v>41487</v>
          </cell>
          <cell r="E158">
            <v>4.695</v>
          </cell>
          <cell r="F158">
            <v>-0.19</v>
          </cell>
          <cell r="G158">
            <v>0.01</v>
          </cell>
          <cell r="H158">
            <v>0</v>
          </cell>
          <cell r="I158">
            <v>-0.57</v>
          </cell>
          <cell r="J158">
            <v>0.76</v>
          </cell>
          <cell r="K158">
            <v>0</v>
          </cell>
          <cell r="L158">
            <v>0</v>
          </cell>
          <cell r="M158">
            <v>0.005</v>
          </cell>
          <cell r="N158">
            <v>0.062833220721912</v>
          </cell>
          <cell r="O158">
            <v>-0.29</v>
          </cell>
          <cell r="P158">
            <v>-0.15</v>
          </cell>
        </row>
        <row r="158">
          <cell r="R158">
            <v>0</v>
          </cell>
        </row>
        <row r="159">
          <cell r="D159">
            <v>41518</v>
          </cell>
          <cell r="E159">
            <v>4.716</v>
          </cell>
          <cell r="F159">
            <v>-0.19</v>
          </cell>
          <cell r="G159">
            <v>0.01</v>
          </cell>
          <cell r="H159">
            <v>0</v>
          </cell>
          <cell r="I159">
            <v>-0.57</v>
          </cell>
          <cell r="J159">
            <v>0.76</v>
          </cell>
          <cell r="K159">
            <v>0</v>
          </cell>
          <cell r="L159">
            <v>0</v>
          </cell>
          <cell r="M159">
            <v>0.005</v>
          </cell>
          <cell r="N159">
            <v>0.062858091263102</v>
          </cell>
          <cell r="O159">
            <v>-0.29</v>
          </cell>
          <cell r="P159">
            <v>-0.15</v>
          </cell>
        </row>
        <row r="159">
          <cell r="R159">
            <v>0</v>
          </cell>
        </row>
        <row r="160">
          <cell r="D160">
            <v>41548</v>
          </cell>
          <cell r="E160">
            <v>4.746</v>
          </cell>
          <cell r="F160">
            <v>-0.19</v>
          </cell>
          <cell r="G160">
            <v>0.01</v>
          </cell>
          <cell r="H160">
            <v>0</v>
          </cell>
          <cell r="I160">
            <v>-0.57</v>
          </cell>
          <cell r="J160">
            <v>0.76</v>
          </cell>
          <cell r="K160">
            <v>0</v>
          </cell>
          <cell r="L160">
            <v>0</v>
          </cell>
          <cell r="M160">
            <v>0.005</v>
          </cell>
          <cell r="N160">
            <v>0.062882159528965</v>
          </cell>
          <cell r="O160">
            <v>-0.29</v>
          </cell>
          <cell r="P160">
            <v>-0.15</v>
          </cell>
        </row>
        <row r="160">
          <cell r="R160">
            <v>0</v>
          </cell>
        </row>
        <row r="161">
          <cell r="D161">
            <v>41579</v>
          </cell>
          <cell r="E161">
            <v>4.886</v>
          </cell>
          <cell r="F161">
            <v>-0.19</v>
          </cell>
          <cell r="G161">
            <v>0.01</v>
          </cell>
          <cell r="H161">
            <v>0</v>
          </cell>
          <cell r="I161">
            <v>-0.57</v>
          </cell>
          <cell r="J161">
            <v>0.12</v>
          </cell>
          <cell r="K161">
            <v>0</v>
          </cell>
          <cell r="L161">
            <v>0</v>
          </cell>
          <cell r="M161">
            <v>0.005</v>
          </cell>
          <cell r="N161">
            <v>0.062907030070558</v>
          </cell>
          <cell r="O161">
            <v>0</v>
          </cell>
          <cell r="P161">
            <v>-0.15</v>
          </cell>
        </row>
        <row r="161">
          <cell r="R161">
            <v>0</v>
          </cell>
        </row>
        <row r="162">
          <cell r="D162">
            <v>41609</v>
          </cell>
          <cell r="E162">
            <v>5.011</v>
          </cell>
          <cell r="F162">
            <v>-0.19</v>
          </cell>
          <cell r="G162">
            <v>0.01</v>
          </cell>
          <cell r="H162">
            <v>0</v>
          </cell>
          <cell r="I162">
            <v>-0.57</v>
          </cell>
          <cell r="J162">
            <v>0.12</v>
          </cell>
          <cell r="K162">
            <v>0</v>
          </cell>
          <cell r="L162">
            <v>0</v>
          </cell>
          <cell r="M162">
            <v>0.005</v>
          </cell>
          <cell r="N162">
            <v>0.062931098336812</v>
          </cell>
          <cell r="O162">
            <v>0.06</v>
          </cell>
          <cell r="P162">
            <v>-0.1525</v>
          </cell>
        </row>
        <row r="162">
          <cell r="R162">
            <v>0</v>
          </cell>
        </row>
        <row r="163">
          <cell r="D163">
            <v>41640</v>
          </cell>
          <cell r="E163">
            <v>5.17</v>
          </cell>
          <cell r="F163">
            <v>-0.19</v>
          </cell>
          <cell r="G163">
            <v>0.01</v>
          </cell>
          <cell r="H163">
            <v>0</v>
          </cell>
          <cell r="I163">
            <v>-0.57</v>
          </cell>
          <cell r="J163">
            <v>0.12</v>
          </cell>
          <cell r="K163">
            <v>0</v>
          </cell>
          <cell r="L163">
            <v>0</v>
          </cell>
          <cell r="M163">
            <v>0.005</v>
          </cell>
          <cell r="N163">
            <v>0.062955968878809</v>
          </cell>
          <cell r="O163">
            <v>0.13</v>
          </cell>
          <cell r="P163">
            <v>-0.155</v>
          </cell>
        </row>
        <row r="163">
          <cell r="R163">
            <v>0</v>
          </cell>
        </row>
        <row r="164">
          <cell r="D164">
            <v>41671</v>
          </cell>
          <cell r="E164">
            <v>5.064</v>
          </cell>
          <cell r="F164">
            <v>-0.19</v>
          </cell>
          <cell r="G164">
            <v>0.01</v>
          </cell>
          <cell r="H164">
            <v>0</v>
          </cell>
          <cell r="I164">
            <v>-0.57</v>
          </cell>
          <cell r="J164">
            <v>0.12</v>
          </cell>
          <cell r="K164">
            <v>0</v>
          </cell>
          <cell r="L164">
            <v>0</v>
          </cell>
          <cell r="M164">
            <v>0.005</v>
          </cell>
          <cell r="N164">
            <v>0.062980839421012</v>
          </cell>
          <cell r="O164">
            <v>0</v>
          </cell>
          <cell r="P164">
            <v>-0.1475</v>
          </cell>
        </row>
        <row r="164">
          <cell r="R164">
            <v>0</v>
          </cell>
        </row>
        <row r="165">
          <cell r="D165">
            <v>41699</v>
          </cell>
          <cell r="E165">
            <v>4.914</v>
          </cell>
          <cell r="F165">
            <v>-0.19</v>
          </cell>
          <cell r="G165">
            <v>0.01</v>
          </cell>
          <cell r="H165">
            <v>0</v>
          </cell>
          <cell r="I165">
            <v>-0.57</v>
          </cell>
          <cell r="J165">
            <v>0.12</v>
          </cell>
          <cell r="K165">
            <v>0</v>
          </cell>
          <cell r="L165">
            <v>0</v>
          </cell>
          <cell r="M165">
            <v>0.005</v>
          </cell>
          <cell r="N165">
            <v>0.063003303136726</v>
          </cell>
          <cell r="O165">
            <v>-0.18</v>
          </cell>
          <cell r="P165">
            <v>-0.145</v>
          </cell>
        </row>
        <row r="165">
          <cell r="R165">
            <v>0</v>
          </cell>
        </row>
        <row r="166">
          <cell r="D166">
            <v>41730</v>
          </cell>
          <cell r="E166">
            <v>4.731</v>
          </cell>
          <cell r="F166">
            <v>-0.19</v>
          </cell>
          <cell r="G166">
            <v>0.01</v>
          </cell>
          <cell r="H166">
            <v>0</v>
          </cell>
          <cell r="I166">
            <v>-0.57</v>
          </cell>
          <cell r="J166">
            <v>0.295</v>
          </cell>
          <cell r="K166">
            <v>0</v>
          </cell>
          <cell r="L166">
            <v>0</v>
          </cell>
          <cell r="M166">
            <v>0.005</v>
          </cell>
          <cell r="N166">
            <v>0.063028173679319</v>
          </cell>
          <cell r="O166">
            <v>-0.29</v>
          </cell>
          <cell r="P166">
            <v>-0.15</v>
          </cell>
        </row>
        <row r="166">
          <cell r="R166">
            <v>0</v>
          </cell>
        </row>
        <row r="167">
          <cell r="D167">
            <v>41760</v>
          </cell>
          <cell r="E167">
            <v>4.706</v>
          </cell>
          <cell r="F167">
            <v>-0.19</v>
          </cell>
          <cell r="G167">
            <v>0.01</v>
          </cell>
          <cell r="H167">
            <v>0</v>
          </cell>
          <cell r="I167">
            <v>-0.57</v>
          </cell>
          <cell r="J167">
            <v>0.295</v>
          </cell>
          <cell r="K167">
            <v>0</v>
          </cell>
          <cell r="L167">
            <v>0</v>
          </cell>
          <cell r="M167">
            <v>0.005</v>
          </cell>
          <cell r="N167">
            <v>0.06305224194654</v>
          </cell>
          <cell r="O167">
            <v>-0.29</v>
          </cell>
          <cell r="P167">
            <v>-0.15</v>
          </cell>
        </row>
        <row r="167">
          <cell r="R167">
            <v>0</v>
          </cell>
        </row>
        <row r="168">
          <cell r="D168">
            <v>41791</v>
          </cell>
          <cell r="E168">
            <v>4.735</v>
          </cell>
          <cell r="F168">
            <v>-0.19</v>
          </cell>
          <cell r="G168">
            <v>0.01</v>
          </cell>
          <cell r="H168">
            <v>0</v>
          </cell>
          <cell r="I168">
            <v>-0.57</v>
          </cell>
          <cell r="J168">
            <v>0.295</v>
          </cell>
          <cell r="K168">
            <v>0</v>
          </cell>
          <cell r="L168">
            <v>0</v>
          </cell>
          <cell r="M168">
            <v>0.005</v>
          </cell>
          <cell r="N168">
            <v>0.063077112489538</v>
          </cell>
          <cell r="O168">
            <v>-0.29</v>
          </cell>
          <cell r="P168">
            <v>-0.15</v>
          </cell>
        </row>
        <row r="168">
          <cell r="R168">
            <v>0</v>
          </cell>
        </row>
        <row r="169">
          <cell r="D169">
            <v>41821</v>
          </cell>
          <cell r="E169">
            <v>4.765</v>
          </cell>
          <cell r="F169">
            <v>-0.19</v>
          </cell>
          <cell r="G169">
            <v>0.01</v>
          </cell>
          <cell r="H169">
            <v>0</v>
          </cell>
          <cell r="I169">
            <v>-0.57</v>
          </cell>
          <cell r="J169">
            <v>0.295</v>
          </cell>
          <cell r="K169">
            <v>0</v>
          </cell>
          <cell r="L169">
            <v>0</v>
          </cell>
          <cell r="M169">
            <v>0.005</v>
          </cell>
          <cell r="N169">
            <v>0.063101180757149</v>
          </cell>
          <cell r="O169">
            <v>-0.29</v>
          </cell>
          <cell r="P169">
            <v>-0.15</v>
          </cell>
        </row>
        <row r="169">
          <cell r="R169">
            <v>0</v>
          </cell>
        </row>
        <row r="170">
          <cell r="D170">
            <v>41852</v>
          </cell>
          <cell r="E170">
            <v>4.785</v>
          </cell>
          <cell r="F170">
            <v>-0.19</v>
          </cell>
          <cell r="G170">
            <v>0.01</v>
          </cell>
          <cell r="H170">
            <v>0</v>
          </cell>
          <cell r="I170">
            <v>-0.57</v>
          </cell>
          <cell r="J170">
            <v>0.295</v>
          </cell>
          <cell r="K170">
            <v>0</v>
          </cell>
          <cell r="L170">
            <v>0</v>
          </cell>
          <cell r="M170">
            <v>0.005</v>
          </cell>
          <cell r="N170">
            <v>0.06312605130055</v>
          </cell>
          <cell r="O170">
            <v>-0.29</v>
          </cell>
          <cell r="P170">
            <v>-0.15</v>
          </cell>
        </row>
        <row r="170">
          <cell r="R170">
            <v>0</v>
          </cell>
        </row>
        <row r="171">
          <cell r="D171">
            <v>41883</v>
          </cell>
          <cell r="E171">
            <v>4.806</v>
          </cell>
          <cell r="F171">
            <v>-0.19</v>
          </cell>
          <cell r="G171">
            <v>0.01</v>
          </cell>
          <cell r="H171">
            <v>0</v>
          </cell>
          <cell r="I171">
            <v>-0.57</v>
          </cell>
          <cell r="J171">
            <v>0.295</v>
          </cell>
          <cell r="K171">
            <v>0</v>
          </cell>
          <cell r="L171">
            <v>0</v>
          </cell>
          <cell r="M171">
            <v>0.005</v>
          </cell>
          <cell r="N171">
            <v>0.063150921844156</v>
          </cell>
          <cell r="O171">
            <v>-0.29</v>
          </cell>
          <cell r="P171">
            <v>-0.15</v>
          </cell>
        </row>
        <row r="171">
          <cell r="R171">
            <v>0</v>
          </cell>
        </row>
        <row r="172">
          <cell r="D172">
            <v>41913</v>
          </cell>
          <cell r="E172">
            <v>4.836</v>
          </cell>
          <cell r="F172">
            <v>-0.19</v>
          </cell>
          <cell r="G172">
            <v>0.01</v>
          </cell>
          <cell r="H172">
            <v>0</v>
          </cell>
          <cell r="I172">
            <v>-0.57</v>
          </cell>
          <cell r="J172">
            <v>0.295</v>
          </cell>
          <cell r="K172">
            <v>0</v>
          </cell>
          <cell r="L172">
            <v>0</v>
          </cell>
          <cell r="M172">
            <v>0.005</v>
          </cell>
          <cell r="N172">
            <v>0.063174990112357</v>
          </cell>
          <cell r="O172">
            <v>-0.29</v>
          </cell>
          <cell r="P172">
            <v>-0.15</v>
          </cell>
        </row>
        <row r="172">
          <cell r="R172">
            <v>0</v>
          </cell>
        </row>
        <row r="173">
          <cell r="D173">
            <v>41944</v>
          </cell>
          <cell r="E173">
            <v>4.976</v>
          </cell>
          <cell r="F173">
            <v>-0.19</v>
          </cell>
          <cell r="G173">
            <v>0.01</v>
          </cell>
          <cell r="H173">
            <v>0</v>
          </cell>
          <cell r="I173">
            <v>-0.57</v>
          </cell>
          <cell r="J173">
            <v>0.12</v>
          </cell>
          <cell r="K173">
            <v>0</v>
          </cell>
          <cell r="L173">
            <v>0</v>
          </cell>
          <cell r="M173">
            <v>0.005</v>
          </cell>
          <cell r="N173">
            <v>0.063199860656367</v>
          </cell>
          <cell r="O173">
            <v>0</v>
          </cell>
          <cell r="P173">
            <v>-0.15</v>
          </cell>
        </row>
        <row r="173">
          <cell r="R173">
            <v>0</v>
          </cell>
        </row>
        <row r="174">
          <cell r="D174">
            <v>41974</v>
          </cell>
          <cell r="E174">
            <v>5.101</v>
          </cell>
          <cell r="F174">
            <v>-0.19</v>
          </cell>
          <cell r="G174">
            <v>0.01</v>
          </cell>
          <cell r="H174">
            <v>0</v>
          </cell>
          <cell r="I174">
            <v>-0.57</v>
          </cell>
          <cell r="J174">
            <v>0.12</v>
          </cell>
          <cell r="K174">
            <v>0</v>
          </cell>
          <cell r="L174">
            <v>0</v>
          </cell>
          <cell r="M174">
            <v>0.005</v>
          </cell>
          <cell r="N174">
            <v>0.063223928924959</v>
          </cell>
          <cell r="O174">
            <v>0.06</v>
          </cell>
          <cell r="P174">
            <v>-0.1525</v>
          </cell>
        </row>
        <row r="174">
          <cell r="R174">
            <v>0</v>
          </cell>
        </row>
        <row r="175">
          <cell r="D175">
            <v>42005</v>
          </cell>
          <cell r="E175">
            <v>5.265</v>
          </cell>
          <cell r="F175">
            <v>-0.19</v>
          </cell>
          <cell r="G175">
            <v>0.01</v>
          </cell>
          <cell r="H175">
            <v>0</v>
          </cell>
        </row>
        <row r="175">
          <cell r="J175">
            <v>0.12</v>
          </cell>
          <cell r="K175">
            <v>0</v>
          </cell>
          <cell r="L175">
            <v>0</v>
          </cell>
          <cell r="M175">
            <v>0.005</v>
          </cell>
          <cell r="N175">
            <v>0.063248799469373</v>
          </cell>
        </row>
        <row r="175">
          <cell r="P175">
            <v>-0.155</v>
          </cell>
        </row>
        <row r="175">
          <cell r="R175">
            <v>0</v>
          </cell>
        </row>
        <row r="176">
          <cell r="D176">
            <v>42036</v>
          </cell>
          <cell r="E176">
            <v>5.159</v>
          </cell>
          <cell r="F176">
            <v>-0.19</v>
          </cell>
          <cell r="G176">
            <v>0.01</v>
          </cell>
          <cell r="H176">
            <v>0</v>
          </cell>
        </row>
        <row r="176">
          <cell r="J176">
            <v>0.12</v>
          </cell>
          <cell r="K176">
            <v>0</v>
          </cell>
          <cell r="L176">
            <v>0</v>
          </cell>
          <cell r="M176">
            <v>0.005</v>
          </cell>
          <cell r="N176">
            <v>0.063273670014</v>
          </cell>
        </row>
        <row r="176">
          <cell r="P176">
            <v>-0.1475</v>
          </cell>
        </row>
        <row r="176">
          <cell r="R176">
            <v>0</v>
          </cell>
        </row>
        <row r="177">
          <cell r="D177">
            <v>42064</v>
          </cell>
          <cell r="E177">
            <v>5.009</v>
          </cell>
          <cell r="F177">
            <v>-0.19</v>
          </cell>
          <cell r="G177">
            <v>0.01</v>
          </cell>
          <cell r="H177">
            <v>0</v>
          </cell>
        </row>
        <row r="177">
          <cell r="J177">
            <v>0.12</v>
          </cell>
          <cell r="K177">
            <v>0</v>
          </cell>
          <cell r="L177">
            <v>0</v>
          </cell>
          <cell r="M177">
            <v>0.005</v>
          </cell>
          <cell r="N177">
            <v>0.063296133731888</v>
          </cell>
        </row>
        <row r="177">
          <cell r="P177">
            <v>-0.145</v>
          </cell>
        </row>
        <row r="177">
          <cell r="R177">
            <v>0</v>
          </cell>
        </row>
        <row r="178">
          <cell r="D178">
            <v>42095</v>
          </cell>
          <cell r="E178">
            <v>4.826</v>
          </cell>
          <cell r="F178">
            <v>-0.19</v>
          </cell>
          <cell r="G178">
            <v>0.01</v>
          </cell>
          <cell r="H178">
            <v>0</v>
          </cell>
        </row>
        <row r="178">
          <cell r="J178">
            <v>0.295</v>
          </cell>
          <cell r="K178">
            <v>0</v>
          </cell>
          <cell r="L178">
            <v>0</v>
          </cell>
          <cell r="M178">
            <v>0.005</v>
          </cell>
          <cell r="N178">
            <v>0.063321004276897</v>
          </cell>
        </row>
        <row r="178">
          <cell r="P178">
            <v>-0.15</v>
          </cell>
        </row>
        <row r="178">
          <cell r="R178">
            <v>0</v>
          </cell>
        </row>
        <row r="179">
          <cell r="D179">
            <v>42125</v>
          </cell>
          <cell r="E179">
            <v>4.801</v>
          </cell>
          <cell r="F179">
            <v>-0.19</v>
          </cell>
          <cell r="G179">
            <v>0.01</v>
          </cell>
          <cell r="H179">
            <v>0</v>
          </cell>
        </row>
        <row r="179">
          <cell r="J179">
            <v>0.295</v>
          </cell>
          <cell r="K179">
            <v>0</v>
          </cell>
          <cell r="L179">
            <v>0</v>
          </cell>
          <cell r="M179">
            <v>0.005</v>
          </cell>
          <cell r="N179">
            <v>0.063345072546457</v>
          </cell>
        </row>
        <row r="179">
          <cell r="P179">
            <v>-0.15</v>
          </cell>
        </row>
        <row r="179">
          <cell r="R179">
            <v>0</v>
          </cell>
        </row>
        <row r="180">
          <cell r="D180">
            <v>42156</v>
          </cell>
          <cell r="E180">
            <v>4.83</v>
          </cell>
          <cell r="F180">
            <v>-0.19</v>
          </cell>
          <cell r="G180">
            <v>0.01</v>
          </cell>
          <cell r="H180">
            <v>0</v>
          </cell>
        </row>
        <row r="180">
          <cell r="J180">
            <v>0.295</v>
          </cell>
          <cell r="K180">
            <v>0</v>
          </cell>
          <cell r="L180">
            <v>0</v>
          </cell>
          <cell r="M180">
            <v>0.005</v>
          </cell>
          <cell r="N180">
            <v>0.063369943091869</v>
          </cell>
        </row>
        <row r="180">
          <cell r="P180">
            <v>-0.15</v>
          </cell>
        </row>
        <row r="180">
          <cell r="R180">
            <v>0</v>
          </cell>
        </row>
        <row r="181">
          <cell r="D181">
            <v>42186</v>
          </cell>
          <cell r="E181">
            <v>4.86</v>
          </cell>
          <cell r="F181">
            <v>-0.19</v>
          </cell>
          <cell r="G181">
            <v>0.01</v>
          </cell>
          <cell r="H181">
            <v>0</v>
          </cell>
        </row>
        <row r="181">
          <cell r="J181">
            <v>0.295</v>
          </cell>
          <cell r="K181">
            <v>0</v>
          </cell>
          <cell r="L181">
            <v>0</v>
          </cell>
          <cell r="M181">
            <v>0.005</v>
          </cell>
          <cell r="N181">
            <v>0.06339401136182</v>
          </cell>
        </row>
        <row r="181">
          <cell r="P181">
            <v>-0.15</v>
          </cell>
        </row>
        <row r="181">
          <cell r="R181">
            <v>0</v>
          </cell>
        </row>
        <row r="182">
          <cell r="D182">
            <v>42217</v>
          </cell>
          <cell r="E182">
            <v>4.88</v>
          </cell>
          <cell r="F182">
            <v>-0.19</v>
          </cell>
          <cell r="G182">
            <v>0</v>
          </cell>
          <cell r="H182">
            <v>0</v>
          </cell>
        </row>
        <row r="182">
          <cell r="J182">
            <v>0.295</v>
          </cell>
          <cell r="K182">
            <v>0</v>
          </cell>
          <cell r="L182">
            <v>0</v>
          </cell>
          <cell r="M182">
            <v>0.005</v>
          </cell>
          <cell r="N182">
            <v>0.063418881907636</v>
          </cell>
        </row>
        <row r="182">
          <cell r="P182">
            <v>-0.15</v>
          </cell>
        </row>
        <row r="182">
          <cell r="R182">
            <v>0</v>
          </cell>
        </row>
        <row r="183">
          <cell r="D183">
            <v>42248</v>
          </cell>
          <cell r="E183">
            <v>4.901</v>
          </cell>
          <cell r="F183">
            <v>-0.19</v>
          </cell>
          <cell r="G183">
            <v>0</v>
          </cell>
          <cell r="H183">
            <v>0</v>
          </cell>
        </row>
        <row r="183">
          <cell r="J183">
            <v>0.295</v>
          </cell>
          <cell r="K183">
            <v>0</v>
          </cell>
          <cell r="L183">
            <v>0</v>
          </cell>
          <cell r="M183">
            <v>0.005</v>
          </cell>
          <cell r="N183">
            <v>0.063443752453658</v>
          </cell>
        </row>
        <row r="183">
          <cell r="P183">
            <v>-0.15</v>
          </cell>
        </row>
        <row r="183">
          <cell r="R183">
            <v>0</v>
          </cell>
        </row>
        <row r="184">
          <cell r="D184">
            <v>42278</v>
          </cell>
          <cell r="E184">
            <v>4.931</v>
          </cell>
          <cell r="F184">
            <v>-0.19</v>
          </cell>
          <cell r="G184">
            <v>0</v>
          </cell>
          <cell r="H184">
            <v>0</v>
          </cell>
        </row>
        <row r="184">
          <cell r="J184">
            <v>0.295</v>
          </cell>
          <cell r="K184">
            <v>0</v>
          </cell>
          <cell r="L184">
            <v>0</v>
          </cell>
          <cell r="M184">
            <v>0.005</v>
          </cell>
          <cell r="N184">
            <v>0.063467820724197</v>
          </cell>
        </row>
        <row r="184">
          <cell r="P184">
            <v>-0.15</v>
          </cell>
        </row>
        <row r="184">
          <cell r="R184">
            <v>0</v>
          </cell>
        </row>
        <row r="185">
          <cell r="D185">
            <v>42309</v>
          </cell>
          <cell r="E185">
            <v>5.071</v>
          </cell>
          <cell r="F185">
            <v>-0.19</v>
          </cell>
          <cell r="G185">
            <v>0</v>
          </cell>
          <cell r="H185">
            <v>0</v>
          </cell>
        </row>
        <row r="185">
          <cell r="J185">
            <v>0.12</v>
          </cell>
          <cell r="K185">
            <v>0</v>
          </cell>
          <cell r="L185">
            <v>0</v>
          </cell>
          <cell r="M185">
            <v>0.005</v>
          </cell>
          <cell r="N185">
            <v>0.063492691270623</v>
          </cell>
        </row>
        <row r="185">
          <cell r="P185">
            <v>-0.15</v>
          </cell>
        </row>
        <row r="185">
          <cell r="R185">
            <v>0</v>
          </cell>
        </row>
        <row r="186">
          <cell r="D186">
            <v>42339</v>
          </cell>
          <cell r="E186">
            <v>5.196</v>
          </cell>
          <cell r="F186">
            <v>-0.19</v>
          </cell>
          <cell r="G186">
            <v>0</v>
          </cell>
          <cell r="H186">
            <v>0</v>
          </cell>
        </row>
        <row r="186">
          <cell r="J186">
            <v>0.12</v>
          </cell>
          <cell r="K186">
            <v>0</v>
          </cell>
          <cell r="L186">
            <v>0</v>
          </cell>
          <cell r="M186">
            <v>0.005</v>
          </cell>
          <cell r="N186">
            <v>0.063516759541553</v>
          </cell>
        </row>
        <row r="186">
          <cell r="P186">
            <v>-0.1525</v>
          </cell>
        </row>
        <row r="186">
          <cell r="R186">
            <v>0</v>
          </cell>
        </row>
        <row r="187">
          <cell r="D187">
            <v>42370</v>
          </cell>
          <cell r="E187">
            <v>5.365</v>
          </cell>
          <cell r="F187">
            <v>-0.19</v>
          </cell>
          <cell r="G187">
            <v>0</v>
          </cell>
          <cell r="H187">
            <v>0</v>
          </cell>
        </row>
        <row r="187">
          <cell r="J187">
            <v>0.12</v>
          </cell>
          <cell r="K187">
            <v>0</v>
          </cell>
          <cell r="L187">
            <v>0</v>
          </cell>
          <cell r="M187">
            <v>0.005</v>
          </cell>
          <cell r="N187">
            <v>0.063541630088383</v>
          </cell>
        </row>
        <row r="187">
          <cell r="P187">
            <v>-0.155</v>
          </cell>
        </row>
        <row r="187">
          <cell r="R187">
            <v>0</v>
          </cell>
        </row>
        <row r="188">
          <cell r="D188">
            <v>42401</v>
          </cell>
          <cell r="E188">
            <v>5.259</v>
          </cell>
          <cell r="F188">
            <v>-0.19</v>
          </cell>
          <cell r="G188">
            <v>0</v>
          </cell>
          <cell r="H188">
            <v>0</v>
          </cell>
        </row>
        <row r="188">
          <cell r="J188">
            <v>0.12</v>
          </cell>
          <cell r="K188">
            <v>0</v>
          </cell>
          <cell r="L188">
            <v>0</v>
          </cell>
          <cell r="M188">
            <v>0.005</v>
          </cell>
          <cell r="N188">
            <v>0.063566500635417</v>
          </cell>
        </row>
        <row r="188">
          <cell r="P188">
            <v>-0.1475</v>
          </cell>
        </row>
        <row r="188">
          <cell r="R188">
            <v>0</v>
          </cell>
        </row>
        <row r="189">
          <cell r="D189">
            <v>42430</v>
          </cell>
          <cell r="E189">
            <v>5.109</v>
          </cell>
          <cell r="F189">
            <v>-0.19</v>
          </cell>
          <cell r="G189">
            <v>0</v>
          </cell>
          <cell r="H189">
            <v>0</v>
          </cell>
        </row>
        <row r="189">
          <cell r="J189">
            <v>0.12</v>
          </cell>
          <cell r="K189">
            <v>0</v>
          </cell>
          <cell r="L189">
            <v>0</v>
          </cell>
          <cell r="M189">
            <v>0.005</v>
          </cell>
          <cell r="N189">
            <v>0.063589766631216</v>
          </cell>
        </row>
        <row r="189">
          <cell r="P189">
            <v>-0.145</v>
          </cell>
        </row>
        <row r="189">
          <cell r="R189">
            <v>0</v>
          </cell>
        </row>
        <row r="190">
          <cell r="D190">
            <v>42461</v>
          </cell>
          <cell r="E190">
            <v>4.926</v>
          </cell>
          <cell r="F190">
            <v>-0.19</v>
          </cell>
          <cell r="G190">
            <v>0</v>
          </cell>
          <cell r="H190">
            <v>0</v>
          </cell>
        </row>
        <row r="190">
          <cell r="J190">
            <v>0.295</v>
          </cell>
          <cell r="K190">
            <v>0</v>
          </cell>
          <cell r="L190">
            <v>0</v>
          </cell>
          <cell r="M190">
            <v>0.005</v>
          </cell>
          <cell r="N190">
            <v>0.063614637178648</v>
          </cell>
        </row>
        <row r="190">
          <cell r="P190">
            <v>-0.15</v>
          </cell>
        </row>
        <row r="190">
          <cell r="R190">
            <v>0</v>
          </cell>
        </row>
        <row r="191">
          <cell r="D191">
            <v>42491</v>
          </cell>
          <cell r="E191">
            <v>4.901</v>
          </cell>
          <cell r="F191">
            <v>-0.19</v>
          </cell>
          <cell r="G191">
            <v>0</v>
          </cell>
          <cell r="H191">
            <v>0</v>
          </cell>
        </row>
        <row r="191">
          <cell r="J191">
            <v>0.295</v>
          </cell>
          <cell r="K191">
            <v>0</v>
          </cell>
          <cell r="L191">
            <v>0</v>
          </cell>
          <cell r="M191">
            <v>0.005</v>
          </cell>
          <cell r="N191">
            <v>0.063638705450551</v>
          </cell>
        </row>
        <row r="191">
          <cell r="P191">
            <v>0</v>
          </cell>
        </row>
        <row r="191">
          <cell r="R191">
            <v>0</v>
          </cell>
        </row>
        <row r="192">
          <cell r="D192">
            <v>42522</v>
          </cell>
          <cell r="E192">
            <v>4.93</v>
          </cell>
          <cell r="F192">
            <v>-0.19</v>
          </cell>
          <cell r="G192">
            <v>0</v>
          </cell>
          <cell r="H192">
            <v>0</v>
          </cell>
        </row>
        <row r="192">
          <cell r="J192">
            <v>0.295</v>
          </cell>
          <cell r="K192">
            <v>0</v>
          </cell>
          <cell r="L192">
            <v>0</v>
          </cell>
          <cell r="M192">
            <v>0.005</v>
          </cell>
          <cell r="N192">
            <v>0.063663575998387</v>
          </cell>
        </row>
        <row r="192">
          <cell r="P192">
            <v>0</v>
          </cell>
        </row>
        <row r="192">
          <cell r="R192">
            <v>0</v>
          </cell>
        </row>
        <row r="193">
          <cell r="D193">
            <v>42552</v>
          </cell>
          <cell r="E193">
            <v>4.96</v>
          </cell>
          <cell r="F193">
            <v>-0.19</v>
          </cell>
          <cell r="G193">
            <v>0</v>
          </cell>
          <cell r="H193">
            <v>0</v>
          </cell>
        </row>
        <row r="193">
          <cell r="J193">
            <v>0.295</v>
          </cell>
          <cell r="K193">
            <v>0</v>
          </cell>
          <cell r="L193">
            <v>0</v>
          </cell>
          <cell r="M193">
            <v>0.005</v>
          </cell>
          <cell r="N193">
            <v>0.063687644270681</v>
          </cell>
        </row>
        <row r="193">
          <cell r="P193">
            <v>0</v>
          </cell>
        </row>
        <row r="193">
          <cell r="R193">
            <v>0</v>
          </cell>
        </row>
        <row r="194">
          <cell r="D194">
            <v>42583</v>
          </cell>
          <cell r="E194">
            <v>4.98</v>
          </cell>
          <cell r="F194">
            <v>-0.19</v>
          </cell>
          <cell r="G194">
            <v>0</v>
          </cell>
          <cell r="H194">
            <v>0</v>
          </cell>
        </row>
        <row r="194">
          <cell r="J194">
            <v>0.295</v>
          </cell>
          <cell r="K194">
            <v>0</v>
          </cell>
          <cell r="L194">
            <v>0</v>
          </cell>
          <cell r="M194">
            <v>0.005</v>
          </cell>
          <cell r="N194">
            <v>0.06371251481892</v>
          </cell>
        </row>
        <row r="194">
          <cell r="P194">
            <v>0</v>
          </cell>
        </row>
        <row r="194">
          <cell r="R194">
            <v>0</v>
          </cell>
        </row>
        <row r="195">
          <cell r="D195">
            <v>42614</v>
          </cell>
          <cell r="E195">
            <v>5.001</v>
          </cell>
          <cell r="F195">
            <v>-0.19</v>
          </cell>
          <cell r="G195">
            <v>0</v>
          </cell>
          <cell r="H195">
            <v>0</v>
          </cell>
        </row>
        <row r="195">
          <cell r="J195">
            <v>0.295</v>
          </cell>
          <cell r="K195">
            <v>0</v>
          </cell>
          <cell r="L195">
            <v>0</v>
          </cell>
          <cell r="M195">
            <v>0.005</v>
          </cell>
          <cell r="N195">
            <v>0.063737385367363</v>
          </cell>
        </row>
        <row r="195">
          <cell r="P195">
            <v>0</v>
          </cell>
        </row>
        <row r="195">
          <cell r="R195">
            <v>0</v>
          </cell>
        </row>
        <row r="196">
          <cell r="D196">
            <v>42644</v>
          </cell>
          <cell r="E196">
            <v>5.031</v>
          </cell>
          <cell r="F196">
            <v>-0.19</v>
          </cell>
          <cell r="G196">
            <v>0</v>
          </cell>
          <cell r="H196">
            <v>0</v>
          </cell>
        </row>
        <row r="196">
          <cell r="J196">
            <v>0.295</v>
          </cell>
          <cell r="K196">
            <v>0</v>
          </cell>
          <cell r="L196">
            <v>0</v>
          </cell>
          <cell r="M196">
            <v>0.005</v>
          </cell>
          <cell r="N196">
            <v>0.063761453640247</v>
          </cell>
        </row>
        <row r="196">
          <cell r="P196">
            <v>0</v>
          </cell>
        </row>
        <row r="196">
          <cell r="R196">
            <v>0</v>
          </cell>
        </row>
        <row r="197">
          <cell r="D197">
            <v>42675</v>
          </cell>
          <cell r="E197">
            <v>5.171</v>
          </cell>
          <cell r="F197">
            <v>-0.19</v>
          </cell>
          <cell r="G197">
            <v>0</v>
          </cell>
          <cell r="H197">
            <v>0</v>
          </cell>
        </row>
        <row r="197">
          <cell r="J197">
            <v>0.12</v>
          </cell>
          <cell r="K197">
            <v>0</v>
          </cell>
          <cell r="L197">
            <v>0</v>
          </cell>
          <cell r="M197">
            <v>0.005</v>
          </cell>
          <cell r="N197">
            <v>0.063786324189095</v>
          </cell>
        </row>
        <row r="197">
          <cell r="P197">
            <v>0</v>
          </cell>
        </row>
        <row r="197">
          <cell r="R197">
            <v>0</v>
          </cell>
        </row>
        <row r="198">
          <cell r="D198">
            <v>42705</v>
          </cell>
          <cell r="E198">
            <v>5.296</v>
          </cell>
          <cell r="F198">
            <v>-0.19</v>
          </cell>
          <cell r="G198">
            <v>0</v>
          </cell>
          <cell r="H198">
            <v>0</v>
          </cell>
        </row>
        <row r="198">
          <cell r="J198">
            <v>0.12</v>
          </cell>
          <cell r="K198">
            <v>0</v>
          </cell>
          <cell r="L198">
            <v>0</v>
          </cell>
          <cell r="M198">
            <v>0.005</v>
          </cell>
          <cell r="N198">
            <v>0.063810392462369</v>
          </cell>
        </row>
        <row r="198">
          <cell r="P198">
            <v>0</v>
          </cell>
        </row>
        <row r="198">
          <cell r="R198">
            <v>0</v>
          </cell>
        </row>
        <row r="199">
          <cell r="D199">
            <v>42736</v>
          </cell>
          <cell r="E199">
            <v>5.47</v>
          </cell>
          <cell r="F199">
            <v>-0.19</v>
          </cell>
          <cell r="G199">
            <v>0</v>
          </cell>
          <cell r="H199">
            <v>0</v>
          </cell>
        </row>
        <row r="199">
          <cell r="J199">
            <v>0.12</v>
          </cell>
          <cell r="K199">
            <v>0</v>
          </cell>
          <cell r="L199">
            <v>0</v>
          </cell>
          <cell r="M199">
            <v>0.005</v>
          </cell>
          <cell r="N199">
            <v>0.06383526301162</v>
          </cell>
        </row>
        <row r="199">
          <cell r="P199">
            <v>0</v>
          </cell>
        </row>
        <row r="199">
          <cell r="R199">
            <v>0</v>
          </cell>
        </row>
        <row r="200">
          <cell r="D200">
            <v>42767</v>
          </cell>
          <cell r="E200">
            <v>5.364</v>
          </cell>
          <cell r="F200">
            <v>-0.19</v>
          </cell>
          <cell r="G200">
            <v>0</v>
          </cell>
          <cell r="H200">
            <v>0</v>
          </cell>
        </row>
        <row r="200">
          <cell r="J200">
            <v>0.12</v>
          </cell>
          <cell r="K200">
            <v>0</v>
          </cell>
          <cell r="L200">
            <v>0</v>
          </cell>
          <cell r="M200">
            <v>0.005</v>
          </cell>
          <cell r="N200">
            <v>0.063860133561077</v>
          </cell>
        </row>
        <row r="200">
          <cell r="P200">
            <v>0</v>
          </cell>
        </row>
        <row r="200">
          <cell r="R200">
            <v>0</v>
          </cell>
        </row>
        <row r="201">
          <cell r="D201">
            <v>42795</v>
          </cell>
          <cell r="E201">
            <v>5.214</v>
          </cell>
          <cell r="F201">
            <v>-0.19</v>
          </cell>
          <cell r="G201">
            <v>0</v>
          </cell>
          <cell r="H201">
            <v>0</v>
          </cell>
        </row>
        <row r="201">
          <cell r="J201">
            <v>0.12</v>
          </cell>
          <cell r="K201">
            <v>0</v>
          </cell>
          <cell r="L201">
            <v>0</v>
          </cell>
          <cell r="M201">
            <v>0</v>
          </cell>
          <cell r="N201">
            <v>0.063882597283344</v>
          </cell>
        </row>
        <row r="201">
          <cell r="P201">
            <v>0</v>
          </cell>
        </row>
        <row r="201">
          <cell r="R201">
            <v>0</v>
          </cell>
        </row>
        <row r="202">
          <cell r="D202">
            <v>42826</v>
          </cell>
          <cell r="E202">
            <v>5.031</v>
          </cell>
          <cell r="F202">
            <v>-0.19</v>
          </cell>
          <cell r="G202">
            <v>0</v>
          </cell>
          <cell r="H202">
            <v>0</v>
          </cell>
        </row>
        <row r="202">
          <cell r="J202">
            <v>0.295</v>
          </cell>
          <cell r="K202">
            <v>0</v>
          </cell>
          <cell r="L202">
            <v>0</v>
          </cell>
          <cell r="M202">
            <v>0</v>
          </cell>
          <cell r="N202">
            <v>0.06390746783319</v>
          </cell>
        </row>
        <row r="202">
          <cell r="P202">
            <v>0</v>
          </cell>
        </row>
        <row r="202">
          <cell r="R202">
            <v>0</v>
          </cell>
        </row>
        <row r="203">
          <cell r="D203">
            <v>42856</v>
          </cell>
          <cell r="E203">
            <v>5.006</v>
          </cell>
          <cell r="F203">
            <v>-0.19</v>
          </cell>
          <cell r="G203">
            <v>0</v>
          </cell>
          <cell r="H203">
            <v>0</v>
          </cell>
        </row>
        <row r="203">
          <cell r="J203">
            <v>0.295</v>
          </cell>
          <cell r="K203">
            <v>0</v>
          </cell>
          <cell r="L203">
            <v>0</v>
          </cell>
          <cell r="M203">
            <v>0</v>
          </cell>
          <cell r="N203">
            <v>0.063931536107432</v>
          </cell>
        </row>
        <row r="203">
          <cell r="P203">
            <v>0</v>
          </cell>
        </row>
        <row r="203">
          <cell r="R203">
            <v>0</v>
          </cell>
        </row>
        <row r="204">
          <cell r="D204">
            <v>42887</v>
          </cell>
          <cell r="E204">
            <v>5.035</v>
          </cell>
          <cell r="F204">
            <v>-0.19</v>
          </cell>
          <cell r="G204">
            <v>0</v>
          </cell>
          <cell r="H204">
            <v>0</v>
          </cell>
        </row>
        <row r="204">
          <cell r="J204">
            <v>0.295</v>
          </cell>
          <cell r="K204">
            <v>0</v>
          </cell>
          <cell r="L204">
            <v>0</v>
          </cell>
          <cell r="M204">
            <v>0</v>
          </cell>
          <cell r="N204">
            <v>0.063956406657682</v>
          </cell>
        </row>
        <row r="204">
          <cell r="P204">
            <v>0</v>
          </cell>
        </row>
        <row r="204">
          <cell r="R204">
            <v>0</v>
          </cell>
        </row>
        <row r="205">
          <cell r="D205">
            <v>42917</v>
          </cell>
          <cell r="E205">
            <v>5.065</v>
          </cell>
          <cell r="F205">
            <v>-0.19</v>
          </cell>
          <cell r="G205">
            <v>0</v>
          </cell>
          <cell r="H205">
            <v>0</v>
          </cell>
        </row>
        <row r="205">
          <cell r="J205">
            <v>0.295</v>
          </cell>
          <cell r="K205">
            <v>0</v>
          </cell>
          <cell r="L205">
            <v>0</v>
          </cell>
          <cell r="M205">
            <v>0</v>
          </cell>
          <cell r="N205">
            <v>0.063980474932314</v>
          </cell>
        </row>
        <row r="205">
          <cell r="P205">
            <v>0</v>
          </cell>
        </row>
        <row r="205">
          <cell r="R205">
            <v>0</v>
          </cell>
        </row>
        <row r="206">
          <cell r="D206">
            <v>42948</v>
          </cell>
          <cell r="E206">
            <v>5.085</v>
          </cell>
          <cell r="F206">
            <v>-0.19</v>
          </cell>
          <cell r="G206">
            <v>0</v>
          </cell>
          <cell r="H206">
            <v>0</v>
          </cell>
        </row>
        <row r="206">
          <cell r="J206">
            <v>0.295</v>
          </cell>
          <cell r="K206">
            <v>0</v>
          </cell>
          <cell r="L206">
            <v>0</v>
          </cell>
          <cell r="M206">
            <v>0</v>
          </cell>
          <cell r="N206">
            <v>0.064005345482968</v>
          </cell>
        </row>
        <row r="206">
          <cell r="P206">
            <v>0</v>
          </cell>
        </row>
        <row r="206">
          <cell r="R206">
            <v>0</v>
          </cell>
        </row>
        <row r="207">
          <cell r="D207">
            <v>42979</v>
          </cell>
          <cell r="E207">
            <v>5.106</v>
          </cell>
          <cell r="F207">
            <v>-0.19</v>
          </cell>
          <cell r="G207">
            <v>0</v>
          </cell>
          <cell r="H207">
            <v>0</v>
          </cell>
        </row>
        <row r="207">
          <cell r="J207">
            <v>0.295</v>
          </cell>
          <cell r="K207">
            <v>0</v>
          </cell>
          <cell r="L207">
            <v>0</v>
          </cell>
          <cell r="M207">
            <v>0</v>
          </cell>
          <cell r="N207">
            <v>0.064030216033827</v>
          </cell>
        </row>
        <row r="207">
          <cell r="P207">
            <v>0</v>
          </cell>
        </row>
        <row r="207">
          <cell r="R207">
            <v>0</v>
          </cell>
        </row>
        <row r="208">
          <cell r="D208">
            <v>43009</v>
          </cell>
          <cell r="E208">
            <v>5.136</v>
          </cell>
          <cell r="F208">
            <v>-0.19</v>
          </cell>
          <cell r="G208">
            <v>0</v>
          </cell>
          <cell r="H208">
            <v>0</v>
          </cell>
        </row>
        <row r="208">
          <cell r="J208">
            <v>0.295</v>
          </cell>
          <cell r="K208">
            <v>0</v>
          </cell>
          <cell r="L208">
            <v>0</v>
          </cell>
          <cell r="M208">
            <v>0</v>
          </cell>
          <cell r="N208">
            <v>0.064054284309049</v>
          </cell>
        </row>
        <row r="208">
          <cell r="P208">
            <v>0</v>
          </cell>
        </row>
        <row r="208">
          <cell r="R208">
            <v>0</v>
          </cell>
        </row>
        <row r="209">
          <cell r="D209">
            <v>43040</v>
          </cell>
          <cell r="E209">
            <v>5.276</v>
          </cell>
          <cell r="F209">
            <v>-0.19</v>
          </cell>
          <cell r="G209">
            <v>0</v>
          </cell>
          <cell r="H209">
            <v>0</v>
          </cell>
        </row>
        <row r="209">
          <cell r="J209">
            <v>0.12</v>
          </cell>
          <cell r="K209">
            <v>0</v>
          </cell>
          <cell r="L209">
            <v>0</v>
          </cell>
          <cell r="M209">
            <v>0</v>
          </cell>
          <cell r="N209">
            <v>0.064079154860312</v>
          </cell>
        </row>
        <row r="209">
          <cell r="R209">
            <v>0</v>
          </cell>
        </row>
        <row r="210">
          <cell r="D210">
            <v>43070</v>
          </cell>
          <cell r="E210">
            <v>5.401</v>
          </cell>
          <cell r="F210">
            <v>-0.19</v>
          </cell>
          <cell r="G210">
            <v>0</v>
          </cell>
          <cell r="H210">
            <v>0</v>
          </cell>
        </row>
        <row r="210">
          <cell r="J210">
            <v>0.12</v>
          </cell>
          <cell r="K210">
            <v>0</v>
          </cell>
          <cell r="L210">
            <v>0</v>
          </cell>
          <cell r="M210">
            <v>0</v>
          </cell>
          <cell r="N210">
            <v>0.064103223135923</v>
          </cell>
        </row>
        <row r="210">
          <cell r="R210">
            <v>0</v>
          </cell>
        </row>
        <row r="211">
          <cell r="D211">
            <v>43101</v>
          </cell>
          <cell r="E211">
            <v>5.58</v>
          </cell>
          <cell r="F211">
            <v>-0.19</v>
          </cell>
          <cell r="G211">
            <v>0</v>
          </cell>
          <cell r="H211">
            <v>0</v>
          </cell>
        </row>
        <row r="211">
          <cell r="J211">
            <v>0.12</v>
          </cell>
          <cell r="K211">
            <v>0</v>
          </cell>
          <cell r="L211">
            <v>0</v>
          </cell>
          <cell r="M211">
            <v>0</v>
          </cell>
          <cell r="N211">
            <v>0.064128093687589</v>
          </cell>
        </row>
        <row r="211">
          <cell r="R211">
            <v>0</v>
          </cell>
        </row>
        <row r="212">
          <cell r="D212">
            <v>43132</v>
          </cell>
          <cell r="E212">
            <v>5.474</v>
          </cell>
          <cell r="F212">
            <v>-0.19</v>
          </cell>
          <cell r="G212">
            <v>0</v>
          </cell>
          <cell r="H212">
            <v>0</v>
          </cell>
        </row>
        <row r="212">
          <cell r="J212">
            <v>0.12</v>
          </cell>
          <cell r="K212">
            <v>0</v>
          </cell>
          <cell r="L212">
            <v>0</v>
          </cell>
          <cell r="M212">
            <v>0</v>
          </cell>
          <cell r="N212">
            <v>0.064152964239461</v>
          </cell>
        </row>
        <row r="212">
          <cell r="R212">
            <v>0</v>
          </cell>
        </row>
        <row r="213">
          <cell r="D213">
            <v>43160</v>
          </cell>
          <cell r="E213">
            <v>5.324</v>
          </cell>
          <cell r="F213">
            <v>-0.19</v>
          </cell>
          <cell r="G213">
            <v>0</v>
          </cell>
          <cell r="H213">
            <v>0</v>
          </cell>
        </row>
        <row r="213">
          <cell r="J213">
            <v>0.12</v>
          </cell>
          <cell r="K213">
            <v>0</v>
          </cell>
          <cell r="L213">
            <v>0</v>
          </cell>
          <cell r="M213">
            <v>0</v>
          </cell>
          <cell r="N213">
            <v>0.064175427963909</v>
          </cell>
        </row>
        <row r="213">
          <cell r="R213">
            <v>0</v>
          </cell>
        </row>
        <row r="214">
          <cell r="D214">
            <v>43191</v>
          </cell>
          <cell r="E214">
            <v>5.141</v>
          </cell>
          <cell r="F214">
            <v>-0.19</v>
          </cell>
          <cell r="G214">
            <v>0</v>
          </cell>
          <cell r="H214">
            <v>0</v>
          </cell>
        </row>
        <row r="214">
          <cell r="J214">
            <v>0.295</v>
          </cell>
          <cell r="K214">
            <v>0</v>
          </cell>
          <cell r="L214">
            <v>0</v>
          </cell>
          <cell r="M214">
            <v>0</v>
          </cell>
          <cell r="N214">
            <v>0.064200298516171</v>
          </cell>
        </row>
        <row r="214">
          <cell r="R214">
            <v>0</v>
          </cell>
        </row>
        <row r="215">
          <cell r="D215">
            <v>43221</v>
          </cell>
          <cell r="E215">
            <v>5.116</v>
          </cell>
          <cell r="F215">
            <v>-0.19</v>
          </cell>
          <cell r="G215">
            <v>0</v>
          </cell>
          <cell r="H215">
            <v>0</v>
          </cell>
        </row>
        <row r="215">
          <cell r="J215">
            <v>0.295</v>
          </cell>
          <cell r="K215">
            <v>0</v>
          </cell>
          <cell r="L215">
            <v>0</v>
          </cell>
          <cell r="M215">
            <v>0</v>
          </cell>
          <cell r="N215">
            <v>0.06422436679275</v>
          </cell>
        </row>
        <row r="215">
          <cell r="R215">
            <v>0</v>
          </cell>
        </row>
        <row r="216">
          <cell r="D216">
            <v>43252</v>
          </cell>
          <cell r="E216">
            <v>5.145</v>
          </cell>
          <cell r="F216">
            <v>-0.19</v>
          </cell>
          <cell r="G216">
            <v>0</v>
          </cell>
          <cell r="H216">
            <v>0</v>
          </cell>
        </row>
        <row r="216">
          <cell r="J216">
            <v>0.295</v>
          </cell>
          <cell r="K216">
            <v>0</v>
          </cell>
          <cell r="L216">
            <v>0</v>
          </cell>
          <cell r="M216">
            <v>0</v>
          </cell>
          <cell r="N216">
            <v>0.064249237345415</v>
          </cell>
        </row>
        <row r="216">
          <cell r="R216">
            <v>0</v>
          </cell>
        </row>
        <row r="217">
          <cell r="D217">
            <v>43282</v>
          </cell>
          <cell r="E217">
            <v>5.175</v>
          </cell>
          <cell r="F217">
            <v>-0.19</v>
          </cell>
          <cell r="G217">
            <v>0</v>
          </cell>
          <cell r="H217">
            <v>0</v>
          </cell>
        </row>
        <row r="217">
          <cell r="J217">
            <v>0.295</v>
          </cell>
          <cell r="K217">
            <v>0</v>
          </cell>
          <cell r="L217">
            <v>0</v>
          </cell>
          <cell r="M217">
            <v>0</v>
          </cell>
          <cell r="N217">
            <v>0.064273305622384</v>
          </cell>
        </row>
        <row r="217">
          <cell r="R217">
            <v>0</v>
          </cell>
        </row>
        <row r="218">
          <cell r="D218">
            <v>43313</v>
          </cell>
          <cell r="E218">
            <v>5.195</v>
          </cell>
          <cell r="F218">
            <v>-0.19</v>
          </cell>
          <cell r="G218">
            <v>0</v>
          </cell>
          <cell r="H218">
            <v>0</v>
          </cell>
        </row>
        <row r="218">
          <cell r="J218">
            <v>0.295</v>
          </cell>
          <cell r="K218">
            <v>0</v>
          </cell>
          <cell r="L218">
            <v>0</v>
          </cell>
          <cell r="M218">
            <v>0</v>
          </cell>
          <cell r="N218">
            <v>0.064298176175453</v>
          </cell>
        </row>
        <row r="218">
          <cell r="R218">
            <v>0</v>
          </cell>
        </row>
        <row r="219">
          <cell r="D219">
            <v>43344</v>
          </cell>
          <cell r="E219">
            <v>5.216</v>
          </cell>
          <cell r="F219">
            <v>-0.19</v>
          </cell>
          <cell r="G219">
            <v>0</v>
          </cell>
          <cell r="H219">
            <v>0</v>
          </cell>
        </row>
        <row r="219">
          <cell r="J219">
            <v>0.295</v>
          </cell>
          <cell r="K219">
            <v>0</v>
          </cell>
          <cell r="L219">
            <v>0</v>
          </cell>
          <cell r="M219">
            <v>0</v>
          </cell>
          <cell r="N219">
            <v>0.064323046728727</v>
          </cell>
        </row>
        <row r="219">
          <cell r="R219">
            <v>0</v>
          </cell>
        </row>
        <row r="220">
          <cell r="D220">
            <v>43374</v>
          </cell>
          <cell r="E220">
            <v>5.246</v>
          </cell>
          <cell r="F220">
            <v>-0.19</v>
          </cell>
          <cell r="G220">
            <v>0</v>
          </cell>
          <cell r="H220">
            <v>0</v>
          </cell>
        </row>
        <row r="220">
          <cell r="J220">
            <v>0.295</v>
          </cell>
          <cell r="K220">
            <v>0</v>
          </cell>
          <cell r="L220">
            <v>0</v>
          </cell>
          <cell r="M220">
            <v>0</v>
          </cell>
          <cell r="N220">
            <v>0.064347115006285</v>
          </cell>
        </row>
        <row r="220">
          <cell r="R220">
            <v>0</v>
          </cell>
        </row>
        <row r="221">
          <cell r="D221">
            <v>43405</v>
          </cell>
          <cell r="E221">
            <v>5.386</v>
          </cell>
          <cell r="F221">
            <v>-0.19</v>
          </cell>
          <cell r="G221">
            <v>0</v>
          </cell>
          <cell r="H221">
            <v>0</v>
          </cell>
        </row>
        <row r="221">
          <cell r="J221">
            <v>0.12</v>
          </cell>
          <cell r="K221">
            <v>0</v>
          </cell>
          <cell r="L221">
            <v>0</v>
          </cell>
          <cell r="M221">
            <v>0</v>
          </cell>
          <cell r="N221">
            <v>0.064371985559963</v>
          </cell>
        </row>
        <row r="221">
          <cell r="R221">
            <v>0</v>
          </cell>
        </row>
        <row r="222">
          <cell r="D222">
            <v>43435</v>
          </cell>
          <cell r="E222">
            <v>5.511</v>
          </cell>
          <cell r="F222">
            <v>-0.19</v>
          </cell>
          <cell r="G222">
            <v>0</v>
          </cell>
          <cell r="H222">
            <v>0</v>
          </cell>
        </row>
        <row r="222">
          <cell r="J222">
            <v>0.12</v>
          </cell>
          <cell r="K222">
            <v>0</v>
          </cell>
          <cell r="L222">
            <v>0</v>
          </cell>
          <cell r="M222">
            <v>0</v>
          </cell>
          <cell r="N222">
            <v>0.064396053837911</v>
          </cell>
        </row>
        <row r="222">
          <cell r="R222">
            <v>0</v>
          </cell>
        </row>
        <row r="223">
          <cell r="D223">
            <v>43466</v>
          </cell>
          <cell r="E223">
            <v>5.69</v>
          </cell>
          <cell r="F223">
            <v>-0.19</v>
          </cell>
          <cell r="G223">
            <v>0</v>
          </cell>
          <cell r="H223">
            <v>0</v>
          </cell>
        </row>
        <row r="223">
          <cell r="J223">
            <v>0.12</v>
          </cell>
          <cell r="K223">
            <v>0</v>
          </cell>
          <cell r="L223">
            <v>0</v>
          </cell>
          <cell r="M223">
            <v>0</v>
          </cell>
          <cell r="N223">
            <v>0.064420924392</v>
          </cell>
        </row>
        <row r="223">
          <cell r="R223">
            <v>0</v>
          </cell>
        </row>
        <row r="224">
          <cell r="D224">
            <v>43497</v>
          </cell>
          <cell r="E224">
            <v>5.584</v>
          </cell>
          <cell r="F224">
            <v>0</v>
          </cell>
          <cell r="G224">
            <v>0</v>
          </cell>
          <cell r="H224">
            <v>0</v>
          </cell>
        </row>
        <row r="224">
          <cell r="J224">
            <v>0.31</v>
          </cell>
          <cell r="K224">
            <v>0</v>
          </cell>
          <cell r="L224">
            <v>0</v>
          </cell>
          <cell r="M224">
            <v>0</v>
          </cell>
          <cell r="N224">
            <v>0.06444579494628</v>
          </cell>
        </row>
        <row r="224">
          <cell r="R224">
            <v>0</v>
          </cell>
        </row>
        <row r="225">
          <cell r="D225">
            <v>43525</v>
          </cell>
          <cell r="E225">
            <v>5.434</v>
          </cell>
          <cell r="F225">
            <v>0</v>
          </cell>
          <cell r="G225">
            <v>0</v>
          </cell>
          <cell r="H225">
            <v>0</v>
          </cell>
        </row>
        <row r="225">
          <cell r="J225">
            <v>0.31</v>
          </cell>
          <cell r="K225">
            <v>0</v>
          </cell>
          <cell r="L225">
            <v>0</v>
          </cell>
          <cell r="M225">
            <v>0</v>
          </cell>
          <cell r="N225">
            <v>0.064468258672909</v>
          </cell>
        </row>
        <row r="225">
          <cell r="R225">
            <v>0</v>
          </cell>
        </row>
        <row r="226">
          <cell r="D226">
            <v>43556</v>
          </cell>
          <cell r="E226">
            <v>5.251</v>
          </cell>
          <cell r="F226">
            <v>0</v>
          </cell>
          <cell r="G226">
            <v>0</v>
          </cell>
          <cell r="H226">
            <v>0</v>
          </cell>
        </row>
        <row r="226">
          <cell r="J226">
            <v>0.3775</v>
          </cell>
          <cell r="K226">
            <v>0</v>
          </cell>
          <cell r="L226">
            <v>0</v>
          </cell>
          <cell r="M226">
            <v>0</v>
          </cell>
          <cell r="N226">
            <v>0.064493129227586</v>
          </cell>
        </row>
        <row r="226">
          <cell r="R226">
            <v>0</v>
          </cell>
        </row>
        <row r="227">
          <cell r="D227">
            <v>43586</v>
          </cell>
          <cell r="E227">
            <v>5.226</v>
          </cell>
          <cell r="F227">
            <v>0</v>
          </cell>
          <cell r="G227">
            <v>0</v>
          </cell>
          <cell r="H227">
            <v>0</v>
          </cell>
        </row>
        <row r="227">
          <cell r="J227">
            <v>0.3775</v>
          </cell>
          <cell r="K227">
            <v>0</v>
          </cell>
          <cell r="L227">
            <v>0</v>
          </cell>
          <cell r="M227">
            <v>0</v>
          </cell>
          <cell r="N227">
            <v>0.0645171975065</v>
          </cell>
        </row>
        <row r="227">
          <cell r="R227">
            <v>0</v>
          </cell>
        </row>
        <row r="228">
          <cell r="D228">
            <v>43617</v>
          </cell>
          <cell r="E228">
            <v>5.255</v>
          </cell>
          <cell r="F228">
            <v>0</v>
          </cell>
          <cell r="G228">
            <v>0</v>
          </cell>
          <cell r="H228">
            <v>0</v>
          </cell>
        </row>
        <row r="228">
          <cell r="J228">
            <v>0.3775</v>
          </cell>
          <cell r="K228">
            <v>0</v>
          </cell>
          <cell r="L228">
            <v>0</v>
          </cell>
          <cell r="M228">
            <v>0</v>
          </cell>
          <cell r="N228">
            <v>0.064542068061581</v>
          </cell>
        </row>
        <row r="228">
          <cell r="R228">
            <v>0</v>
          </cell>
        </row>
        <row r="229">
          <cell r="D229">
            <v>43647</v>
          </cell>
          <cell r="E229">
            <v>5.285</v>
          </cell>
          <cell r="F229">
            <v>0</v>
          </cell>
          <cell r="G229">
            <v>0</v>
          </cell>
          <cell r="H229">
            <v>0</v>
          </cell>
        </row>
        <row r="229">
          <cell r="J229">
            <v>0.3775</v>
          </cell>
          <cell r="K229">
            <v>0</v>
          </cell>
          <cell r="L229">
            <v>0</v>
          </cell>
          <cell r="M229">
            <v>0</v>
          </cell>
          <cell r="N229">
            <v>0.064566136340887</v>
          </cell>
        </row>
        <row r="229">
          <cell r="R229">
            <v>0</v>
          </cell>
        </row>
        <row r="230">
          <cell r="D230">
            <v>43678</v>
          </cell>
          <cell r="E230">
            <v>5.305</v>
          </cell>
          <cell r="F230">
            <v>0</v>
          </cell>
          <cell r="G230">
            <v>0</v>
          </cell>
          <cell r="H230">
            <v>0</v>
          </cell>
        </row>
        <row r="230">
          <cell r="J230">
            <v>0.3775</v>
          </cell>
          <cell r="K230">
            <v>0</v>
          </cell>
          <cell r="L230">
            <v>0</v>
          </cell>
          <cell r="M230">
            <v>0</v>
          </cell>
          <cell r="N230">
            <v>0.06459100689637</v>
          </cell>
        </row>
        <row r="230">
          <cell r="R230">
            <v>0</v>
          </cell>
        </row>
        <row r="231">
          <cell r="D231">
            <v>43709</v>
          </cell>
          <cell r="E231">
            <v>5.326</v>
          </cell>
          <cell r="F231">
            <v>0</v>
          </cell>
          <cell r="G231">
            <v>0</v>
          </cell>
          <cell r="H231">
            <v>0</v>
          </cell>
        </row>
        <row r="231">
          <cell r="J231">
            <v>0.3775</v>
          </cell>
          <cell r="K231">
            <v>0</v>
          </cell>
          <cell r="L231">
            <v>0</v>
          </cell>
          <cell r="M231">
            <v>0</v>
          </cell>
          <cell r="N231">
            <v>0.064615877452059</v>
          </cell>
        </row>
        <row r="231">
          <cell r="R231">
            <v>0</v>
          </cell>
        </row>
        <row r="232">
          <cell r="D232">
            <v>43739</v>
          </cell>
          <cell r="E232">
            <v>5.356</v>
          </cell>
          <cell r="F232">
            <v>0</v>
          </cell>
          <cell r="G232">
            <v>0</v>
          </cell>
          <cell r="H232">
            <v>0</v>
          </cell>
        </row>
        <row r="232">
          <cell r="J232">
            <v>0.3775</v>
          </cell>
          <cell r="K232">
            <v>0</v>
          </cell>
          <cell r="L232">
            <v>0</v>
          </cell>
          <cell r="M232">
            <v>0</v>
          </cell>
          <cell r="N232">
            <v>0.064639945731954</v>
          </cell>
        </row>
        <row r="232">
          <cell r="R232">
            <v>0</v>
          </cell>
        </row>
        <row r="233">
          <cell r="D233">
            <v>43770</v>
          </cell>
          <cell r="E233">
            <v>5.496</v>
          </cell>
          <cell r="F233">
            <v>0</v>
          </cell>
          <cell r="G233">
            <v>0</v>
          </cell>
          <cell r="H233">
            <v>0</v>
          </cell>
        </row>
        <row r="233">
          <cell r="J233">
            <v>0.31</v>
          </cell>
          <cell r="K233">
            <v>0</v>
          </cell>
          <cell r="L233">
            <v>0</v>
          </cell>
          <cell r="M233">
            <v>0</v>
          </cell>
          <cell r="N233">
            <v>0.064664816288047</v>
          </cell>
        </row>
        <row r="233">
          <cell r="R233">
            <v>0</v>
          </cell>
        </row>
        <row r="234">
          <cell r="D234">
            <v>43800</v>
          </cell>
          <cell r="E234">
            <v>5.621</v>
          </cell>
          <cell r="F234">
            <v>0</v>
          </cell>
          <cell r="G234">
            <v>0</v>
          </cell>
          <cell r="H234">
            <v>0</v>
          </cell>
        </row>
        <row r="234">
          <cell r="J234">
            <v>0.31</v>
          </cell>
          <cell r="K234">
            <v>0</v>
          </cell>
          <cell r="L234">
            <v>0</v>
          </cell>
          <cell r="M234">
            <v>0</v>
          </cell>
          <cell r="N234">
            <v>0.064688884568331</v>
          </cell>
        </row>
        <row r="234">
          <cell r="R234">
            <v>0</v>
          </cell>
        </row>
        <row r="235">
          <cell r="D235">
            <v>43831</v>
          </cell>
          <cell r="E235">
            <v>5.8</v>
          </cell>
          <cell r="F235">
            <v>0</v>
          </cell>
          <cell r="G235">
            <v>0</v>
          </cell>
          <cell r="H235">
            <v>0</v>
          </cell>
        </row>
        <row r="235">
          <cell r="J235">
            <v>0.31</v>
          </cell>
          <cell r="K235">
            <v>0</v>
          </cell>
          <cell r="L235">
            <v>0</v>
          </cell>
          <cell r="M235">
            <v>0</v>
          </cell>
          <cell r="N235">
            <v>0.064713755124827</v>
          </cell>
        </row>
        <row r="235">
          <cell r="R235">
            <v>0</v>
          </cell>
        </row>
        <row r="236">
          <cell r="D236">
            <v>43862</v>
          </cell>
          <cell r="E236">
            <v>5.694</v>
          </cell>
          <cell r="F236">
            <v>0</v>
          </cell>
          <cell r="G236">
            <v>0</v>
          </cell>
          <cell r="H236">
            <v>0</v>
          </cell>
        </row>
        <row r="236">
          <cell r="J236">
            <v>0.31</v>
          </cell>
          <cell r="K236">
            <v>0</v>
          </cell>
          <cell r="L236">
            <v>0</v>
          </cell>
          <cell r="M236">
            <v>0</v>
          </cell>
          <cell r="N236">
            <v>0.064738625681528</v>
          </cell>
        </row>
        <row r="236">
          <cell r="R236">
            <v>0</v>
          </cell>
        </row>
        <row r="237">
          <cell r="D237">
            <v>43891</v>
          </cell>
          <cell r="E237">
            <v>5.544</v>
          </cell>
          <cell r="F237">
            <v>0</v>
          </cell>
          <cell r="G237">
            <v>0</v>
          </cell>
          <cell r="H237">
            <v>0</v>
          </cell>
        </row>
        <row r="237">
          <cell r="J237">
            <v>0.31</v>
          </cell>
          <cell r="K237">
            <v>0</v>
          </cell>
          <cell r="L237">
            <v>0</v>
          </cell>
          <cell r="M237">
            <v>0</v>
          </cell>
          <cell r="N237">
            <v>0.06476189168637</v>
          </cell>
        </row>
        <row r="237">
          <cell r="R237">
            <v>0</v>
          </cell>
        </row>
        <row r="238">
          <cell r="D238">
            <v>43922</v>
          </cell>
          <cell r="E238">
            <v>5.361</v>
          </cell>
          <cell r="F238">
            <v>0</v>
          </cell>
          <cell r="G238">
            <v>0</v>
          </cell>
          <cell r="H238">
            <v>0</v>
          </cell>
        </row>
        <row r="238">
          <cell r="J238">
            <v>0.3775</v>
          </cell>
          <cell r="K238">
            <v>0</v>
          </cell>
          <cell r="L238">
            <v>0</v>
          </cell>
          <cell r="M238">
            <v>0</v>
          </cell>
          <cell r="N238">
            <v>0.064786762243468</v>
          </cell>
        </row>
        <row r="238">
          <cell r="R238">
            <v>0</v>
          </cell>
        </row>
        <row r="239">
          <cell r="D239">
            <v>43952</v>
          </cell>
          <cell r="E239">
            <v>5.336</v>
          </cell>
          <cell r="F239">
            <v>0</v>
          </cell>
          <cell r="G239">
            <v>0</v>
          </cell>
          <cell r="H239">
            <v>0</v>
          </cell>
        </row>
        <row r="239">
          <cell r="J239">
            <v>0.3775</v>
          </cell>
          <cell r="K239">
            <v>0</v>
          </cell>
          <cell r="L239">
            <v>0</v>
          </cell>
          <cell r="M239">
            <v>0</v>
          </cell>
          <cell r="N239">
            <v>0.064810830524726</v>
          </cell>
        </row>
        <row r="239">
          <cell r="R239">
            <v>0</v>
          </cell>
        </row>
        <row r="240">
          <cell r="D240">
            <v>43983</v>
          </cell>
          <cell r="E240">
            <v>5.365</v>
          </cell>
          <cell r="F240">
            <v>0</v>
          </cell>
          <cell r="G240">
            <v>0</v>
          </cell>
          <cell r="H240">
            <v>0</v>
          </cell>
        </row>
        <row r="240">
          <cell r="J240">
            <v>0.3775</v>
          </cell>
          <cell r="K240">
            <v>0</v>
          </cell>
          <cell r="L240">
            <v>0</v>
          </cell>
          <cell r="M240">
            <v>0</v>
          </cell>
          <cell r="N240">
            <v>0.064835701082227</v>
          </cell>
        </row>
        <row r="240">
          <cell r="R240">
            <v>0</v>
          </cell>
        </row>
        <row r="241">
          <cell r="D241">
            <v>44013</v>
          </cell>
          <cell r="E241">
            <v>5.395</v>
          </cell>
          <cell r="F241">
            <v>0</v>
          </cell>
          <cell r="G241">
            <v>0</v>
          </cell>
          <cell r="H241">
            <v>0</v>
          </cell>
        </row>
        <row r="241">
          <cell r="J241">
            <v>0.3775</v>
          </cell>
          <cell r="K241">
            <v>0</v>
          </cell>
          <cell r="L241">
            <v>0</v>
          </cell>
          <cell r="M241">
            <v>0</v>
          </cell>
          <cell r="N241">
            <v>0.064859769363875</v>
          </cell>
        </row>
        <row r="241">
          <cell r="R241">
            <v>0</v>
          </cell>
        </row>
        <row r="242">
          <cell r="D242">
            <v>44044</v>
          </cell>
          <cell r="E242">
            <v>5.415</v>
          </cell>
          <cell r="F242">
            <v>0</v>
          </cell>
          <cell r="G242">
            <v>0</v>
          </cell>
          <cell r="H242">
            <v>0</v>
          </cell>
        </row>
        <row r="242">
          <cell r="J242">
            <v>0.3775</v>
          </cell>
          <cell r="K242">
            <v>0</v>
          </cell>
          <cell r="L242">
            <v>0</v>
          </cell>
          <cell r="M242">
            <v>0</v>
          </cell>
          <cell r="N242">
            <v>0.06488463992178</v>
          </cell>
        </row>
        <row r="242">
          <cell r="R242">
            <v>0</v>
          </cell>
        </row>
        <row r="243">
          <cell r="D243">
            <v>44075</v>
          </cell>
          <cell r="E243">
            <v>5.436</v>
          </cell>
          <cell r="F243">
            <v>0</v>
          </cell>
          <cell r="G243">
            <v>0</v>
          </cell>
          <cell r="H243">
            <v>0</v>
          </cell>
        </row>
        <row r="243">
          <cell r="J243">
            <v>0.3775</v>
          </cell>
          <cell r="K243">
            <v>0</v>
          </cell>
          <cell r="L243">
            <v>0</v>
          </cell>
          <cell r="M243">
            <v>0</v>
          </cell>
          <cell r="N243">
            <v>0.06490951047989</v>
          </cell>
        </row>
        <row r="243">
          <cell r="R243">
            <v>0</v>
          </cell>
        </row>
        <row r="244">
          <cell r="D244">
            <v>44105</v>
          </cell>
          <cell r="E244">
            <v>5.466</v>
          </cell>
          <cell r="F244">
            <v>0</v>
          </cell>
          <cell r="G244">
            <v>0</v>
          </cell>
          <cell r="H244">
            <v>0</v>
          </cell>
        </row>
        <row r="244">
          <cell r="J244">
            <v>0.3775</v>
          </cell>
          <cell r="K244">
            <v>0</v>
          </cell>
          <cell r="L244">
            <v>0</v>
          </cell>
          <cell r="M244">
            <v>0</v>
          </cell>
          <cell r="N244">
            <v>0.064933578762127</v>
          </cell>
        </row>
        <row r="244">
          <cell r="R244">
            <v>0</v>
          </cell>
        </row>
        <row r="245">
          <cell r="D245">
            <v>44136</v>
          </cell>
          <cell r="E245">
            <v>5.606</v>
          </cell>
          <cell r="F245">
            <v>0</v>
          </cell>
          <cell r="G245">
            <v>0</v>
          </cell>
          <cell r="H245">
            <v>0</v>
          </cell>
        </row>
        <row r="245">
          <cell r="J245">
            <v>0.33</v>
          </cell>
          <cell r="K245">
            <v>0</v>
          </cell>
          <cell r="L245">
            <v>0</v>
          </cell>
          <cell r="M245">
            <v>0</v>
          </cell>
          <cell r="N245">
            <v>0.064958449320641</v>
          </cell>
        </row>
        <row r="245">
          <cell r="R245">
            <v>0</v>
          </cell>
        </row>
        <row r="246">
          <cell r="D246">
            <v>44166</v>
          </cell>
          <cell r="E246">
            <v>5.731</v>
          </cell>
          <cell r="F246">
            <v>0</v>
          </cell>
          <cell r="G246">
            <v>0</v>
          </cell>
          <cell r="H246">
            <v>0</v>
          </cell>
        </row>
        <row r="246">
          <cell r="J246">
            <v>0.33</v>
          </cell>
          <cell r="K246">
            <v>0</v>
          </cell>
          <cell r="L246">
            <v>0</v>
          </cell>
          <cell r="M246">
            <v>0</v>
          </cell>
          <cell r="N246">
            <v>0.064982517603268</v>
          </cell>
        </row>
        <row r="246">
          <cell r="R246">
            <v>0</v>
          </cell>
        </row>
        <row r="247">
          <cell r="D247">
            <v>44197</v>
          </cell>
          <cell r="E247">
            <v>5.91</v>
          </cell>
          <cell r="F247">
            <v>0</v>
          </cell>
          <cell r="G247">
            <v>0</v>
          </cell>
          <cell r="H247">
            <v>0</v>
          </cell>
        </row>
        <row r="247">
          <cell r="J247">
            <v>0.33</v>
          </cell>
          <cell r="K247">
            <v>0</v>
          </cell>
          <cell r="L247">
            <v>0</v>
          </cell>
          <cell r="M247">
            <v>0</v>
          </cell>
          <cell r="N247">
            <v>0.065007388162185</v>
          </cell>
        </row>
        <row r="247">
          <cell r="R247">
            <v>0</v>
          </cell>
        </row>
        <row r="248">
          <cell r="D248">
            <v>44228</v>
          </cell>
          <cell r="E248">
            <v>5.804</v>
          </cell>
          <cell r="F248">
            <v>0</v>
          </cell>
          <cell r="G248">
            <v>0</v>
          </cell>
          <cell r="H248">
            <v>0</v>
          </cell>
        </row>
        <row r="248">
          <cell r="J248">
            <v>0.33</v>
          </cell>
          <cell r="K248">
            <v>0</v>
          </cell>
          <cell r="L248">
            <v>0</v>
          </cell>
          <cell r="M248">
            <v>0</v>
          </cell>
          <cell r="N248">
            <v>0.065019990157562</v>
          </cell>
        </row>
        <row r="248">
          <cell r="R248">
            <v>0</v>
          </cell>
        </row>
        <row r="249">
          <cell r="D249">
            <v>44256</v>
          </cell>
          <cell r="E249">
            <v>5.654</v>
          </cell>
          <cell r="F249">
            <v>0</v>
          </cell>
          <cell r="G249">
            <v>0</v>
          </cell>
          <cell r="H249">
            <v>0</v>
          </cell>
        </row>
        <row r="249">
          <cell r="J249">
            <v>0.33</v>
          </cell>
          <cell r="K249">
            <v>0</v>
          </cell>
          <cell r="L249">
            <v>0</v>
          </cell>
          <cell r="M249">
            <v>0</v>
          </cell>
          <cell r="N249">
            <v>0.065016029289602</v>
          </cell>
        </row>
        <row r="249">
          <cell r="R249">
            <v>0</v>
          </cell>
        </row>
        <row r="250">
          <cell r="D250">
            <v>44287</v>
          </cell>
          <cell r="E250">
            <v>5.471</v>
          </cell>
          <cell r="F250">
            <v>0</v>
          </cell>
          <cell r="G250">
            <v>0</v>
          </cell>
          <cell r="H250">
            <v>0</v>
          </cell>
        </row>
        <row r="250">
          <cell r="J250">
            <v>0.33</v>
          </cell>
          <cell r="K250">
            <v>0</v>
          </cell>
          <cell r="L250">
            <v>0</v>
          </cell>
          <cell r="M250">
            <v>0</v>
          </cell>
          <cell r="N250">
            <v>0.065011644042939</v>
          </cell>
        </row>
        <row r="250">
          <cell r="R250">
            <v>0</v>
          </cell>
        </row>
        <row r="251">
          <cell r="D251">
            <v>44317</v>
          </cell>
          <cell r="E251">
            <v>5.446</v>
          </cell>
          <cell r="F251">
            <v>0</v>
          </cell>
          <cell r="G251">
            <v>0</v>
          </cell>
          <cell r="H251">
            <v>0</v>
          </cell>
        </row>
        <row r="251">
          <cell r="J251">
            <v>0.33</v>
          </cell>
          <cell r="K251">
            <v>0</v>
          </cell>
          <cell r="L251">
            <v>0</v>
          </cell>
          <cell r="M251">
            <v>0</v>
          </cell>
          <cell r="N251">
            <v>0.065007400255851</v>
          </cell>
        </row>
        <row r="251">
          <cell r="R251">
            <v>0</v>
          </cell>
        </row>
        <row r="252">
          <cell r="D252">
            <v>44348</v>
          </cell>
          <cell r="E252">
            <v>5.475</v>
          </cell>
          <cell r="F252">
            <v>0</v>
          </cell>
          <cell r="G252">
            <v>0</v>
          </cell>
          <cell r="H252">
            <v>0</v>
          </cell>
        </row>
        <row r="252">
          <cell r="J252">
            <v>0.33</v>
          </cell>
          <cell r="K252">
            <v>0</v>
          </cell>
          <cell r="L252">
            <v>0</v>
          </cell>
          <cell r="M252">
            <v>0</v>
          </cell>
          <cell r="N252">
            <v>0.0650030150092</v>
          </cell>
        </row>
        <row r="252">
          <cell r="R252">
            <v>0</v>
          </cell>
        </row>
        <row r="253">
          <cell r="D253">
            <v>44378</v>
          </cell>
          <cell r="E253">
            <v>5.505</v>
          </cell>
          <cell r="F253">
            <v>0</v>
          </cell>
          <cell r="G253">
            <v>0</v>
          </cell>
          <cell r="H253">
            <v>0</v>
          </cell>
        </row>
        <row r="253">
          <cell r="J253">
            <v>0.33</v>
          </cell>
          <cell r="K253">
            <v>0</v>
          </cell>
          <cell r="L253">
            <v>0</v>
          </cell>
          <cell r="M253">
            <v>0</v>
          </cell>
          <cell r="N253">
            <v>0.064998771222125</v>
          </cell>
        </row>
        <row r="253">
          <cell r="R253">
            <v>0</v>
          </cell>
        </row>
        <row r="254">
          <cell r="D254">
            <v>44409</v>
          </cell>
          <cell r="E254">
            <v>5.525</v>
          </cell>
          <cell r="F254">
            <v>0</v>
          </cell>
          <cell r="G254">
            <v>0</v>
          </cell>
          <cell r="H254">
            <v>0</v>
          </cell>
        </row>
        <row r="254">
          <cell r="J254">
            <v>0.33</v>
          </cell>
          <cell r="K254">
            <v>0</v>
          </cell>
          <cell r="L254">
            <v>0</v>
          </cell>
          <cell r="M254">
            <v>0</v>
          </cell>
          <cell r="N254">
            <v>0.064994385975487</v>
          </cell>
        </row>
        <row r="254">
          <cell r="R254">
            <v>0</v>
          </cell>
        </row>
        <row r="255">
          <cell r="D255">
            <v>44440</v>
          </cell>
          <cell r="E255">
            <v>5.546</v>
          </cell>
          <cell r="F255">
            <v>0</v>
          </cell>
          <cell r="G255">
            <v>0</v>
          </cell>
          <cell r="H255">
            <v>0</v>
          </cell>
        </row>
        <row r="255">
          <cell r="J255">
            <v>0.33</v>
          </cell>
          <cell r="K255">
            <v>0</v>
          </cell>
          <cell r="L255">
            <v>0</v>
          </cell>
          <cell r="M255">
            <v>0</v>
          </cell>
          <cell r="N255">
            <v>0.064990000728855</v>
          </cell>
        </row>
        <row r="255">
          <cell r="R255">
            <v>0</v>
          </cell>
        </row>
        <row r="256">
          <cell r="D256">
            <v>44470</v>
          </cell>
          <cell r="E256">
            <v>5.576</v>
          </cell>
          <cell r="F256">
            <v>0</v>
          </cell>
          <cell r="G256">
            <v>0</v>
          </cell>
          <cell r="H256">
            <v>0</v>
          </cell>
        </row>
        <row r="256">
          <cell r="J256">
            <v>0.33</v>
          </cell>
          <cell r="K256">
            <v>0</v>
          </cell>
          <cell r="L256">
            <v>0</v>
          </cell>
          <cell r="M256">
            <v>0</v>
          </cell>
          <cell r="N256">
            <v>0.064985756941798</v>
          </cell>
        </row>
        <row r="256">
          <cell r="R256">
            <v>0</v>
          </cell>
        </row>
        <row r="257">
          <cell r="D257">
            <v>44501</v>
          </cell>
          <cell r="E257">
            <v>5.716</v>
          </cell>
          <cell r="F257">
            <v>0</v>
          </cell>
          <cell r="G257">
            <v>0</v>
          </cell>
          <cell r="H257">
            <v>0</v>
          </cell>
        </row>
        <row r="257"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0.064981371695178</v>
          </cell>
        </row>
        <row r="257">
          <cell r="R257">
            <v>0</v>
          </cell>
        </row>
        <row r="258">
          <cell r="D258">
            <v>44531</v>
          </cell>
          <cell r="E258">
            <v>5.841</v>
          </cell>
          <cell r="F258">
            <v>0</v>
          </cell>
          <cell r="G258">
            <v>0</v>
          </cell>
          <cell r="H258">
            <v>0</v>
          </cell>
        </row>
        <row r="258"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0.064977127908134</v>
          </cell>
        </row>
        <row r="258">
          <cell r="R258">
            <v>0</v>
          </cell>
        </row>
        <row r="259">
          <cell r="D259">
            <v>44562</v>
          </cell>
          <cell r="E259">
            <v>6.02</v>
          </cell>
          <cell r="F259">
            <v>0</v>
          </cell>
          <cell r="G259">
            <v>0</v>
          </cell>
          <cell r="H259">
            <v>0</v>
          </cell>
        </row>
        <row r="259"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0.064972742661526</v>
          </cell>
        </row>
        <row r="259">
          <cell r="R259">
            <v>0</v>
          </cell>
        </row>
        <row r="260">
          <cell r="D260">
            <v>44593</v>
          </cell>
          <cell r="E260">
            <v>5.914</v>
          </cell>
          <cell r="F260">
            <v>0</v>
          </cell>
          <cell r="G260">
            <v>0</v>
          </cell>
          <cell r="H260">
            <v>0</v>
          </cell>
        </row>
        <row r="260"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0.064968357414926</v>
          </cell>
        </row>
        <row r="260">
          <cell r="R260">
            <v>0</v>
          </cell>
        </row>
        <row r="261">
          <cell r="D261">
            <v>44621</v>
          </cell>
          <cell r="E261">
            <v>5.764</v>
          </cell>
          <cell r="F261">
            <v>0</v>
          </cell>
          <cell r="G261">
            <v>0</v>
          </cell>
          <cell r="H261">
            <v>0</v>
          </cell>
        </row>
        <row r="261"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0.064964396547034</v>
          </cell>
        </row>
        <row r="261">
          <cell r="R261">
            <v>0</v>
          </cell>
        </row>
        <row r="262">
          <cell r="D262">
            <v>44652</v>
          </cell>
          <cell r="E262">
            <v>5.581</v>
          </cell>
          <cell r="F262">
            <v>0</v>
          </cell>
          <cell r="G262">
            <v>0</v>
          </cell>
          <cell r="H262">
            <v>0</v>
          </cell>
        </row>
        <row r="262"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0.064960011300446</v>
          </cell>
        </row>
        <row r="262">
          <cell r="R262">
            <v>0</v>
          </cell>
        </row>
        <row r="263">
          <cell r="D263">
            <v>44682</v>
          </cell>
          <cell r="E263">
            <v>5.556</v>
          </cell>
          <cell r="F263">
            <v>0</v>
          </cell>
          <cell r="G263">
            <v>0</v>
          </cell>
          <cell r="H263">
            <v>0</v>
          </cell>
        </row>
        <row r="263"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0.064955767513431</v>
          </cell>
        </row>
        <row r="263">
          <cell r="R263">
            <v>0</v>
          </cell>
        </row>
        <row r="264">
          <cell r="D264">
            <v>44713</v>
          </cell>
          <cell r="E264">
            <v>5.585</v>
          </cell>
          <cell r="F264">
            <v>0</v>
          </cell>
          <cell r="G264">
            <v>0</v>
          </cell>
          <cell r="H264">
            <v>0</v>
          </cell>
        </row>
        <row r="264"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0.064951382266856</v>
          </cell>
        </row>
        <row r="264">
          <cell r="R264">
            <v>0</v>
          </cell>
        </row>
        <row r="265">
          <cell r="D265">
            <v>44743</v>
          </cell>
          <cell r="E265">
            <v>5.615</v>
          </cell>
          <cell r="F265">
            <v>0</v>
          </cell>
          <cell r="G265">
            <v>0</v>
          </cell>
          <cell r="H265">
            <v>0</v>
          </cell>
        </row>
        <row r="265"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0.064947138479853</v>
          </cell>
        </row>
        <row r="265">
          <cell r="R265">
            <v>0</v>
          </cell>
        </row>
        <row r="266">
          <cell r="D266">
            <v>44774</v>
          </cell>
          <cell r="E266">
            <v>5.635</v>
          </cell>
          <cell r="F266">
            <v>0</v>
          </cell>
          <cell r="G266">
            <v>0</v>
          </cell>
          <cell r="H266">
            <v>0</v>
          </cell>
        </row>
        <row r="266"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0.06494275323329</v>
          </cell>
        </row>
        <row r="266">
          <cell r="R266">
            <v>0</v>
          </cell>
        </row>
        <row r="267">
          <cell r="D267">
            <v>44805</v>
          </cell>
          <cell r="E267">
            <v>5.656</v>
          </cell>
          <cell r="F267">
            <v>0</v>
          </cell>
          <cell r="G267">
            <v>0</v>
          </cell>
          <cell r="H267">
            <v>0</v>
          </cell>
        </row>
        <row r="267"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0.064938367986733</v>
          </cell>
        </row>
        <row r="267">
          <cell r="R267">
            <v>0</v>
          </cell>
        </row>
        <row r="268">
          <cell r="D268">
            <v>44835</v>
          </cell>
          <cell r="E268">
            <v>5.686</v>
          </cell>
          <cell r="F268">
            <v>0</v>
          </cell>
          <cell r="G268">
            <v>0</v>
          </cell>
          <cell r="H268">
            <v>0</v>
          </cell>
        </row>
        <row r="268"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0.064934124199748</v>
          </cell>
        </row>
        <row r="268">
          <cell r="R268">
            <v>0</v>
          </cell>
        </row>
        <row r="269">
          <cell r="D269">
            <v>44866</v>
          </cell>
          <cell r="E269">
            <v>5.826</v>
          </cell>
          <cell r="F269">
            <v>0</v>
          </cell>
          <cell r="G269">
            <v>0</v>
          </cell>
          <cell r="H269">
            <v>0</v>
          </cell>
        </row>
        <row r="269"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0.064929738953204</v>
          </cell>
        </row>
        <row r="269">
          <cell r="R269">
            <v>0</v>
          </cell>
        </row>
        <row r="270">
          <cell r="D270">
            <v>44896</v>
          </cell>
          <cell r="E270">
            <v>5.951</v>
          </cell>
          <cell r="F270">
            <v>0</v>
          </cell>
          <cell r="G270">
            <v>0</v>
          </cell>
          <cell r="H270">
            <v>0</v>
          </cell>
        </row>
        <row r="270"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0.064925495166232</v>
          </cell>
        </row>
        <row r="270">
          <cell r="R270">
            <v>0</v>
          </cell>
        </row>
        <row r="271">
          <cell r="D271">
            <v>44927</v>
          </cell>
          <cell r="E271">
            <v>6.13</v>
          </cell>
          <cell r="F271">
            <v>0</v>
          </cell>
          <cell r="G271">
            <v>0</v>
          </cell>
          <cell r="H271">
            <v>0</v>
          </cell>
        </row>
        <row r="271">
          <cell r="J271">
            <v>0</v>
          </cell>
          <cell r="K271">
            <v>0</v>
          </cell>
          <cell r="L271">
            <v>0</v>
          </cell>
        </row>
        <row r="271">
          <cell r="N271">
            <v>0.0649211099197</v>
          </cell>
        </row>
        <row r="271">
          <cell r="R271">
            <v>0</v>
          </cell>
        </row>
        <row r="272">
          <cell r="D272">
            <v>44958</v>
          </cell>
          <cell r="E272">
            <v>6.024</v>
          </cell>
          <cell r="F272">
            <v>0</v>
          </cell>
          <cell r="G272">
            <v>0</v>
          </cell>
          <cell r="H272">
            <v>0</v>
          </cell>
        </row>
        <row r="272">
          <cell r="J272">
            <v>0</v>
          </cell>
          <cell r="K272">
            <v>0</v>
          </cell>
          <cell r="L272">
            <v>0</v>
          </cell>
        </row>
        <row r="272">
          <cell r="N272">
            <v>0.064916724673175</v>
          </cell>
        </row>
        <row r="272">
          <cell r="R272">
            <v>0</v>
          </cell>
        </row>
        <row r="273">
          <cell r="D273">
            <v>44986</v>
          </cell>
          <cell r="E273">
            <v>5.874</v>
          </cell>
          <cell r="F273">
            <v>0</v>
          </cell>
          <cell r="G273">
            <v>0</v>
          </cell>
          <cell r="H273">
            <v>0</v>
          </cell>
        </row>
        <row r="273">
          <cell r="J273">
            <v>0</v>
          </cell>
          <cell r="K273">
            <v>0</v>
          </cell>
          <cell r="L273">
            <v>0</v>
          </cell>
        </row>
        <row r="273">
          <cell r="N273">
            <v>0.064912763805351</v>
          </cell>
        </row>
        <row r="273">
          <cell r="R273">
            <v>0</v>
          </cell>
        </row>
        <row r="274">
          <cell r="D274">
            <v>45017</v>
          </cell>
          <cell r="E274">
            <v>5.691</v>
          </cell>
          <cell r="F274">
            <v>0</v>
          </cell>
          <cell r="G274">
            <v>0</v>
          </cell>
          <cell r="H274">
            <v>0</v>
          </cell>
        </row>
        <row r="274">
          <cell r="J274">
            <v>0</v>
          </cell>
          <cell r="K274">
            <v>0</v>
          </cell>
          <cell r="L274">
            <v>0</v>
          </cell>
        </row>
        <row r="274">
          <cell r="N274">
            <v>0.064908378558838</v>
          </cell>
        </row>
        <row r="274">
          <cell r="R274">
            <v>0</v>
          </cell>
        </row>
        <row r="275">
          <cell r="D275">
            <v>45047</v>
          </cell>
          <cell r="E275">
            <v>5.666</v>
          </cell>
          <cell r="F275">
            <v>0</v>
          </cell>
          <cell r="G275">
            <v>0</v>
          </cell>
          <cell r="H275">
            <v>0</v>
          </cell>
        </row>
        <row r="275">
          <cell r="J275">
            <v>0</v>
          </cell>
          <cell r="K275">
            <v>0</v>
          </cell>
          <cell r="L275">
            <v>0</v>
          </cell>
        </row>
        <row r="275">
          <cell r="N275">
            <v>0.064904134771895</v>
          </cell>
        </row>
        <row r="275">
          <cell r="R275">
            <v>0</v>
          </cell>
        </row>
        <row r="276">
          <cell r="D276">
            <v>45078</v>
          </cell>
          <cell r="E276">
            <v>5.695</v>
          </cell>
          <cell r="F276">
            <v>0</v>
          </cell>
          <cell r="G276">
            <v>0</v>
          </cell>
          <cell r="H276">
            <v>0</v>
          </cell>
        </row>
        <row r="276">
          <cell r="J276">
            <v>0</v>
          </cell>
          <cell r="K276">
            <v>0</v>
          </cell>
          <cell r="L276">
            <v>0</v>
          </cell>
        </row>
        <row r="276">
          <cell r="N276">
            <v>0.064899749525395</v>
          </cell>
        </row>
        <row r="276">
          <cell r="R276">
            <v>0</v>
          </cell>
        </row>
        <row r="277">
          <cell r="D277">
            <v>45108</v>
          </cell>
          <cell r="E277">
            <v>5.725</v>
          </cell>
          <cell r="F277">
            <v>0</v>
          </cell>
          <cell r="G277">
            <v>0</v>
          </cell>
          <cell r="H277">
            <v>0</v>
          </cell>
        </row>
        <row r="277">
          <cell r="J277">
            <v>0</v>
          </cell>
          <cell r="K277">
            <v>0</v>
          </cell>
          <cell r="L277">
            <v>0</v>
          </cell>
        </row>
        <row r="277">
          <cell r="N277">
            <v>0.064895505738465</v>
          </cell>
        </row>
        <row r="277">
          <cell r="R277">
            <v>0</v>
          </cell>
        </row>
        <row r="278">
          <cell r="D278">
            <v>45139</v>
          </cell>
          <cell r="E278">
            <v>5.745</v>
          </cell>
          <cell r="F278">
            <v>0</v>
          </cell>
          <cell r="G278">
            <v>0</v>
          </cell>
          <cell r="H278">
            <v>0</v>
          </cell>
        </row>
        <row r="278">
          <cell r="J278">
            <v>0</v>
          </cell>
          <cell r="K278">
            <v>0</v>
          </cell>
          <cell r="L278">
            <v>0</v>
          </cell>
        </row>
        <row r="278">
          <cell r="N278">
            <v>0.064891120491977</v>
          </cell>
        </row>
        <row r="278">
          <cell r="R278">
            <v>0</v>
          </cell>
        </row>
        <row r="279">
          <cell r="D279">
            <v>45170</v>
          </cell>
          <cell r="E279">
            <v>5.766</v>
          </cell>
          <cell r="F279">
            <v>0</v>
          </cell>
          <cell r="G279">
            <v>0</v>
          </cell>
          <cell r="H279">
            <v>0</v>
          </cell>
        </row>
        <row r="279">
          <cell r="J279">
            <v>0</v>
          </cell>
          <cell r="K279">
            <v>0</v>
          </cell>
          <cell r="L279">
            <v>0</v>
          </cell>
        </row>
        <row r="279">
          <cell r="N279">
            <v>0.064886735245495</v>
          </cell>
        </row>
        <row r="279">
          <cell r="R279">
            <v>0</v>
          </cell>
        </row>
        <row r="280">
          <cell r="D280">
            <v>45200</v>
          </cell>
          <cell r="E280">
            <v>5.796</v>
          </cell>
          <cell r="F280">
            <v>0</v>
          </cell>
          <cell r="G280">
            <v>0</v>
          </cell>
          <cell r="H280">
            <v>0</v>
          </cell>
        </row>
        <row r="280">
          <cell r="J280">
            <v>0</v>
          </cell>
          <cell r="K280">
            <v>0</v>
          </cell>
          <cell r="L280">
            <v>0</v>
          </cell>
        </row>
        <row r="280">
          <cell r="N280">
            <v>0.064882491458583</v>
          </cell>
        </row>
        <row r="280">
          <cell r="R280">
            <v>0</v>
          </cell>
        </row>
        <row r="281">
          <cell r="D281">
            <v>45231</v>
          </cell>
          <cell r="E281">
            <v>5.936</v>
          </cell>
          <cell r="F281">
            <v>0</v>
          </cell>
          <cell r="G281">
            <v>0</v>
          </cell>
          <cell r="H281">
            <v>0</v>
          </cell>
        </row>
        <row r="281">
          <cell r="J281">
            <v>0</v>
          </cell>
          <cell r="K281">
            <v>0</v>
          </cell>
          <cell r="L281">
            <v>0</v>
          </cell>
        </row>
        <row r="281">
          <cell r="N281">
            <v>0.064878106212114</v>
          </cell>
        </row>
        <row r="281">
          <cell r="R281">
            <v>0</v>
          </cell>
        </row>
        <row r="282">
          <cell r="D282">
            <v>45261</v>
          </cell>
          <cell r="E282">
            <v>6.061</v>
          </cell>
          <cell r="F282">
            <v>0</v>
          </cell>
          <cell r="G282">
            <v>0</v>
          </cell>
          <cell r="H282">
            <v>0</v>
          </cell>
        </row>
        <row r="282">
          <cell r="J282">
            <v>0</v>
          </cell>
          <cell r="K282">
            <v>0</v>
          </cell>
          <cell r="L282">
            <v>0</v>
          </cell>
        </row>
        <row r="282">
          <cell r="N282">
            <v>0.064873862425214</v>
          </cell>
        </row>
        <row r="282">
          <cell r="R282">
            <v>0</v>
          </cell>
        </row>
        <row r="283">
          <cell r="F283">
            <v>0</v>
          </cell>
          <cell r="G283">
            <v>0</v>
          </cell>
          <cell r="H283">
            <v>0</v>
          </cell>
        </row>
        <row r="283">
          <cell r="J283">
            <v>0</v>
          </cell>
          <cell r="K283">
            <v>0</v>
          </cell>
          <cell r="L283">
            <v>0</v>
          </cell>
        </row>
        <row r="283">
          <cell r="N283">
            <v>0.064869477178758</v>
          </cell>
        </row>
        <row r="283">
          <cell r="R283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</row>
        <row r="284">
          <cell r="J284">
            <v>0</v>
          </cell>
          <cell r="K284">
            <v>0</v>
          </cell>
          <cell r="L284">
            <v>0</v>
          </cell>
        </row>
        <row r="284">
          <cell r="N284">
            <v>0.064865091932307</v>
          </cell>
        </row>
        <row r="284">
          <cell r="R284">
            <v>0</v>
          </cell>
        </row>
        <row r="285">
          <cell r="F285">
            <v>0</v>
          </cell>
          <cell r="G285">
            <v>0</v>
          </cell>
          <cell r="H285">
            <v>0</v>
          </cell>
        </row>
        <row r="285">
          <cell r="J285">
            <v>0</v>
          </cell>
          <cell r="K285">
            <v>0</v>
          </cell>
          <cell r="L285">
            <v>0</v>
          </cell>
        </row>
        <row r="285">
          <cell r="N285">
            <v>0.064860989604989</v>
          </cell>
        </row>
        <row r="285">
          <cell r="R285">
            <v>0</v>
          </cell>
        </row>
        <row r="286">
          <cell r="F286">
            <v>0</v>
          </cell>
          <cell r="G286">
            <v>0</v>
          </cell>
          <cell r="H286">
            <v>0</v>
          </cell>
        </row>
        <row r="286">
          <cell r="J286">
            <v>0</v>
          </cell>
          <cell r="K286">
            <v>0</v>
          </cell>
          <cell r="L286">
            <v>0</v>
          </cell>
        </row>
        <row r="286">
          <cell r="N286">
            <v>0.064856604358551</v>
          </cell>
        </row>
        <row r="286">
          <cell r="R286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</row>
        <row r="287">
          <cell r="J287">
            <v>0</v>
          </cell>
          <cell r="K287">
            <v>0</v>
          </cell>
          <cell r="L287">
            <v>0</v>
          </cell>
        </row>
        <row r="287">
          <cell r="N287">
            <v>0.064852360571681</v>
          </cell>
        </row>
        <row r="287">
          <cell r="R287">
            <v>0</v>
          </cell>
        </row>
        <row r="288">
          <cell r="F288">
            <v>0</v>
          </cell>
          <cell r="G288">
            <v>0</v>
          </cell>
          <cell r="H288">
            <v>0</v>
          </cell>
        </row>
        <row r="288">
          <cell r="J288">
            <v>0</v>
          </cell>
          <cell r="K288">
            <v>0</v>
          </cell>
          <cell r="L288">
            <v>0</v>
          </cell>
        </row>
        <row r="288">
          <cell r="N288">
            <v>0.064847975325256</v>
          </cell>
        </row>
        <row r="288">
          <cell r="R288">
            <v>0</v>
          </cell>
        </row>
        <row r="289">
          <cell r="F289">
            <v>0</v>
          </cell>
          <cell r="G289">
            <v>0</v>
          </cell>
          <cell r="H289">
            <v>0</v>
          </cell>
        </row>
        <row r="289">
          <cell r="J289">
            <v>0</v>
          </cell>
          <cell r="K289">
            <v>0</v>
          </cell>
          <cell r="L289">
            <v>0</v>
          </cell>
        </row>
        <row r="289">
          <cell r="N289">
            <v>0.064843731538398</v>
          </cell>
        </row>
        <row r="289">
          <cell r="R289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</row>
        <row r="290">
          <cell r="J290">
            <v>0</v>
          </cell>
          <cell r="K290">
            <v>0</v>
          </cell>
          <cell r="L290">
            <v>0</v>
          </cell>
        </row>
        <row r="290">
          <cell r="N290">
            <v>0.064839346291985</v>
          </cell>
        </row>
        <row r="290">
          <cell r="R290">
            <v>0</v>
          </cell>
        </row>
        <row r="291">
          <cell r="F291">
            <v>0</v>
          </cell>
          <cell r="G291">
            <v>0</v>
          </cell>
          <cell r="H291">
            <v>0</v>
          </cell>
        </row>
        <row r="291">
          <cell r="J291">
            <v>0</v>
          </cell>
          <cell r="K291">
            <v>0</v>
          </cell>
          <cell r="L291">
            <v>0</v>
          </cell>
        </row>
        <row r="291">
          <cell r="N291">
            <v>0.064834961045579</v>
          </cell>
        </row>
        <row r="291">
          <cell r="R291">
            <v>0</v>
          </cell>
        </row>
        <row r="292">
          <cell r="F292">
            <v>0</v>
          </cell>
          <cell r="G292">
            <v>0</v>
          </cell>
          <cell r="H292">
            <v>0</v>
          </cell>
        </row>
        <row r="292">
          <cell r="J292">
            <v>0</v>
          </cell>
          <cell r="K292">
            <v>0</v>
          </cell>
          <cell r="L292">
            <v>0</v>
          </cell>
        </row>
        <row r="292">
          <cell r="N292">
            <v>0.06483071725874</v>
          </cell>
        </row>
        <row r="292">
          <cell r="R292">
            <v>0</v>
          </cell>
        </row>
        <row r="293">
          <cell r="F293">
            <v>0</v>
          </cell>
          <cell r="G293">
            <v>0</v>
          </cell>
          <cell r="H293">
            <v>0</v>
          </cell>
        </row>
        <row r="293">
          <cell r="J293">
            <v>0</v>
          </cell>
          <cell r="K293">
            <v>0</v>
          </cell>
          <cell r="L293">
            <v>0</v>
          </cell>
        </row>
        <row r="293">
          <cell r="N293">
            <v>0.064826332012346</v>
          </cell>
        </row>
        <row r="293">
          <cell r="R293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</row>
        <row r="294">
          <cell r="J294">
            <v>0</v>
          </cell>
          <cell r="K294">
            <v>0</v>
          </cell>
          <cell r="L294">
            <v>0</v>
          </cell>
        </row>
        <row r="294">
          <cell r="N294">
            <v>0.064822088225519</v>
          </cell>
        </row>
        <row r="294">
          <cell r="R294">
            <v>0</v>
          </cell>
        </row>
        <row r="295">
          <cell r="F295">
            <v>0</v>
          </cell>
          <cell r="G295">
            <v>0</v>
          </cell>
          <cell r="H295">
            <v>0</v>
          </cell>
        </row>
        <row r="295">
          <cell r="J295">
            <v>0</v>
          </cell>
          <cell r="K295">
            <v>0</v>
          </cell>
          <cell r="L295">
            <v>0</v>
          </cell>
        </row>
        <row r="295">
          <cell r="N295">
            <v>0.064817702979138</v>
          </cell>
        </row>
        <row r="295">
          <cell r="R295">
            <v>0</v>
          </cell>
        </row>
        <row r="296">
          <cell r="F296">
            <v>0</v>
          </cell>
          <cell r="G296">
            <v>0</v>
          </cell>
          <cell r="H296">
            <v>0</v>
          </cell>
        </row>
        <row r="296">
          <cell r="J296">
            <v>0</v>
          </cell>
          <cell r="K296">
            <v>0</v>
          </cell>
          <cell r="L296">
            <v>0</v>
          </cell>
        </row>
        <row r="296">
          <cell r="N296">
            <v>0.064813317732762</v>
          </cell>
        </row>
        <row r="296">
          <cell r="R296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</row>
        <row r="297">
          <cell r="J297">
            <v>0</v>
          </cell>
          <cell r="K297">
            <v>0</v>
          </cell>
          <cell r="L297">
            <v>0</v>
          </cell>
        </row>
        <row r="297">
          <cell r="N297">
            <v>0.064809356865075</v>
          </cell>
        </row>
        <row r="297">
          <cell r="R297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</row>
        <row r="298">
          <cell r="J298">
            <v>0</v>
          </cell>
          <cell r="K298">
            <v>0</v>
          </cell>
          <cell r="L298">
            <v>0</v>
          </cell>
        </row>
        <row r="298">
          <cell r="N298">
            <v>0.064804971618711</v>
          </cell>
        </row>
        <row r="298">
          <cell r="R298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</row>
        <row r="299">
          <cell r="J299">
            <v>0</v>
          </cell>
          <cell r="K299">
            <v>0</v>
          </cell>
          <cell r="L299">
            <v>0</v>
          </cell>
        </row>
        <row r="299">
          <cell r="N299">
            <v>0.064800727831915</v>
          </cell>
        </row>
        <row r="299">
          <cell r="R299">
            <v>0</v>
          </cell>
        </row>
        <row r="300">
          <cell r="F300">
            <v>0</v>
          </cell>
          <cell r="G300">
            <v>0</v>
          </cell>
          <cell r="H300">
            <v>0</v>
          </cell>
        </row>
        <row r="300">
          <cell r="J300">
            <v>0</v>
          </cell>
          <cell r="K300">
            <v>0</v>
          </cell>
          <cell r="L300">
            <v>0</v>
          </cell>
        </row>
        <row r="300">
          <cell r="N300">
            <v>0.064796342585565</v>
          </cell>
        </row>
        <row r="300">
          <cell r="R300">
            <v>0</v>
          </cell>
        </row>
        <row r="301">
          <cell r="F301">
            <v>0</v>
          </cell>
          <cell r="G301">
            <v>0</v>
          </cell>
          <cell r="H301">
            <v>0</v>
          </cell>
        </row>
        <row r="301">
          <cell r="J301">
            <v>0</v>
          </cell>
          <cell r="K301">
            <v>0</v>
          </cell>
          <cell r="L301">
            <v>0</v>
          </cell>
        </row>
        <row r="301">
          <cell r="N301">
            <v>0.06479209879878</v>
          </cell>
        </row>
        <row r="301">
          <cell r="R301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</row>
        <row r="302">
          <cell r="J302">
            <v>0</v>
          </cell>
          <cell r="K302">
            <v>0</v>
          </cell>
          <cell r="L302">
            <v>0</v>
          </cell>
        </row>
        <row r="302">
          <cell r="N302">
            <v>0.064787713552442</v>
          </cell>
        </row>
        <row r="302">
          <cell r="R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</row>
        <row r="303">
          <cell r="J303">
            <v>0</v>
          </cell>
          <cell r="K303">
            <v>0</v>
          </cell>
          <cell r="L303">
            <v>0</v>
          </cell>
        </row>
        <row r="303">
          <cell r="N303">
            <v>0.06478332830611</v>
          </cell>
        </row>
        <row r="303">
          <cell r="R303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</row>
        <row r="304">
          <cell r="J304">
            <v>0</v>
          </cell>
          <cell r="K304">
            <v>0</v>
          </cell>
          <cell r="L304">
            <v>0</v>
          </cell>
        </row>
        <row r="304">
          <cell r="N304">
            <v>0.064779084519344</v>
          </cell>
        </row>
        <row r="304">
          <cell r="R304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</row>
        <row r="305">
          <cell r="J305">
            <v>0</v>
          </cell>
          <cell r="K305">
            <v>0</v>
          </cell>
          <cell r="L305">
            <v>0</v>
          </cell>
        </row>
        <row r="305">
          <cell r="N305">
            <v>0.064774699273025</v>
          </cell>
        </row>
        <row r="305">
          <cell r="R305">
            <v>0</v>
          </cell>
        </row>
        <row r="306">
          <cell r="F306">
            <v>0</v>
          </cell>
          <cell r="G306">
            <v>0</v>
          </cell>
          <cell r="H306">
            <v>0</v>
          </cell>
        </row>
        <row r="306">
          <cell r="J306">
            <v>0</v>
          </cell>
          <cell r="K306">
            <v>0</v>
          </cell>
          <cell r="L306">
            <v>0</v>
          </cell>
        </row>
        <row r="306">
          <cell r="N306">
            <v>0.064770455486271</v>
          </cell>
        </row>
        <row r="306">
          <cell r="R306">
            <v>0</v>
          </cell>
        </row>
        <row r="307">
          <cell r="F307">
            <v>0</v>
          </cell>
          <cell r="G307">
            <v>0</v>
          </cell>
          <cell r="H307">
            <v>0</v>
          </cell>
        </row>
        <row r="307">
          <cell r="J307">
            <v>0</v>
          </cell>
          <cell r="K307">
            <v>0</v>
          </cell>
          <cell r="L307">
            <v>0</v>
          </cell>
        </row>
        <row r="307">
          <cell r="N307">
            <v>0.064766070239965</v>
          </cell>
        </row>
        <row r="307">
          <cell r="R307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</row>
        <row r="308">
          <cell r="J308">
            <v>0</v>
          </cell>
          <cell r="K308">
            <v>0</v>
          </cell>
          <cell r="L308">
            <v>0</v>
          </cell>
        </row>
        <row r="308">
          <cell r="N308">
            <v>0.064761684993665</v>
          </cell>
        </row>
        <row r="308">
          <cell r="R308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</row>
        <row r="309">
          <cell r="J309">
            <v>0</v>
          </cell>
          <cell r="K309">
            <v>0</v>
          </cell>
          <cell r="L309">
            <v>0</v>
          </cell>
        </row>
        <row r="309">
          <cell r="N309">
            <v>0.064757724126045</v>
          </cell>
        </row>
        <row r="309">
          <cell r="R309">
            <v>0</v>
          </cell>
        </row>
        <row r="310">
          <cell r="F310">
            <v>0</v>
          </cell>
          <cell r="G310">
            <v>0</v>
          </cell>
          <cell r="H310">
            <v>0</v>
          </cell>
        </row>
        <row r="310">
          <cell r="J310">
            <v>0</v>
          </cell>
          <cell r="K310">
            <v>0</v>
          </cell>
          <cell r="L310">
            <v>0</v>
          </cell>
        </row>
        <row r="310">
          <cell r="N310">
            <v>0.064753338879757</v>
          </cell>
        </row>
        <row r="310">
          <cell r="R310">
            <v>0</v>
          </cell>
        </row>
        <row r="311">
          <cell r="F311">
            <v>0</v>
          </cell>
          <cell r="G311">
            <v>0</v>
          </cell>
          <cell r="H311">
            <v>0</v>
          </cell>
        </row>
        <row r="311">
          <cell r="J311">
            <v>0</v>
          </cell>
          <cell r="K311">
            <v>0</v>
          </cell>
          <cell r="L311">
            <v>0</v>
          </cell>
        </row>
        <row r="311">
          <cell r="N311">
            <v>0.064749095093033</v>
          </cell>
        </row>
        <row r="311">
          <cell r="R311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</row>
        <row r="312">
          <cell r="J312">
            <v>0</v>
          </cell>
          <cell r="K312">
            <v>0</v>
          </cell>
          <cell r="L312">
            <v>0</v>
          </cell>
        </row>
        <row r="312">
          <cell r="N312">
            <v>0.064744709846757</v>
          </cell>
        </row>
        <row r="312">
          <cell r="R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</row>
        <row r="313">
          <cell r="J313">
            <v>0</v>
          </cell>
          <cell r="K313">
            <v>0</v>
          </cell>
          <cell r="L313">
            <v>0</v>
          </cell>
        </row>
        <row r="313">
          <cell r="N313">
            <v>0.064740466060045</v>
          </cell>
        </row>
        <row r="313">
          <cell r="R313">
            <v>0</v>
          </cell>
        </row>
        <row r="314">
          <cell r="F314">
            <v>0</v>
          </cell>
          <cell r="G314">
            <v>0</v>
          </cell>
          <cell r="H314">
            <v>0</v>
          </cell>
        </row>
        <row r="314">
          <cell r="J314">
            <v>0</v>
          </cell>
          <cell r="K314">
            <v>0</v>
          </cell>
          <cell r="L314">
            <v>0</v>
          </cell>
        </row>
        <row r="314">
          <cell r="N314">
            <v>0.064736080813783</v>
          </cell>
        </row>
        <row r="314">
          <cell r="R314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</row>
        <row r="315">
          <cell r="J315">
            <v>0</v>
          </cell>
          <cell r="K315">
            <v>0</v>
          </cell>
          <cell r="L315">
            <v>0</v>
          </cell>
        </row>
        <row r="315">
          <cell r="N315">
            <v>0.064731695567526</v>
          </cell>
        </row>
        <row r="315">
          <cell r="R315">
            <v>0</v>
          </cell>
        </row>
        <row r="316">
          <cell r="F316">
            <v>0</v>
          </cell>
          <cell r="G316">
            <v>0</v>
          </cell>
          <cell r="H316">
            <v>0</v>
          </cell>
        </row>
        <row r="316">
          <cell r="J316">
            <v>0</v>
          </cell>
          <cell r="K316">
            <v>0</v>
          </cell>
          <cell r="L316">
            <v>0</v>
          </cell>
        </row>
        <row r="316">
          <cell r="N316">
            <v>0.064727451780832</v>
          </cell>
        </row>
        <row r="316">
          <cell r="R316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</row>
        <row r="317">
          <cell r="J317">
            <v>0</v>
          </cell>
          <cell r="K317">
            <v>0</v>
          </cell>
          <cell r="L317">
            <v>0</v>
          </cell>
        </row>
        <row r="317">
          <cell r="N317">
            <v>0.064723066534588</v>
          </cell>
        </row>
        <row r="317">
          <cell r="R317">
            <v>0</v>
          </cell>
        </row>
        <row r="318">
          <cell r="F318">
            <v>0</v>
          </cell>
          <cell r="G318">
            <v>0</v>
          </cell>
          <cell r="H318">
            <v>0</v>
          </cell>
        </row>
        <row r="318">
          <cell r="J318">
            <v>0</v>
          </cell>
          <cell r="K318">
            <v>0</v>
          </cell>
          <cell r="L318">
            <v>0</v>
          </cell>
        </row>
        <row r="318">
          <cell r="N318">
            <v>0.064718822747907</v>
          </cell>
        </row>
        <row r="318">
          <cell r="R318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</row>
        <row r="319">
          <cell r="J319">
            <v>0</v>
          </cell>
          <cell r="K319">
            <v>0</v>
          </cell>
          <cell r="L319">
            <v>0</v>
          </cell>
        </row>
        <row r="319">
          <cell r="N319">
            <v>0.064714437501675</v>
          </cell>
        </row>
        <row r="319">
          <cell r="R319">
            <v>0</v>
          </cell>
        </row>
        <row r="320">
          <cell r="F320">
            <v>0</v>
          </cell>
          <cell r="G320">
            <v>0</v>
          </cell>
          <cell r="H320">
            <v>0</v>
          </cell>
        </row>
        <row r="320">
          <cell r="J320">
            <v>0</v>
          </cell>
          <cell r="K320">
            <v>0</v>
          </cell>
          <cell r="L320">
            <v>0</v>
          </cell>
        </row>
        <row r="320">
          <cell r="N320">
            <v>0.064710052255451</v>
          </cell>
        </row>
        <row r="320">
          <cell r="R320">
            <v>0</v>
          </cell>
        </row>
        <row r="321">
          <cell r="F321">
            <v>0</v>
          </cell>
          <cell r="G321">
            <v>0</v>
          </cell>
          <cell r="H321">
            <v>0</v>
          </cell>
        </row>
        <row r="321">
          <cell r="J321">
            <v>0</v>
          </cell>
          <cell r="K321">
            <v>0</v>
          </cell>
          <cell r="L321">
            <v>0</v>
          </cell>
        </row>
        <row r="321">
          <cell r="N321">
            <v>0.064706091387898</v>
          </cell>
        </row>
        <row r="321">
          <cell r="R321">
            <v>0</v>
          </cell>
        </row>
        <row r="322">
          <cell r="F322">
            <v>0</v>
          </cell>
          <cell r="G322">
            <v>0</v>
          </cell>
          <cell r="H322">
            <v>0</v>
          </cell>
        </row>
        <row r="322">
          <cell r="J322">
            <v>0</v>
          </cell>
          <cell r="K322">
            <v>0</v>
          </cell>
          <cell r="L322">
            <v>0</v>
          </cell>
        </row>
        <row r="322">
          <cell r="N322">
            <v>0.064701706141685</v>
          </cell>
        </row>
        <row r="322">
          <cell r="R322">
            <v>0</v>
          </cell>
        </row>
        <row r="323">
          <cell r="F323">
            <v>0</v>
          </cell>
          <cell r="G323">
            <v>0</v>
          </cell>
          <cell r="H323">
            <v>0</v>
          </cell>
        </row>
        <row r="323">
          <cell r="J323">
            <v>0</v>
          </cell>
          <cell r="K323">
            <v>0</v>
          </cell>
          <cell r="L323">
            <v>0</v>
          </cell>
        </row>
        <row r="323">
          <cell r="N323">
            <v>0.064697462355034</v>
          </cell>
        </row>
        <row r="323">
          <cell r="R323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</row>
        <row r="324">
          <cell r="J324">
            <v>0</v>
          </cell>
          <cell r="K324">
            <v>0</v>
          </cell>
          <cell r="L324">
            <v>0</v>
          </cell>
        </row>
        <row r="324">
          <cell r="N324">
            <v>0.064693077108834</v>
          </cell>
        </row>
        <row r="324">
          <cell r="R324">
            <v>0</v>
          </cell>
        </row>
        <row r="325">
          <cell r="F325">
            <v>0</v>
          </cell>
          <cell r="G325">
            <v>0</v>
          </cell>
          <cell r="H325">
            <v>0</v>
          </cell>
        </row>
        <row r="325">
          <cell r="J325">
            <v>0</v>
          </cell>
          <cell r="K325">
            <v>0</v>
          </cell>
          <cell r="L325">
            <v>0</v>
          </cell>
        </row>
        <row r="325">
          <cell r="N325">
            <v>0.064688833322194</v>
          </cell>
        </row>
        <row r="325">
          <cell r="R325">
            <v>0</v>
          </cell>
        </row>
        <row r="326">
          <cell r="F326">
            <v>0</v>
          </cell>
          <cell r="G326">
            <v>0</v>
          </cell>
          <cell r="H326">
            <v>0</v>
          </cell>
        </row>
        <row r="326">
          <cell r="J326">
            <v>0</v>
          </cell>
          <cell r="K326">
            <v>0</v>
          </cell>
          <cell r="L326">
            <v>0</v>
          </cell>
        </row>
        <row r="326">
          <cell r="N326">
            <v>0.064684448076007</v>
          </cell>
        </row>
        <row r="326">
          <cell r="R326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</row>
        <row r="327">
          <cell r="J327">
            <v>0</v>
          </cell>
          <cell r="K327">
            <v>0</v>
          </cell>
          <cell r="L327">
            <v>0</v>
          </cell>
        </row>
        <row r="327">
          <cell r="N327">
            <v>0.064680062829825</v>
          </cell>
        </row>
        <row r="327">
          <cell r="R327">
            <v>0</v>
          </cell>
        </row>
        <row r="328">
          <cell r="F328">
            <v>0</v>
          </cell>
          <cell r="G328">
            <v>0</v>
          </cell>
          <cell r="H328">
            <v>0</v>
          </cell>
        </row>
        <row r="328">
          <cell r="J328">
            <v>0</v>
          </cell>
          <cell r="K328">
            <v>0</v>
          </cell>
          <cell r="L328">
            <v>0</v>
          </cell>
        </row>
        <row r="328">
          <cell r="N328">
            <v>0.064675819043204</v>
          </cell>
        </row>
        <row r="328">
          <cell r="R328">
            <v>0</v>
          </cell>
        </row>
        <row r="329">
          <cell r="F329">
            <v>0</v>
          </cell>
          <cell r="G329">
            <v>0</v>
          </cell>
          <cell r="H329">
            <v>0</v>
          </cell>
        </row>
        <row r="329">
          <cell r="J329">
            <v>0</v>
          </cell>
          <cell r="K329">
            <v>0</v>
          </cell>
          <cell r="L329">
            <v>0</v>
          </cell>
        </row>
        <row r="329">
          <cell r="N329">
            <v>0.064671433797035</v>
          </cell>
        </row>
        <row r="329">
          <cell r="R329">
            <v>0</v>
          </cell>
        </row>
        <row r="330">
          <cell r="F330">
            <v>0</v>
          </cell>
          <cell r="G330">
            <v>0</v>
          </cell>
          <cell r="H330">
            <v>0</v>
          </cell>
        </row>
        <row r="330">
          <cell r="J330">
            <v>0</v>
          </cell>
          <cell r="K330">
            <v>0</v>
          </cell>
          <cell r="L330">
            <v>0</v>
          </cell>
        </row>
        <row r="330">
          <cell r="N330">
            <v>0.064667190010427</v>
          </cell>
        </row>
        <row r="330">
          <cell r="R330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</row>
        <row r="331">
          <cell r="J331">
            <v>0</v>
          </cell>
          <cell r="K331">
            <v>0</v>
          </cell>
          <cell r="L331">
            <v>0</v>
          </cell>
        </row>
        <row r="331">
          <cell r="N331">
            <v>0.06466280476427</v>
          </cell>
        </row>
        <row r="331">
          <cell r="R331">
            <v>0</v>
          </cell>
        </row>
        <row r="332">
          <cell r="F332">
            <v>0</v>
          </cell>
          <cell r="G332">
            <v>0</v>
          </cell>
          <cell r="H332">
            <v>0</v>
          </cell>
        </row>
        <row r="332">
          <cell r="J332">
            <v>0</v>
          </cell>
          <cell r="K332">
            <v>0</v>
          </cell>
          <cell r="L332">
            <v>0</v>
          </cell>
        </row>
        <row r="332">
          <cell r="N332">
            <v>0.06465841951812</v>
          </cell>
        </row>
        <row r="332">
          <cell r="R332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</row>
        <row r="333">
          <cell r="J333">
            <v>0</v>
          </cell>
          <cell r="K333">
            <v>0</v>
          </cell>
          <cell r="L333">
            <v>0</v>
          </cell>
        </row>
        <row r="333">
          <cell r="N333">
            <v>0.064654317191082</v>
          </cell>
        </row>
        <row r="333">
          <cell r="R333">
            <v>0</v>
          </cell>
        </row>
        <row r="334">
          <cell r="F334">
            <v>0</v>
          </cell>
          <cell r="G334">
            <v>0</v>
          </cell>
          <cell r="H334">
            <v>0</v>
          </cell>
        </row>
        <row r="334">
          <cell r="J334">
            <v>0</v>
          </cell>
          <cell r="K334">
            <v>0</v>
          </cell>
          <cell r="L334">
            <v>0</v>
          </cell>
        </row>
        <row r="334">
          <cell r="N334">
            <v>0.064649931944945</v>
          </cell>
        </row>
        <row r="334">
          <cell r="R334">
            <v>0</v>
          </cell>
        </row>
        <row r="335">
          <cell r="F335">
            <v>0</v>
          </cell>
          <cell r="G335">
            <v>0</v>
          </cell>
          <cell r="H335">
            <v>0</v>
          </cell>
        </row>
        <row r="335">
          <cell r="J335">
            <v>0</v>
          </cell>
          <cell r="K335">
            <v>0</v>
          </cell>
          <cell r="L335">
            <v>0</v>
          </cell>
        </row>
        <row r="335">
          <cell r="N335">
            <v>0.064645688158366</v>
          </cell>
        </row>
        <row r="335">
          <cell r="R335">
            <v>0</v>
          </cell>
        </row>
        <row r="336">
          <cell r="F336">
            <v>0</v>
          </cell>
          <cell r="G336">
            <v>0</v>
          </cell>
          <cell r="H336">
            <v>0</v>
          </cell>
        </row>
        <row r="336">
          <cell r="J336">
            <v>0</v>
          </cell>
          <cell r="K336">
            <v>0</v>
          </cell>
          <cell r="L336">
            <v>0</v>
          </cell>
        </row>
        <row r="336">
          <cell r="N336">
            <v>0.064641302912241</v>
          </cell>
        </row>
        <row r="336">
          <cell r="R336">
            <v>0</v>
          </cell>
        </row>
        <row r="337">
          <cell r="F337">
            <v>0</v>
          </cell>
          <cell r="G337">
            <v>0</v>
          </cell>
          <cell r="H337">
            <v>0</v>
          </cell>
        </row>
        <row r="337">
          <cell r="J337">
            <v>0</v>
          </cell>
          <cell r="K337">
            <v>0</v>
          </cell>
          <cell r="L337">
            <v>0</v>
          </cell>
        </row>
        <row r="337">
          <cell r="N337">
            <v>0.064637059125675</v>
          </cell>
        </row>
        <row r="337">
          <cell r="R337">
            <v>0</v>
          </cell>
        </row>
        <row r="338">
          <cell r="F338">
            <v>0</v>
          </cell>
          <cell r="G338">
            <v>0</v>
          </cell>
          <cell r="H338">
            <v>0</v>
          </cell>
        </row>
        <row r="338">
          <cell r="J338">
            <v>0</v>
          </cell>
          <cell r="K338">
            <v>0</v>
          </cell>
          <cell r="L338">
            <v>0</v>
          </cell>
        </row>
        <row r="338">
          <cell r="N338">
            <v>0.064632673879562</v>
          </cell>
        </row>
        <row r="338">
          <cell r="R338">
            <v>0</v>
          </cell>
        </row>
        <row r="339">
          <cell r="F339">
            <v>0</v>
          </cell>
          <cell r="G339">
            <v>0</v>
          </cell>
          <cell r="H339">
            <v>0</v>
          </cell>
        </row>
        <row r="339">
          <cell r="J339">
            <v>0</v>
          </cell>
          <cell r="K339">
            <v>0</v>
          </cell>
          <cell r="L339">
            <v>0</v>
          </cell>
        </row>
        <row r="339">
          <cell r="N339">
            <v>0.064628288633456</v>
          </cell>
        </row>
        <row r="339">
          <cell r="R339">
            <v>0</v>
          </cell>
        </row>
        <row r="340">
          <cell r="F340">
            <v>0</v>
          </cell>
          <cell r="G340">
            <v>0</v>
          </cell>
          <cell r="H340">
            <v>0</v>
          </cell>
        </row>
        <row r="340">
          <cell r="J340">
            <v>0</v>
          </cell>
          <cell r="K340">
            <v>0</v>
          </cell>
          <cell r="L340">
            <v>0</v>
          </cell>
        </row>
        <row r="340">
          <cell r="N340">
            <v>0.064624044846909</v>
          </cell>
        </row>
        <row r="340">
          <cell r="R340">
            <v>0</v>
          </cell>
        </row>
        <row r="341">
          <cell r="F341">
            <v>0</v>
          </cell>
          <cell r="G341">
            <v>0</v>
          </cell>
          <cell r="H341">
            <v>0</v>
          </cell>
        </row>
        <row r="341">
          <cell r="J341">
            <v>0</v>
          </cell>
          <cell r="K341">
            <v>0</v>
          </cell>
          <cell r="L341">
            <v>0</v>
          </cell>
        </row>
        <row r="341">
          <cell r="N341">
            <v>0.064619659600815</v>
          </cell>
        </row>
        <row r="341">
          <cell r="R341">
            <v>0</v>
          </cell>
        </row>
        <row r="342">
          <cell r="F342">
            <v>0</v>
          </cell>
          <cell r="G342">
            <v>0</v>
          </cell>
          <cell r="H342">
            <v>0</v>
          </cell>
        </row>
        <row r="342">
          <cell r="J342">
            <v>0</v>
          </cell>
          <cell r="K342">
            <v>0</v>
          </cell>
          <cell r="L342">
            <v>0</v>
          </cell>
        </row>
        <row r="342">
          <cell r="N342">
            <v>0.064615415814278</v>
          </cell>
        </row>
        <row r="342">
          <cell r="R342">
            <v>0</v>
          </cell>
        </row>
        <row r="343">
          <cell r="F343">
            <v>0</v>
          </cell>
          <cell r="G343">
            <v>0</v>
          </cell>
          <cell r="H343">
            <v>0</v>
          </cell>
        </row>
        <row r="343">
          <cell r="J343">
            <v>0</v>
          </cell>
          <cell r="K343">
            <v>0</v>
          </cell>
          <cell r="L343">
            <v>0</v>
          </cell>
        </row>
        <row r="343">
          <cell r="N343">
            <v>0.064611030568198</v>
          </cell>
        </row>
        <row r="343">
          <cell r="R343">
            <v>0</v>
          </cell>
        </row>
        <row r="344">
          <cell r="F344">
            <v>0</v>
          </cell>
          <cell r="G344">
            <v>0</v>
          </cell>
          <cell r="H344">
            <v>0</v>
          </cell>
        </row>
        <row r="344">
          <cell r="J344">
            <v>0</v>
          </cell>
          <cell r="K344">
            <v>0</v>
          </cell>
          <cell r="L344">
            <v>0</v>
          </cell>
        </row>
        <row r="344">
          <cell r="N344">
            <v>0.064606645322123</v>
          </cell>
        </row>
        <row r="344">
          <cell r="R344">
            <v>0</v>
          </cell>
        </row>
        <row r="345">
          <cell r="F345">
            <v>0</v>
          </cell>
          <cell r="G345">
            <v>0</v>
          </cell>
          <cell r="H345">
            <v>0</v>
          </cell>
        </row>
        <row r="345">
          <cell r="J345">
            <v>0</v>
          </cell>
          <cell r="K345">
            <v>0</v>
          </cell>
          <cell r="L345">
            <v>0</v>
          </cell>
        </row>
        <row r="345">
          <cell r="N345">
            <v>0.064602684454707</v>
          </cell>
        </row>
        <row r="345">
          <cell r="R345">
            <v>0</v>
          </cell>
        </row>
        <row r="346">
          <cell r="F346">
            <v>0</v>
          </cell>
          <cell r="G346">
            <v>0</v>
          </cell>
          <cell r="H346">
            <v>0</v>
          </cell>
        </row>
        <row r="346">
          <cell r="J346">
            <v>0</v>
          </cell>
          <cell r="K346">
            <v>0</v>
          </cell>
          <cell r="L346">
            <v>0</v>
          </cell>
        </row>
        <row r="346">
          <cell r="N346">
            <v>0.064598299208644</v>
          </cell>
        </row>
        <row r="346">
          <cell r="R346">
            <v>0</v>
          </cell>
        </row>
        <row r="347">
          <cell r="F347">
            <v>0</v>
          </cell>
          <cell r="G347">
            <v>0</v>
          </cell>
          <cell r="H347">
            <v>0</v>
          </cell>
        </row>
        <row r="347">
          <cell r="J347">
            <v>0</v>
          </cell>
          <cell r="K347">
            <v>0</v>
          </cell>
          <cell r="L347">
            <v>0</v>
          </cell>
        </row>
        <row r="347">
          <cell r="N347">
            <v>0.064594055422138</v>
          </cell>
        </row>
        <row r="347">
          <cell r="R347">
            <v>0</v>
          </cell>
        </row>
        <row r="348">
          <cell r="F348">
            <v>0</v>
          </cell>
          <cell r="G348">
            <v>0</v>
          </cell>
          <cell r="H348">
            <v>0</v>
          </cell>
        </row>
        <row r="348">
          <cell r="J348">
            <v>0</v>
          </cell>
          <cell r="K348">
            <v>0</v>
          </cell>
          <cell r="L348">
            <v>0</v>
          </cell>
        </row>
        <row r="348">
          <cell r="N348">
            <v>0.064589670176088</v>
          </cell>
        </row>
        <row r="348">
          <cell r="R348">
            <v>0</v>
          </cell>
        </row>
        <row r="349">
          <cell r="F349">
            <v>0</v>
          </cell>
          <cell r="G349">
            <v>0</v>
          </cell>
          <cell r="H349">
            <v>0</v>
          </cell>
        </row>
        <row r="349">
          <cell r="J349">
            <v>0</v>
          </cell>
          <cell r="K349">
            <v>0</v>
          </cell>
          <cell r="L349">
            <v>0</v>
          </cell>
        </row>
        <row r="349">
          <cell r="N349">
            <v>0.064585426389594</v>
          </cell>
        </row>
        <row r="349">
          <cell r="R349">
            <v>0</v>
          </cell>
        </row>
        <row r="350">
          <cell r="F350">
            <v>0</v>
          </cell>
          <cell r="G350">
            <v>0</v>
          </cell>
          <cell r="H350">
            <v>0</v>
          </cell>
        </row>
        <row r="350">
          <cell r="J350">
            <v>0</v>
          </cell>
          <cell r="K350">
            <v>0</v>
          </cell>
          <cell r="L350">
            <v>0</v>
          </cell>
        </row>
        <row r="350">
          <cell r="N350">
            <v>0.064581041143557</v>
          </cell>
        </row>
        <row r="350">
          <cell r="R350">
            <v>0</v>
          </cell>
        </row>
        <row r="351">
          <cell r="F351">
            <v>0</v>
          </cell>
          <cell r="G351">
            <v>0</v>
          </cell>
          <cell r="H351">
            <v>0</v>
          </cell>
        </row>
        <row r="351">
          <cell r="J351">
            <v>0</v>
          </cell>
          <cell r="K351">
            <v>0</v>
          </cell>
          <cell r="L351">
            <v>0</v>
          </cell>
        </row>
        <row r="351">
          <cell r="N351">
            <v>0.064576655897526</v>
          </cell>
        </row>
        <row r="351">
          <cell r="R351">
            <v>0</v>
          </cell>
        </row>
        <row r="352">
          <cell r="F352">
            <v>0</v>
          </cell>
          <cell r="G352">
            <v>0</v>
          </cell>
          <cell r="H352">
            <v>0</v>
          </cell>
        </row>
        <row r="352">
          <cell r="J352">
            <v>0</v>
          </cell>
          <cell r="K352">
            <v>0</v>
          </cell>
          <cell r="L352">
            <v>0</v>
          </cell>
        </row>
        <row r="352">
          <cell r="N352">
            <v>0.06457241211105</v>
          </cell>
        </row>
        <row r="352">
          <cell r="R352">
            <v>0</v>
          </cell>
        </row>
        <row r="353">
          <cell r="F353">
            <v>0</v>
          </cell>
          <cell r="G353">
            <v>0</v>
          </cell>
          <cell r="H353">
            <v>0</v>
          </cell>
        </row>
        <row r="353">
          <cell r="J353">
            <v>0</v>
          </cell>
          <cell r="K353">
            <v>0</v>
          </cell>
          <cell r="L353">
            <v>0</v>
          </cell>
        </row>
        <row r="353">
          <cell r="N353">
            <v>0.064568026865032</v>
          </cell>
        </row>
        <row r="353">
          <cell r="R353">
            <v>0</v>
          </cell>
        </row>
        <row r="354">
          <cell r="F354">
            <v>0</v>
          </cell>
          <cell r="G354">
            <v>0</v>
          </cell>
          <cell r="H354">
            <v>0</v>
          </cell>
        </row>
        <row r="354">
          <cell r="J354">
            <v>0</v>
          </cell>
          <cell r="K354">
            <v>0</v>
          </cell>
          <cell r="L354">
            <v>0</v>
          </cell>
        </row>
        <row r="354">
          <cell r="N354">
            <v>0.064563783078568</v>
          </cell>
        </row>
        <row r="354">
          <cell r="R354">
            <v>0</v>
          </cell>
        </row>
        <row r="355">
          <cell r="N355">
            <v>0.064559397832562</v>
          </cell>
        </row>
        <row r="356">
          <cell r="N356">
            <v>0.064555012586563</v>
          </cell>
        </row>
        <row r="357">
          <cell r="N357">
            <v>0.064551051719214</v>
          </cell>
        </row>
        <row r="358">
          <cell r="N358">
            <v>0.064546666473226</v>
          </cell>
        </row>
        <row r="359">
          <cell r="N359">
            <v>0.064542422686793</v>
          </cell>
        </row>
        <row r="360">
          <cell r="N360">
            <v>0.064538037440818</v>
          </cell>
        </row>
        <row r="361">
          <cell r="N361">
            <v>0.064533793654397</v>
          </cell>
        </row>
        <row r="362">
          <cell r="N362">
            <v>0.064529408408435</v>
          </cell>
        </row>
        <row r="363">
          <cell r="N363">
            <v>0.064525023162479</v>
          </cell>
        </row>
        <row r="364">
          <cell r="N364">
            <v>0.064520779376076</v>
          </cell>
        </row>
        <row r="365">
          <cell r="N365">
            <v>0.064516394130132</v>
          </cell>
        </row>
        <row r="366">
          <cell r="N366">
            <v>0.064512150343741</v>
          </cell>
        </row>
        <row r="367">
          <cell r="N367">
            <v>0.064507765097811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2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.85"/>
    <col collapsed="false" customWidth="true" hidden="false" outlineLevel="0" max="2" min="2" style="1" width="10.56"/>
    <col collapsed="false" customWidth="true" hidden="false" outlineLevel="0" max="3" min="3" style="2" width="14.56"/>
    <col collapsed="false" customWidth="true" hidden="false" outlineLevel="0" max="4" min="4" style="1" width="11.56"/>
    <col collapsed="false" customWidth="true" hidden="false" outlineLevel="0" max="5" min="5" style="1" width="12.7"/>
    <col collapsed="false" customWidth="false" hidden="false" outlineLevel="0" max="7" min="6" style="1" width="9.14"/>
    <col collapsed="false" customWidth="true" hidden="false" outlineLevel="0" max="8" min="8" style="1" width="15.28"/>
    <col collapsed="false" customWidth="false" hidden="false" outlineLevel="0" max="12" min="9" style="1" width="9.14"/>
    <col collapsed="false" customWidth="true" hidden="false" outlineLevel="0" max="13" min="13" style="1" width="10.41"/>
    <col collapsed="false" customWidth="false" hidden="false" outlineLevel="0" max="19" min="14" style="1" width="9.14"/>
    <col collapsed="false" customWidth="true" hidden="false" outlineLevel="0" max="20" min="20" style="1" width="10.56"/>
    <col collapsed="false" customWidth="true" hidden="false" outlineLevel="0" max="21" min="21" style="3" width="9.28"/>
    <col collapsed="false" customWidth="true" hidden="true" outlineLevel="0" max="22" min="22" style="1" width="10.56"/>
    <col collapsed="false" customWidth="true" hidden="true" outlineLevel="0" max="23" min="23" style="1" width="14.28"/>
    <col collapsed="false" customWidth="true" hidden="false" outlineLevel="0" max="24" min="24" style="1" width="11.7"/>
    <col collapsed="false" customWidth="true" hidden="false" outlineLevel="0" max="25" min="25" style="1" width="14.28"/>
    <col collapsed="false" customWidth="true" hidden="false" outlineLevel="0" max="28" min="26" style="4" width="10.56"/>
    <col collapsed="false" customWidth="true" hidden="false" outlineLevel="0" max="29" min="29" style="2" width="10.56"/>
    <col collapsed="false" customWidth="true" hidden="false" outlineLevel="0" max="30" min="30" style="2" width="16.42"/>
    <col collapsed="false" customWidth="true" hidden="false" outlineLevel="0" max="32" min="31" style="2" width="11.85"/>
    <col collapsed="false" customWidth="true" hidden="false" outlineLevel="0" max="36" min="33" style="2" width="10.56"/>
    <col collapsed="false" customWidth="false" hidden="false" outlineLevel="0" max="37" min="37" style="1" width="9.14"/>
    <col collapsed="false" customWidth="true" hidden="false" outlineLevel="0" max="38" min="38" style="1" width="14.7"/>
    <col collapsed="false" customWidth="false" hidden="false" outlineLevel="0" max="40" min="39" style="1" width="9.14"/>
    <col collapsed="false" customWidth="false" hidden="false" outlineLevel="0" max="41" min="41" style="3" width="9.14"/>
    <col collapsed="false" customWidth="false" hidden="false" outlineLevel="0" max="257" min="42" style="1" width="9.14"/>
  </cols>
  <sheetData>
    <row r="1" customFormat="false" ht="12" hidden="false" customHeight="false" outlineLevel="0" collapsed="false">
      <c r="B1" s="5" t="n">
        <f aca="true">TODAY()</f>
        <v>45926</v>
      </c>
      <c r="E1" s="6" t="n">
        <v>0.25</v>
      </c>
      <c r="F1" s="7" t="n">
        <v>0.62</v>
      </c>
      <c r="G1" s="8" t="n">
        <v>0.13</v>
      </c>
      <c r="P1" s="1" t="n">
        <v>1.03</v>
      </c>
      <c r="S1" s="1" t="n">
        <v>0.011</v>
      </c>
    </row>
    <row r="2" customFormat="false" ht="13.5" hidden="false" customHeight="true" outlineLevel="0" collapsed="false">
      <c r="C2" s="9" t="s">
        <v>0</v>
      </c>
      <c r="D2" s="9"/>
      <c r="E2" s="9"/>
      <c r="F2" s="9"/>
      <c r="G2" s="9"/>
      <c r="H2" s="9"/>
      <c r="I2" s="9"/>
      <c r="J2" s="9"/>
      <c r="K2" s="9"/>
      <c r="L2" s="9"/>
      <c r="M2" s="10" t="s">
        <v>1</v>
      </c>
      <c r="N2" s="10"/>
      <c r="O2" s="10"/>
      <c r="P2" s="10"/>
      <c r="Q2" s="10"/>
      <c r="R2" s="10"/>
      <c r="S2" s="10"/>
      <c r="T2" s="10"/>
      <c r="U2" s="10"/>
      <c r="V2" s="11"/>
      <c r="X2" s="12" t="s">
        <v>2</v>
      </c>
      <c r="Y2" s="12"/>
      <c r="Z2" s="12"/>
      <c r="AA2" s="13"/>
      <c r="AB2" s="13"/>
    </row>
    <row r="3" customFormat="false" ht="28.5" hidden="false" customHeight="true" outlineLevel="0" collapsed="false">
      <c r="C3" s="14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6" t="s">
        <v>8</v>
      </c>
      <c r="I3" s="15" t="s">
        <v>9</v>
      </c>
      <c r="J3" s="16" t="s">
        <v>10</v>
      </c>
      <c r="K3" s="15" t="s">
        <v>11</v>
      </c>
      <c r="L3" s="17" t="s">
        <v>12</v>
      </c>
      <c r="M3" s="18" t="s">
        <v>13</v>
      </c>
      <c r="N3" s="18" t="s">
        <v>14</v>
      </c>
      <c r="O3" s="19" t="s">
        <v>15</v>
      </c>
      <c r="P3" s="20" t="s">
        <v>16</v>
      </c>
      <c r="Q3" s="21" t="s">
        <v>9</v>
      </c>
      <c r="R3" s="21" t="s">
        <v>17</v>
      </c>
      <c r="S3" s="21" t="s">
        <v>18</v>
      </c>
      <c r="T3" s="21" t="s">
        <v>19</v>
      </c>
      <c r="U3" s="22" t="s">
        <v>20</v>
      </c>
      <c r="V3" s="23" t="s">
        <v>21</v>
      </c>
      <c r="W3" s="24" t="s">
        <v>22</v>
      </c>
      <c r="X3" s="25" t="s">
        <v>23</v>
      </c>
      <c r="Y3" s="26" t="s">
        <v>24</v>
      </c>
      <c r="Z3" s="27" t="s">
        <v>25</v>
      </c>
      <c r="AA3" s="28"/>
      <c r="AB3" s="28"/>
      <c r="AC3" s="29"/>
      <c r="AD3" s="29"/>
      <c r="AE3" s="29"/>
      <c r="AF3" s="29"/>
      <c r="AG3" s="29"/>
      <c r="AH3" s="29"/>
      <c r="AI3" s="29"/>
      <c r="AJ3" s="29"/>
      <c r="AL3" s="30" t="s">
        <v>3</v>
      </c>
    </row>
    <row r="4" customFormat="false" ht="11.25" hidden="false" customHeight="false" outlineLevel="0" collapsed="false">
      <c r="A4" s="31" t="n">
        <f aca="false">B5-B4</f>
        <v>31</v>
      </c>
      <c r="B4" s="32" t="n">
        <v>36342</v>
      </c>
      <c r="C4" s="33" t="n">
        <v>1718.93103448276</v>
      </c>
      <c r="D4" s="33" t="n">
        <v>136.793103448276</v>
      </c>
      <c r="E4" s="33" t="n">
        <v>94.1034482758621</v>
      </c>
      <c r="F4" s="33" t="n">
        <v>283.103448275862</v>
      </c>
      <c r="G4" s="33" t="n">
        <v>32.8275862068966</v>
      </c>
      <c r="H4" s="34" t="n">
        <v>410.034482758621</v>
      </c>
      <c r="I4" s="33" t="n">
        <v>6.51724137931035</v>
      </c>
      <c r="J4" s="33" t="n">
        <v>1360.51724137931</v>
      </c>
      <c r="K4" s="33"/>
      <c r="L4" s="35" t="n">
        <f aca="false">SUM($C4:$G4,I4,K4)</f>
        <v>2272.27586206897</v>
      </c>
      <c r="M4" s="36"/>
      <c r="N4" s="37"/>
      <c r="O4" s="33"/>
      <c r="P4" s="33" t="n">
        <f aca="false">VLOOKUP($B4,'[3]On System'!$T$4:$U$500,2)/1000</f>
        <v>1703.93103448276</v>
      </c>
      <c r="Q4" s="33" t="n">
        <f aca="false">VLOOKUP($B4,[3]KRS!$S$4:$T$500,2)/1000</f>
        <v>364.931034482759</v>
      </c>
      <c r="R4" s="33" t="n">
        <f aca="false">VLOOKUP($B4,[3]SWG!$S$4:$T$500,2)/1000</f>
        <v>4</v>
      </c>
      <c r="S4" s="33" t="n">
        <f aca="false">VLOOKUP($B4,'[3]fuel &amp; luaf'!$S$4:$T$500,2)/1000</f>
        <v>37.9310344827586</v>
      </c>
      <c r="T4" s="33"/>
      <c r="U4" s="38" t="n">
        <f aca="false">SUM(P4:T4)</f>
        <v>2110.79310344828</v>
      </c>
      <c r="V4" s="39" t="e">
        <f aca="false">VLOOKUP($B4,'[4]PG&amp;E Inj'!$S$4:$T$500,2)/1000-VLOOKUP($B4,'[4]PG&amp;E WD'!$S$4:$T$500,2)/1000</f>
        <v>#N/A</v>
      </c>
      <c r="W4" s="39" t="e">
        <f aca="false">VLOOKUP($B4,'[4]Wild Goose'!$S$4:$T$500,2)/1000-VLOOKUP($B4,'[4]WG WD'!$S$4:$T$500,2)/1000</f>
        <v>#N/A</v>
      </c>
      <c r="X4" s="40" t="e">
        <f aca="false">SUM(V4:W4)</f>
        <v>#N/A</v>
      </c>
      <c r="Y4" s="34" t="e">
        <f aca="false">$X4*$A4</f>
        <v>#N/A</v>
      </c>
      <c r="Z4" s="35" t="n">
        <f aca="false">VLOOKUP($AD4,[3]Ops!$AG$41:$AJ$96,4)/1000</f>
        <v>100989</v>
      </c>
      <c r="AA4" s="41"/>
      <c r="AB4" s="41"/>
      <c r="AD4" s="42" t="n">
        <v>36372</v>
      </c>
      <c r="AK4" s="1" t="str">
        <f aca="false">VLOOKUP($B4,$AO$4:$AP$141,2)</f>
        <v>Summer</v>
      </c>
      <c r="AL4" s="43" t="s">
        <v>26</v>
      </c>
      <c r="AM4" s="44" t="e">
        <f aca="false">(Curves!$B3+Curves!$J3)*0.02511086+0.0097+0.05</f>
        <v>#VALUE!</v>
      </c>
      <c r="AN4" s="45" t="n">
        <v>1850</v>
      </c>
      <c r="AO4" s="46" t="n">
        <v>36342</v>
      </c>
      <c r="AP4" s="1" t="s">
        <v>27</v>
      </c>
    </row>
    <row r="5" customFormat="false" ht="11.25" hidden="false" customHeight="false" outlineLevel="0" collapsed="false">
      <c r="A5" s="31" t="n">
        <f aca="false">B6-B5</f>
        <v>31</v>
      </c>
      <c r="B5" s="47" t="n">
        <f aca="false">DATE(YEAR(B4),MONTH(B4)+1,1)</f>
        <v>36373</v>
      </c>
      <c r="C5" s="33" t="n">
        <v>1788.82142857143</v>
      </c>
      <c r="D5" s="33" t="n">
        <v>134.178571428571</v>
      </c>
      <c r="E5" s="33" t="n">
        <v>26.3214285714286</v>
      </c>
      <c r="F5" s="33" t="n">
        <v>213.285714285714</v>
      </c>
      <c r="G5" s="33" t="n">
        <v>6.32142857142857</v>
      </c>
      <c r="H5" s="34" t="n">
        <v>245.928571428571</v>
      </c>
      <c r="I5" s="33" t="n">
        <v>4.17857142857143</v>
      </c>
      <c r="J5" s="33" t="n">
        <v>1520.92857142857</v>
      </c>
      <c r="K5" s="33"/>
      <c r="L5" s="35" t="n">
        <f aca="false">SUM($C5:$G5,I5,K5)</f>
        <v>2173.10714285714</v>
      </c>
      <c r="M5" s="48"/>
      <c r="N5" s="49"/>
      <c r="O5" s="49"/>
      <c r="P5" s="33" t="n">
        <f aca="false">VLOOKUP($B5,'[3]On System'!$T$4:$U$500,2)/1000</f>
        <v>1901.03571428571</v>
      </c>
      <c r="Q5" s="33" t="n">
        <f aca="false">VLOOKUP($B5,[3]KRS!$S$4:$T$500,2)/1000</f>
        <v>272.071428571429</v>
      </c>
      <c r="R5" s="33" t="n">
        <f aca="false">VLOOKUP($B5,[3]SWG!$S$4:$T$500,2)/1000</f>
        <v>4</v>
      </c>
      <c r="S5" s="33" t="n">
        <f aca="false">VLOOKUP($B5,'[3]fuel &amp; luaf'!$S$4:$T$500,2)/1000</f>
        <v>38.0714285714286</v>
      </c>
      <c r="T5" s="33"/>
      <c r="U5" s="41" t="n">
        <f aca="false">SUM(P5:T5)</f>
        <v>2215.17857142857</v>
      </c>
      <c r="V5" s="33" t="e">
        <f aca="false">VLOOKUP($B5,'[4]PG&amp;E Inj'!$S$4:$T$500,2)/1000-VLOOKUP($B5,'[4]PG&amp;E WD'!$S$4:$T$500,2)/1000</f>
        <v>#N/A</v>
      </c>
      <c r="W5" s="33" t="e">
        <f aca="false">VLOOKUP($B5,'[4]Wild Goose'!$S$4:$T$500,2)/1000-VLOOKUP($B5,'[4]WG WD'!$S$4:$T$500,2)/1000</f>
        <v>#N/A</v>
      </c>
      <c r="X5" s="50" t="e">
        <f aca="false">SUM(V5:W5)</f>
        <v>#N/A</v>
      </c>
      <c r="Y5" s="34" t="n">
        <f aca="false">Z5-Z4</f>
        <v>-1981</v>
      </c>
      <c r="Z5" s="35" t="n">
        <f aca="false">VLOOKUP($AD5,[3]Ops!$AG$41:$AJ$96,4)/1000</f>
        <v>99008</v>
      </c>
      <c r="AA5" s="41"/>
      <c r="AB5" s="41"/>
      <c r="AD5" s="42" t="n">
        <v>36403</v>
      </c>
      <c r="AK5" s="1" t="str">
        <f aca="false">VLOOKUP($B5,$AO$4:$AP$141,2)</f>
        <v>Summer</v>
      </c>
      <c r="AL5" s="51" t="s">
        <v>28</v>
      </c>
      <c r="AM5" s="52" t="n">
        <f aca="false">0.011*(Curves!$B3+Curves!$I3)</f>
        <v>0.066671</v>
      </c>
      <c r="AN5" s="53" t="n">
        <v>1750</v>
      </c>
      <c r="AO5" s="46" t="n">
        <v>36373</v>
      </c>
      <c r="AP5" s="1" t="s">
        <v>27</v>
      </c>
    </row>
    <row r="6" customFormat="false" ht="11.25" hidden="false" customHeight="false" outlineLevel="0" collapsed="false">
      <c r="A6" s="31" t="n">
        <f aca="false">B7-B6</f>
        <v>30</v>
      </c>
      <c r="B6" s="47" t="n">
        <f aca="false">DATE(YEAR(B5),MONTH(B5)+1,1)</f>
        <v>36404</v>
      </c>
      <c r="C6" s="33" t="n">
        <v>1851.89655172414</v>
      </c>
      <c r="D6" s="33" t="n">
        <v>131.758620689655</v>
      </c>
      <c r="E6" s="33" t="n">
        <v>75.4137931034483</v>
      </c>
      <c r="F6" s="33" t="n">
        <v>305.206896551724</v>
      </c>
      <c r="G6" s="33" t="n">
        <v>19.6551724137931</v>
      </c>
      <c r="H6" s="34" t="n">
        <v>400.275862068965</v>
      </c>
      <c r="I6" s="33" t="n">
        <v>10.0689655172414</v>
      </c>
      <c r="J6" s="33" t="n">
        <v>1592.10344827586</v>
      </c>
      <c r="K6" s="33"/>
      <c r="L6" s="35" t="n">
        <f aca="false">SUM($C6:$G6,I6,K6)</f>
        <v>2394</v>
      </c>
      <c r="M6" s="48"/>
      <c r="N6" s="49"/>
      <c r="O6" s="49"/>
      <c r="P6" s="33" t="n">
        <f aca="false">VLOOKUP($B6,'[3]On System'!$T$4:$U$500,2)/1000</f>
        <v>1983.58620689655</v>
      </c>
      <c r="Q6" s="33" t="n">
        <f aca="false">VLOOKUP($B6,[3]KRS!$S$4:$T$500,2)/1000</f>
        <v>269.862068965517</v>
      </c>
      <c r="R6" s="33" t="n">
        <f aca="false">VLOOKUP($B6,[3]SWG!$S$4:$T$500,2)/1000</f>
        <v>4.10344827586207</v>
      </c>
      <c r="S6" s="33" t="n">
        <f aca="false">VLOOKUP($B6,'[3]fuel &amp; luaf'!$S$4:$T$500,2)/1000</f>
        <v>40.2413793103448</v>
      </c>
      <c r="T6" s="33"/>
      <c r="U6" s="41" t="n">
        <f aca="false">SUM(P6:T6)</f>
        <v>2297.79310344828</v>
      </c>
      <c r="V6" s="33" t="e">
        <f aca="false">VLOOKUP($B6,'[4]PG&amp;E Inj'!$S$4:$T$500,2)/1000-VLOOKUP($B6,'[4]PG&amp;E WD'!$S$4:$T$500,2)/1000</f>
        <v>#N/A</v>
      </c>
      <c r="W6" s="33" t="e">
        <f aca="false">VLOOKUP($B6,'[4]Wild Goose'!$S$4:$T$500,2)/1000-VLOOKUP($B6,'[4]WG WD'!$S$4:$T$500,2)/1000</f>
        <v>#N/A</v>
      </c>
      <c r="X6" s="50" t="e">
        <f aca="false">SUM(V6:W6)</f>
        <v>#N/A</v>
      </c>
      <c r="Y6" s="34" t="n">
        <f aca="false">Z6-Z5</f>
        <v>2011</v>
      </c>
      <c r="Z6" s="35" t="n">
        <f aca="false">VLOOKUP($AD6,[3]Ops!$AG$41:$AJ$96,4)/1000</f>
        <v>101019</v>
      </c>
      <c r="AA6" s="41"/>
      <c r="AB6" s="41"/>
      <c r="AD6" s="42" t="n">
        <v>36433</v>
      </c>
      <c r="AK6" s="1" t="str">
        <f aca="false">VLOOKUP($B6,$AO$4:$AP$141,2)</f>
        <v>Summer</v>
      </c>
      <c r="AL6" s="51"/>
      <c r="AM6" s="54"/>
      <c r="AN6" s="53" t="n">
        <v>1800</v>
      </c>
      <c r="AO6" s="46" t="n">
        <v>36404</v>
      </c>
      <c r="AP6" s="1" t="s">
        <v>27</v>
      </c>
    </row>
    <row r="7" customFormat="false" ht="12" hidden="false" customHeight="false" outlineLevel="0" collapsed="false">
      <c r="A7" s="31" t="n">
        <f aca="false">B8-B7</f>
        <v>31</v>
      </c>
      <c r="B7" s="55" t="n">
        <f aca="false">DATE(YEAR(B6),MONTH(B6)+1,1)</f>
        <v>36434</v>
      </c>
      <c r="C7" s="56" t="n">
        <v>1840.38709677419</v>
      </c>
      <c r="D7" s="56" t="n">
        <v>139.935483870968</v>
      </c>
      <c r="E7" s="56" t="n">
        <v>125.096774193548</v>
      </c>
      <c r="F7" s="56" t="n">
        <v>393.516129032258</v>
      </c>
      <c r="G7" s="56" t="n">
        <v>65.3548387096774</v>
      </c>
      <c r="H7" s="57" t="n">
        <v>583.967741935484</v>
      </c>
      <c r="I7" s="56" t="n">
        <v>16.3225806451613</v>
      </c>
      <c r="J7" s="56" t="n">
        <v>1642.87096774194</v>
      </c>
      <c r="K7" s="56"/>
      <c r="L7" s="58" t="n">
        <f aca="false">SUM($C7:$G7,I7,K7)</f>
        <v>2580.61290322581</v>
      </c>
      <c r="M7" s="59"/>
      <c r="N7" s="60"/>
      <c r="O7" s="60"/>
      <c r="P7" s="56" t="n">
        <f aca="false">VLOOKUP($B7,'[3]On System'!$T$4:$U$500,2)/1000</f>
        <v>2175.45161290323</v>
      </c>
      <c r="Q7" s="56" t="n">
        <f aca="false">VLOOKUP($B7,[3]KRS!$S$4:$T$500,2)/1000</f>
        <v>213.838709677419</v>
      </c>
      <c r="R7" s="56" t="n">
        <f aca="false">VLOOKUP($B7,[3]SWG!$S$4:$T$500,2)/1000</f>
        <v>7.16129032258065</v>
      </c>
      <c r="S7" s="56" t="n">
        <f aca="false">VLOOKUP($B7,'[3]fuel &amp; luaf'!$S$4:$T$500,2)/1000</f>
        <v>42.3548387096774</v>
      </c>
      <c r="T7" s="56"/>
      <c r="U7" s="61" t="n">
        <f aca="false">SUM(P7:T7)</f>
        <v>2438.8064516129</v>
      </c>
      <c r="V7" s="33" t="n">
        <f aca="false">VLOOKUP($B7,'[4]PG&amp;E Inj'!$S$4:$T$500,2)/1000-VLOOKUP($B7,'[4]PG&amp;E WD'!$S$4:$T$500,2)/1000</f>
        <v>17.0133870967742</v>
      </c>
      <c r="W7" s="33" t="n">
        <f aca="false">VLOOKUP($B7,'[4]Wild Goose'!$S$4:$T$500,2)/1000-VLOOKUP($B7,'[4]WG WD'!$S$4:$T$500,2)/1000</f>
        <v>25.8198387096774</v>
      </c>
      <c r="X7" s="50" t="n">
        <f aca="false">SUM(V7:W7)</f>
        <v>42.8332258064516</v>
      </c>
      <c r="Y7" s="57" t="n">
        <f aca="false">Z7-Z6</f>
        <v>2504</v>
      </c>
      <c r="Z7" s="58" t="n">
        <f aca="false">VLOOKUP($AD7,[3]Ops!$AG$41:$AJ$96,4)/1000</f>
        <v>103523</v>
      </c>
      <c r="AA7" s="41"/>
      <c r="AB7" s="41"/>
      <c r="AD7" s="42" t="n">
        <v>36464</v>
      </c>
      <c r="AK7" s="1" t="str">
        <f aca="false">VLOOKUP($B7,$AO$4:$AP$141,2)</f>
        <v>Summer</v>
      </c>
      <c r="AL7" s="62"/>
      <c r="AM7" s="63"/>
      <c r="AN7" s="64" t="n">
        <v>1650</v>
      </c>
      <c r="AO7" s="46" t="n">
        <v>36434</v>
      </c>
      <c r="AP7" s="1" t="s">
        <v>27</v>
      </c>
    </row>
    <row r="8" customFormat="false" ht="12" hidden="false" customHeight="false" outlineLevel="0" collapsed="false">
      <c r="A8" s="31" t="n">
        <f aca="false">B9-B8</f>
        <v>30</v>
      </c>
      <c r="B8" s="65" t="n">
        <f aca="false">DATE(YEAR(B7),MONTH(B7)+1,1)</f>
        <v>36465</v>
      </c>
      <c r="C8" s="66" t="n">
        <v>1751.72413793103</v>
      </c>
      <c r="D8" s="66" t="n">
        <v>138.862068965517</v>
      </c>
      <c r="E8" s="66" t="n">
        <v>162.620689655172</v>
      </c>
      <c r="F8" s="66" t="n">
        <v>328.51724137931</v>
      </c>
      <c r="G8" s="66" t="n">
        <v>110.827586206897</v>
      </c>
      <c r="H8" s="67" t="n">
        <v>601.965517241379</v>
      </c>
      <c r="I8" s="66" t="n">
        <v>30.2068965517241</v>
      </c>
      <c r="J8" s="66" t="n">
        <v>1639.79310344828</v>
      </c>
      <c r="K8" s="66"/>
      <c r="L8" s="35" t="n">
        <f aca="false">SUM($C8:$G8,I8,K8)</f>
        <v>2522.75862068966</v>
      </c>
      <c r="M8" s="68"/>
      <c r="N8" s="69"/>
      <c r="O8" s="69"/>
      <c r="P8" s="33" t="n">
        <f aca="false">VLOOKUP($B8,'[3]On System'!$T$4:$U$500,2)/1000</f>
        <v>2223.55172413793</v>
      </c>
      <c r="Q8" s="33" t="n">
        <f aca="false">VLOOKUP($B8,[3]KRS!$S$4:$T$500,2)/1000</f>
        <v>142.137931034483</v>
      </c>
      <c r="R8" s="33" t="n">
        <f aca="false">VLOOKUP($B8,[3]SWG!$S$4:$T$500,2)/1000</f>
        <v>12.2413793103448</v>
      </c>
      <c r="S8" s="33" t="n">
        <f aca="false">VLOOKUP($B8,'[3]fuel &amp; luaf'!$S$4:$T$500,2)/1000</f>
        <v>41.8275862068966</v>
      </c>
      <c r="T8" s="33"/>
      <c r="U8" s="41" t="n">
        <f aca="false">SUM(P8:T8)</f>
        <v>2419.75862068966</v>
      </c>
      <c r="V8" s="33" t="n">
        <f aca="false">VLOOKUP($B8,'[4]PG&amp;E Inj'!$S$4:$T$500,2)/1000-VLOOKUP($B8,'[4]PG&amp;E WD'!$S$4:$T$500,2)/1000</f>
        <v>0.671896551724139</v>
      </c>
      <c r="W8" s="33" t="n">
        <f aca="false">VLOOKUP($B8,'[4]Wild Goose'!$S$4:$T$500,2)/1000-VLOOKUP($B8,'[4]WG WD'!$S$4:$T$500,2)/1000</f>
        <v>23.6983333333333</v>
      </c>
      <c r="X8" s="70" t="n">
        <f aca="false">SUM(V8:W8)</f>
        <v>24.3702298850575</v>
      </c>
      <c r="Y8" s="34" t="n">
        <f aca="false">Z8-Z7</f>
        <v>1212</v>
      </c>
      <c r="Z8" s="35" t="n">
        <f aca="false">VLOOKUP($AD8,[3]Ops!$AG$41:$AJ$96,4)/1000</f>
        <v>104735</v>
      </c>
      <c r="AA8" s="41"/>
      <c r="AB8" s="41"/>
      <c r="AD8" s="42" t="n">
        <v>36494</v>
      </c>
      <c r="AK8" s="1" t="str">
        <f aca="false">VLOOKUP($B8,$AO$4:$AP$141,2)</f>
        <v>Winter</v>
      </c>
      <c r="AL8" s="71" t="s">
        <v>29</v>
      </c>
      <c r="AO8" s="46" t="n">
        <v>36465</v>
      </c>
      <c r="AP8" s="1" t="s">
        <v>30</v>
      </c>
    </row>
    <row r="9" customFormat="false" ht="11.25" hidden="false" customHeight="false" outlineLevel="0" collapsed="false">
      <c r="A9" s="31" t="n">
        <f aca="false">B10-B9</f>
        <v>31</v>
      </c>
      <c r="B9" s="47" t="n">
        <f aca="false">DATE(YEAR(B8),MONTH(B8)+1,1)</f>
        <v>36495</v>
      </c>
      <c r="C9" s="33" t="n">
        <v>1727.29032258065</v>
      </c>
      <c r="D9" s="33" t="n">
        <v>151.129032258065</v>
      </c>
      <c r="E9" s="33" t="n">
        <v>183</v>
      </c>
      <c r="F9" s="33" t="n">
        <v>353.387096774194</v>
      </c>
      <c r="G9" s="33" t="n">
        <v>169.096774193548</v>
      </c>
      <c r="H9" s="34" t="n">
        <v>705.483870967742</v>
      </c>
      <c r="I9" s="33" t="n">
        <v>28.9032258064516</v>
      </c>
      <c r="J9" s="33" t="n">
        <v>1601.67741935484</v>
      </c>
      <c r="K9" s="33"/>
      <c r="L9" s="35" t="n">
        <f aca="false">SUM($C9:$G9,I9,K9)</f>
        <v>2612.8064516129</v>
      </c>
      <c r="M9" s="48"/>
      <c r="N9" s="49"/>
      <c r="O9" s="49"/>
      <c r="P9" s="33" t="n">
        <f aca="false">VLOOKUP($B9,'[3]On System'!$T$4:$U$500,2)/1000</f>
        <v>2764.25806451613</v>
      </c>
      <c r="Q9" s="33" t="n">
        <f aca="false">VLOOKUP($B9,[3]KRS!$S$4:$T$500,2)/1000</f>
        <v>154.516129032258</v>
      </c>
      <c r="R9" s="33" t="n">
        <f aca="false">VLOOKUP($B9,[3]SWG!$S$4:$T$500,2)/1000</f>
        <v>18.9032258064516</v>
      </c>
      <c r="S9" s="33" t="n">
        <f aca="false">VLOOKUP($B9,'[3]fuel &amp; luaf'!$S$4:$T$500,2)/1000</f>
        <v>43.3225806451613</v>
      </c>
      <c r="T9" s="33"/>
      <c r="U9" s="41" t="n">
        <f aca="false">SUM(P9:T9)</f>
        <v>2981</v>
      </c>
      <c r="V9" s="33" t="n">
        <f aca="false">VLOOKUP($B9,'[4]PG&amp;E Inj'!$S$4:$T$500,2)/1000-VLOOKUP($B9,'[4]PG&amp;E WD'!$S$4:$T$500,2)/1000</f>
        <v>-307.889838709677</v>
      </c>
      <c r="W9" s="33" t="n">
        <f aca="false">VLOOKUP($B9,'[4]Wild Goose'!$S$4:$T$500,2)/1000-VLOOKUP($B9,'[4]WG WD'!$S$4:$T$500,2)/1000</f>
        <v>-53.793064516129</v>
      </c>
      <c r="X9" s="50" t="n">
        <f aca="false">SUM(V9:W9)</f>
        <v>-361.682903225806</v>
      </c>
      <c r="Y9" s="34" t="n">
        <f aca="false">Z9-Z8</f>
        <v>-12286</v>
      </c>
      <c r="Z9" s="35" t="n">
        <f aca="false">VLOOKUP($AD9,[3]Ops!$AG$41:$AJ$96,4)/1000</f>
        <v>92449</v>
      </c>
      <c r="AA9" s="41"/>
      <c r="AB9" s="41"/>
      <c r="AD9" s="42" t="n">
        <v>36525</v>
      </c>
      <c r="AK9" s="1" t="str">
        <f aca="false">VLOOKUP($B9,$AO$4:$AP$141,2)</f>
        <v>Winter</v>
      </c>
      <c r="AL9" s="72" t="s">
        <v>31</v>
      </c>
      <c r="AM9" s="73" t="n">
        <v>0.6</v>
      </c>
      <c r="AN9" s="74" t="n">
        <v>650</v>
      </c>
      <c r="AO9" s="46" t="n">
        <v>36495</v>
      </c>
      <c r="AP9" s="1" t="s">
        <v>30</v>
      </c>
    </row>
    <row r="10" customFormat="false" ht="12" hidden="false" customHeight="false" outlineLevel="0" collapsed="false">
      <c r="A10" s="31" t="n">
        <f aca="false">B11-B10</f>
        <v>31</v>
      </c>
      <c r="B10" s="47" t="n">
        <f aca="false">DATE(YEAR(B9),MONTH(B9)+1,1)</f>
        <v>36526</v>
      </c>
      <c r="C10" s="33" t="n">
        <v>1680.45161290323</v>
      </c>
      <c r="D10" s="33" t="n">
        <v>153.064516129032</v>
      </c>
      <c r="E10" s="33" t="n">
        <v>134.774193548387</v>
      </c>
      <c r="F10" s="33" t="n">
        <v>327.516129032258</v>
      </c>
      <c r="G10" s="33" t="n">
        <v>104.41935483871</v>
      </c>
      <c r="H10" s="34" t="n">
        <v>566.709677419355</v>
      </c>
      <c r="I10" s="33" t="n">
        <v>33.5806451612903</v>
      </c>
      <c r="J10" s="33" t="n">
        <v>1605.83870967742</v>
      </c>
      <c r="K10" s="33"/>
      <c r="L10" s="35" t="n">
        <f aca="false">SUM($C10:$G10,I10,K10)</f>
        <v>2433.8064516129</v>
      </c>
      <c r="M10" s="48"/>
      <c r="N10" s="49"/>
      <c r="O10" s="49"/>
      <c r="P10" s="33" t="n">
        <f aca="false">VLOOKUP($B10,'[3]On System'!$T$4:$U$500,2)/1000</f>
        <v>2630.77419354839</v>
      </c>
      <c r="Q10" s="33" t="n">
        <f aca="false">VLOOKUP($B10,[3]KRS!$S$4:$T$500,2)/1000</f>
        <v>108.193548387097</v>
      </c>
      <c r="R10" s="33" t="n">
        <f aca="false">VLOOKUP($B10,[3]SWG!$S$4:$T$500,2)/1000</f>
        <v>16</v>
      </c>
      <c r="S10" s="33" t="n">
        <f aca="false">VLOOKUP($B10,'[3]fuel &amp; luaf'!$S$4:$T$500,2)/1000</f>
        <v>41.4516129032258</v>
      </c>
      <c r="T10" s="33"/>
      <c r="U10" s="41" t="n">
        <f aca="false">SUM(P10:T10)</f>
        <v>2796.41935483871</v>
      </c>
      <c r="V10" s="33" t="n">
        <f aca="false">VLOOKUP($B10,'[4]PG&amp;E Inj'!$S$4:$T$500,2)/1000-VLOOKUP($B10,'[4]PG&amp;E WD'!$S$4:$T$500,2)/1000</f>
        <v>-448.793064516129</v>
      </c>
      <c r="W10" s="33" t="n">
        <f aca="false">VLOOKUP($B10,'[4]Wild Goose'!$S$4:$T$500,2)/1000-VLOOKUP($B10,'[4]WG WD'!$S$4:$T$500,2)/1000</f>
        <v>-86.7285483870968</v>
      </c>
      <c r="X10" s="50" t="n">
        <f aca="false">SUM(V10:W10)</f>
        <v>-535.521612903226</v>
      </c>
      <c r="Y10" s="34" t="n">
        <f aca="false">Z10-Z9</f>
        <v>-13412</v>
      </c>
      <c r="Z10" s="35" t="n">
        <f aca="false">VLOOKUP($AD10,[3]Ops!$AG$41:$AJ$96,4)/1000</f>
        <v>79037</v>
      </c>
      <c r="AA10" s="41"/>
      <c r="AB10" s="41"/>
      <c r="AD10" s="42" t="n">
        <v>36556</v>
      </c>
      <c r="AK10" s="1" t="str">
        <f aca="false">VLOOKUP($B10,$AO$4:$AP$141,2)</f>
        <v>Winter</v>
      </c>
      <c r="AL10" s="75"/>
      <c r="AM10" s="76"/>
      <c r="AN10" s="77" t="n">
        <v>800</v>
      </c>
      <c r="AO10" s="46" t="n">
        <v>36526</v>
      </c>
      <c r="AP10" s="1" t="s">
        <v>30</v>
      </c>
    </row>
    <row r="11" customFormat="false" ht="12" hidden="false" customHeight="false" outlineLevel="0" collapsed="false">
      <c r="A11" s="31" t="n">
        <f aca="false">B12-B11</f>
        <v>29</v>
      </c>
      <c r="B11" s="47" t="n">
        <f aca="false">DATE(YEAR(B10),MONTH(B10)+1,1)</f>
        <v>36557</v>
      </c>
      <c r="C11" s="33" t="n">
        <v>1744.10344827586</v>
      </c>
      <c r="D11" s="33" t="n">
        <v>157.586206896552</v>
      </c>
      <c r="E11" s="33" t="n">
        <v>134.758620689655</v>
      </c>
      <c r="F11" s="33" t="n">
        <v>285.344827586207</v>
      </c>
      <c r="G11" s="33" t="n">
        <v>154.724137931035</v>
      </c>
      <c r="H11" s="34" t="n">
        <v>574.827586206897</v>
      </c>
      <c r="I11" s="33" t="n">
        <v>24.4137931034483</v>
      </c>
      <c r="J11" s="33" t="n">
        <v>1590.68965517241</v>
      </c>
      <c r="K11" s="33"/>
      <c r="L11" s="35" t="n">
        <f aca="false">SUM($C11:$G11,I11,K11)</f>
        <v>2500.93103448276</v>
      </c>
      <c r="M11" s="48"/>
      <c r="N11" s="49"/>
      <c r="O11" s="49"/>
      <c r="P11" s="33" t="n">
        <f aca="false">VLOOKUP($B11,'[3]On System'!$T$4:$U$500,2)/1000</f>
        <v>2454.20689655172</v>
      </c>
      <c r="Q11" s="33" t="n">
        <f aca="false">VLOOKUP($B11,[3]KRS!$S$4:$T$500,2)/1000</f>
        <v>177.827586206897</v>
      </c>
      <c r="R11" s="33" t="n">
        <f aca="false">VLOOKUP($B11,[3]SWG!$S$4:$T$500,2)/1000</f>
        <v>15.8965517241379</v>
      </c>
      <c r="S11" s="33" t="n">
        <f aca="false">VLOOKUP($B11,'[3]fuel &amp; luaf'!$S$4:$T$500,2)/1000</f>
        <v>41.1724137931035</v>
      </c>
      <c r="T11" s="33"/>
      <c r="U11" s="41" t="n">
        <f aca="false">SUM(P11:T11)</f>
        <v>2689.10344827586</v>
      </c>
      <c r="V11" s="33" t="n">
        <f aca="false">VLOOKUP($B11,'[4]PG&amp;E Inj'!$S$4:$T$500,2)/1000-VLOOKUP($B11,'[4]PG&amp;E WD'!$S$4:$T$500,2)/1000</f>
        <v>-459.155689655172</v>
      </c>
      <c r="W11" s="33" t="n">
        <f aca="false">VLOOKUP($B11,'[4]Wild Goose'!$S$4:$T$500,2)/1000-VLOOKUP($B11,'[4]WG WD'!$S$4:$T$500,2)/1000</f>
        <v>-53.1901724137931</v>
      </c>
      <c r="X11" s="50" t="n">
        <f aca="false">SUM(V11:W11)</f>
        <v>-512.345862068966</v>
      </c>
      <c r="Y11" s="34" t="n">
        <f aca="false">Z11-Z10</f>
        <v>-8006</v>
      </c>
      <c r="Z11" s="35" t="n">
        <f aca="false">VLOOKUP($AD11,[3]Ops!$AG$41:$AJ$96,4)/1000</f>
        <v>71031</v>
      </c>
      <c r="AA11" s="41"/>
      <c r="AB11" s="41"/>
      <c r="AD11" s="42" t="n">
        <v>36585</v>
      </c>
      <c r="AK11" s="1" t="str">
        <f aca="false">VLOOKUP($B11,$AO$4:$AP$141,2)</f>
        <v>Winter</v>
      </c>
      <c r="AL11" s="78" t="s">
        <v>32</v>
      </c>
      <c r="AO11" s="46" t="n">
        <v>36557</v>
      </c>
      <c r="AP11" s="1" t="s">
        <v>30</v>
      </c>
    </row>
    <row r="12" customFormat="false" ht="11.25" hidden="false" customHeight="false" outlineLevel="0" collapsed="false">
      <c r="A12" s="31" t="n">
        <f aca="false">B13-B12</f>
        <v>31</v>
      </c>
      <c r="B12" s="55" t="n">
        <f aca="false">DATE(YEAR(B11),MONTH(B11)+1,1)</f>
        <v>36586</v>
      </c>
      <c r="C12" s="56" t="n">
        <v>1790.83870967742</v>
      </c>
      <c r="D12" s="56" t="n">
        <v>160.483870967742</v>
      </c>
      <c r="E12" s="56" t="n">
        <v>179</v>
      </c>
      <c r="F12" s="56" t="n">
        <v>256.774193548387</v>
      </c>
      <c r="G12" s="56" t="n">
        <v>143.516129032258</v>
      </c>
      <c r="H12" s="57" t="n">
        <v>579.290322580645</v>
      </c>
      <c r="I12" s="56" t="n">
        <v>22.4838709677419</v>
      </c>
      <c r="J12" s="56" t="n">
        <v>1611.41935483871</v>
      </c>
      <c r="K12" s="56"/>
      <c r="L12" s="58" t="n">
        <f aca="false">SUM($C12:$G12,I12,K12)</f>
        <v>2553.09677419355</v>
      </c>
      <c r="M12" s="59"/>
      <c r="N12" s="60"/>
      <c r="O12" s="60"/>
      <c r="P12" s="56" t="n">
        <f aca="false">VLOOKUP($B12,'[3]On System'!$T$4:$U$500,2)/1000</f>
        <v>2118.09677419355</v>
      </c>
      <c r="Q12" s="56" t="n">
        <f aca="false">VLOOKUP($B12,[3]KRS!$S$4:$T$500,2)/1000</f>
        <v>201.903225806452</v>
      </c>
      <c r="R12" s="56" t="n">
        <f aca="false">VLOOKUP($B12,[3]SWG!$S$4:$T$500,2)/1000</f>
        <v>13</v>
      </c>
      <c r="S12" s="56" t="n">
        <f aca="false">VLOOKUP($B12,'[3]fuel &amp; luaf'!$S$4:$T$500,2)/1000</f>
        <v>41.6774193548387</v>
      </c>
      <c r="T12" s="56"/>
      <c r="U12" s="61" t="n">
        <f aca="false">SUM(P12:T12)</f>
        <v>2374.67741935484</v>
      </c>
      <c r="V12" s="33" t="n">
        <f aca="false">VLOOKUP($B12,'[4]PG&amp;E Inj'!$S$4:$T$500,2)/1000-VLOOKUP($B12,'[4]PG&amp;E WD'!$S$4:$T$500,2)/1000</f>
        <v>-230.760806451613</v>
      </c>
      <c r="W12" s="33" t="n">
        <f aca="false">VLOOKUP($B12,'[4]Wild Goose'!$S$4:$T$500,2)/1000-VLOOKUP($B12,'[4]WG WD'!$S$4:$T$500,2)/1000</f>
        <v>-1.37370967741936</v>
      </c>
      <c r="X12" s="79" t="n">
        <f aca="false">SUM(V12:W12)</f>
        <v>-232.134516129032</v>
      </c>
      <c r="Y12" s="57" t="n">
        <f aca="false">Z12-Z11</f>
        <v>4211</v>
      </c>
      <c r="Z12" s="58" t="n">
        <f aca="false">VLOOKUP($AD12,[3]Ops!$AG$41:$AJ$96,4)/1000</f>
        <v>75242</v>
      </c>
      <c r="AA12" s="41"/>
      <c r="AB12" s="41"/>
      <c r="AD12" s="42" t="n">
        <v>36616</v>
      </c>
      <c r="AK12" s="1" t="str">
        <f aca="false">VLOOKUP($B12,$AO$4:$AP$141,2)</f>
        <v>Winter</v>
      </c>
      <c r="AL12" s="80" t="s">
        <v>28</v>
      </c>
      <c r="AM12" s="81" t="n">
        <f aca="false">AM5</f>
        <v>0.066671</v>
      </c>
      <c r="AN12" s="82" t="n">
        <v>300</v>
      </c>
      <c r="AO12" s="46" t="n">
        <v>36586</v>
      </c>
      <c r="AP12" s="1" t="s">
        <v>30</v>
      </c>
    </row>
    <row r="13" customFormat="false" ht="12" hidden="false" customHeight="false" outlineLevel="0" collapsed="false">
      <c r="A13" s="31" t="n">
        <f aca="false">B14-B13</f>
        <v>30</v>
      </c>
      <c r="B13" s="65" t="n">
        <f aca="false">DATE(YEAR(B12),MONTH(B12)+1,1)</f>
        <v>36617</v>
      </c>
      <c r="C13" s="66" t="n">
        <v>1774.26666666667</v>
      </c>
      <c r="D13" s="66" t="n">
        <v>160.066666666667</v>
      </c>
      <c r="E13" s="66" t="n">
        <v>74.6666666666667</v>
      </c>
      <c r="F13" s="66" t="n">
        <v>246.733333333333</v>
      </c>
      <c r="G13" s="66" t="n">
        <v>51.2</v>
      </c>
      <c r="H13" s="67" t="n">
        <v>372.6</v>
      </c>
      <c r="I13" s="66" t="n">
        <v>0</v>
      </c>
      <c r="J13" s="66" t="n">
        <v>1586.1</v>
      </c>
      <c r="K13" s="66"/>
      <c r="L13" s="35" t="n">
        <f aca="false">SUM($C13:$G13,I13,K13)</f>
        <v>2306.93333333333</v>
      </c>
      <c r="M13" s="68"/>
      <c r="N13" s="69"/>
      <c r="O13" s="69"/>
      <c r="P13" s="33" t="n">
        <f aca="false">VLOOKUP($B13,'[3]On System'!$T$4:$U$500,2)/1000</f>
        <v>1763.16666666667</v>
      </c>
      <c r="Q13" s="33" t="n">
        <f aca="false">VLOOKUP($B13,[3]KRS!$S$4:$T$500,2)/1000</f>
        <v>188.166666666667</v>
      </c>
      <c r="R13" s="33" t="n">
        <f aca="false">VLOOKUP($B13,[3]SWG!$S$4:$T$500,2)/1000</f>
        <v>12.8</v>
      </c>
      <c r="S13" s="33" t="n">
        <f aca="false">VLOOKUP($B13,'[3]fuel &amp; luaf'!$S$4:$T$500,2)/1000</f>
        <v>37.0333333333333</v>
      </c>
      <c r="T13" s="33"/>
      <c r="U13" s="41" t="n">
        <f aca="false">SUM(P13:T13)</f>
        <v>2001.16666666667</v>
      </c>
      <c r="V13" s="33" t="n">
        <f aca="false">VLOOKUP($B13,'[4]PG&amp;E Inj'!$S$4:$T$500,2)/1000-VLOOKUP($B13,'[4]PG&amp;E WD'!$S$4:$T$500,2)/1000</f>
        <v>36.465</v>
      </c>
      <c r="W13" s="33" t="n">
        <f aca="false">VLOOKUP($B13,'[4]Wild Goose'!$S$4:$T$500,2)/1000-VLOOKUP($B13,'[4]WG WD'!$S$4:$T$500,2)/1000</f>
        <v>36.465</v>
      </c>
      <c r="X13" s="50" t="n">
        <f aca="false">SUM(V13:W13)</f>
        <v>72.93</v>
      </c>
      <c r="Y13" s="34" t="n">
        <f aca="false">Z13-Z12</f>
        <v>9947</v>
      </c>
      <c r="Z13" s="35" t="n">
        <f aca="false">VLOOKUP($AD13,[3]Ops!$AG$41:$AJ$96,4)/1000</f>
        <v>85189</v>
      </c>
      <c r="AA13" s="41"/>
      <c r="AB13" s="41"/>
      <c r="AD13" s="42" t="n">
        <v>36646</v>
      </c>
      <c r="AK13" s="1" t="str">
        <f aca="false">VLOOKUP($B13,$AO$4:$AP$141,2)</f>
        <v>Summer</v>
      </c>
      <c r="AL13" s="83"/>
      <c r="AM13" s="84"/>
      <c r="AN13" s="85" t="n">
        <v>150</v>
      </c>
      <c r="AO13" s="46" t="n">
        <v>36617</v>
      </c>
      <c r="AP13" s="1" t="s">
        <v>27</v>
      </c>
    </row>
    <row r="14" customFormat="false" ht="12" hidden="false" customHeight="false" outlineLevel="0" collapsed="false">
      <c r="A14" s="31" t="n">
        <f aca="false">B15-B14</f>
        <v>31</v>
      </c>
      <c r="B14" s="47" t="n">
        <f aca="false">DATE(YEAR(B13),MONTH(B13)+1,1)</f>
        <v>36647</v>
      </c>
      <c r="C14" s="33" t="n">
        <v>1864.77419354839</v>
      </c>
      <c r="D14" s="33" t="n">
        <v>155.58064516129</v>
      </c>
      <c r="E14" s="33" t="n">
        <v>132.290322580645</v>
      </c>
      <c r="F14" s="33" t="n">
        <v>237.677419354839</v>
      </c>
      <c r="G14" s="33" t="n">
        <v>45.3225806451613</v>
      </c>
      <c r="H14" s="34" t="n">
        <v>415.290322580645</v>
      </c>
      <c r="I14" s="33" t="n">
        <v>0</v>
      </c>
      <c r="J14" s="33" t="n">
        <v>1599.96774193548</v>
      </c>
      <c r="K14" s="33"/>
      <c r="L14" s="35" t="n">
        <f aca="false">SUM($C14:$G14,I14,K14)</f>
        <v>2435.64516129032</v>
      </c>
      <c r="M14" s="48"/>
      <c r="N14" s="49"/>
      <c r="O14" s="49"/>
      <c r="P14" s="33" t="n">
        <f aca="false">VLOOKUP($B14,'[3]On System'!$T$4:$U$500,2)/1000</f>
        <v>1902.38709677419</v>
      </c>
      <c r="Q14" s="33" t="n">
        <f aca="false">VLOOKUP($B14,[3]KRS!$S$4:$T$500,2)/1000</f>
        <v>264.806451612903</v>
      </c>
      <c r="R14" s="33" t="n">
        <f aca="false">VLOOKUP($B14,[3]SWG!$S$4:$T$500,2)/1000</f>
        <v>6.93548387096774</v>
      </c>
      <c r="S14" s="33" t="n">
        <f aca="false">VLOOKUP($B14,'[3]fuel &amp; luaf'!$S$4:$T$500,2)/1000</f>
        <v>33.7096774193548</v>
      </c>
      <c r="T14" s="33"/>
      <c r="U14" s="41" t="n">
        <f aca="false">SUM(P14:T14)</f>
        <v>2207.83870967742</v>
      </c>
      <c r="V14" s="33" t="n">
        <f aca="false">VLOOKUP($B14,'[4]PG&amp;E Inj'!$S$4:$T$500,2)/1000-VLOOKUP($B14,'[4]PG&amp;E WD'!$S$4:$T$500,2)/1000</f>
        <v>36.465</v>
      </c>
      <c r="W14" s="33" t="n">
        <f aca="false">VLOOKUP($B14,'[4]Wild Goose'!$S$4:$T$500,2)/1000-VLOOKUP($B14,'[4]WG WD'!$S$4:$T$500,2)/1000</f>
        <v>28.2198387096774</v>
      </c>
      <c r="X14" s="50" t="n">
        <f aca="false">SUM(V14:W14)</f>
        <v>64.6848387096774</v>
      </c>
      <c r="Y14" s="34" t="n">
        <f aca="false">Z14-Z13</f>
        <v>7471.39999999999</v>
      </c>
      <c r="Z14" s="35" t="n">
        <f aca="false">VLOOKUP($AD14,[3]Ops!$AG$41:$AJ$96,4)/1000</f>
        <v>92660.4</v>
      </c>
      <c r="AA14" s="41"/>
      <c r="AB14" s="41"/>
      <c r="AD14" s="42" t="n">
        <v>36677</v>
      </c>
      <c r="AK14" s="1" t="str">
        <f aca="false">VLOOKUP($B14,$AO$4:$AP$141,2)</f>
        <v>Summer</v>
      </c>
      <c r="AL14" s="86" t="s">
        <v>33</v>
      </c>
      <c r="AO14" s="46" t="n">
        <v>36647</v>
      </c>
      <c r="AP14" s="1" t="s">
        <v>27</v>
      </c>
    </row>
    <row r="15" customFormat="false" ht="11.25" hidden="false" customHeight="false" outlineLevel="0" collapsed="false">
      <c r="A15" s="31" t="n">
        <f aca="false">B16-B15</f>
        <v>30</v>
      </c>
      <c r="B15" s="47" t="n">
        <f aca="false">DATE(YEAR(B14),MONTH(B14)+1,1)</f>
        <v>36678</v>
      </c>
      <c r="C15" s="33" t="n">
        <v>1852.56666666667</v>
      </c>
      <c r="D15" s="33" t="n">
        <v>147.166666666667</v>
      </c>
      <c r="E15" s="33" t="n">
        <v>259.7</v>
      </c>
      <c r="F15" s="33" t="n">
        <v>299.7</v>
      </c>
      <c r="G15" s="33" t="n">
        <v>28.8</v>
      </c>
      <c r="H15" s="34" t="n">
        <v>588.2</v>
      </c>
      <c r="I15" s="33" t="n">
        <v>0</v>
      </c>
      <c r="J15" s="33" t="n">
        <v>1515.5</v>
      </c>
      <c r="K15" s="33"/>
      <c r="L15" s="35" t="n">
        <f aca="false">SUM($C15:$G15,I15,K15)</f>
        <v>2587.93333333333</v>
      </c>
      <c r="M15" s="48"/>
      <c r="N15" s="49"/>
      <c r="O15" s="49"/>
      <c r="P15" s="33" t="n">
        <f aca="false">VLOOKUP($B15,'[3]On System'!$T$4:$U$500,2)/1000</f>
        <v>2096.66666666667</v>
      </c>
      <c r="Q15" s="33" t="n">
        <f aca="false">VLOOKUP($B15,[3]KRS!$S$4:$T$500,2)/1000</f>
        <v>337.066666666667</v>
      </c>
      <c r="R15" s="33" t="n">
        <f aca="false">VLOOKUP($B15,[3]SWG!$S$4:$T$500,2)/1000</f>
        <v>5</v>
      </c>
      <c r="S15" s="33" t="n">
        <f aca="false">VLOOKUP($B15,'[3]fuel &amp; luaf'!$S$4:$T$500,2)/1000</f>
        <v>36.2333333333333</v>
      </c>
      <c r="T15" s="33"/>
      <c r="U15" s="41" t="n">
        <f aca="false">SUM(P15:T15)</f>
        <v>2474.96666666667</v>
      </c>
      <c r="V15" s="33" t="n">
        <f aca="false">VLOOKUP($B15,'[4]PG&amp;E Inj'!$S$4:$T$500,2)/1000-VLOOKUP($B15,'[4]PG&amp;E WD'!$S$4:$T$500,2)/1000</f>
        <v>36.465</v>
      </c>
      <c r="W15" s="33" t="n">
        <f aca="false">VLOOKUP($B15,'[4]Wild Goose'!$S$4:$T$500,2)/1000-VLOOKUP($B15,'[4]WG WD'!$S$4:$T$500,2)/1000</f>
        <v>11.5683333333333</v>
      </c>
      <c r="X15" s="50" t="n">
        <f aca="false">SUM(V15:W15)</f>
        <v>48.0333333333333</v>
      </c>
      <c r="Y15" s="34" t="n">
        <f aca="false">Z15-Z14</f>
        <v>4060.10000000001</v>
      </c>
      <c r="Z15" s="35" t="n">
        <f aca="false">VLOOKUP($AD15,[3]Ops!$AG$41:$AJ$96,4)/1000</f>
        <v>96720.5</v>
      </c>
      <c r="AA15" s="41"/>
      <c r="AB15" s="41"/>
      <c r="AD15" s="42" t="n">
        <v>36707</v>
      </c>
      <c r="AK15" s="1" t="str">
        <f aca="false">VLOOKUP($B15,$AO$4:$AP$141,2)</f>
        <v>Summer</v>
      </c>
      <c r="AL15" s="87" t="s">
        <v>30</v>
      </c>
      <c r="AM15" s="88"/>
      <c r="AN15" s="89" t="n">
        <v>10</v>
      </c>
      <c r="AO15" s="46" t="n">
        <v>36678</v>
      </c>
      <c r="AP15" s="1" t="s">
        <v>27</v>
      </c>
    </row>
    <row r="16" customFormat="false" ht="12" hidden="false" customHeight="false" outlineLevel="0" collapsed="false">
      <c r="A16" s="31" t="n">
        <f aca="false">B17-B16</f>
        <v>31</v>
      </c>
      <c r="B16" s="47" t="n">
        <f aca="false">DATE(YEAR(B15),MONTH(B15)+1,1)</f>
        <v>36708</v>
      </c>
      <c r="C16" s="33" t="n">
        <v>1844.35483870968</v>
      </c>
      <c r="D16" s="33" t="n">
        <v>143.193548387097</v>
      </c>
      <c r="E16" s="33" t="n">
        <v>244.806451612903</v>
      </c>
      <c r="F16" s="33" t="n">
        <v>363.129032258065</v>
      </c>
      <c r="G16" s="33" t="n">
        <v>6.70967741935484</v>
      </c>
      <c r="H16" s="34" t="n">
        <v>614.645161290323</v>
      </c>
      <c r="I16" s="33" t="n">
        <v>0</v>
      </c>
      <c r="J16" s="33" t="n">
        <v>1476.1935483871</v>
      </c>
      <c r="K16" s="33"/>
      <c r="L16" s="35" t="n">
        <f aca="false">SUM($C16:$G16,I16,K16)</f>
        <v>2602.1935483871</v>
      </c>
      <c r="M16" s="48"/>
      <c r="N16" s="49"/>
      <c r="O16" s="49"/>
      <c r="P16" s="33" t="n">
        <f aca="false">VLOOKUP($B16,'[3]On System'!$T$4:$U$500,2)/1000</f>
        <v>2189.48387096774</v>
      </c>
      <c r="Q16" s="33" t="n">
        <f aca="false">VLOOKUP($B16,[3]KRS!$S$4:$T$500,2)/1000</f>
        <v>368.161290322581</v>
      </c>
      <c r="R16" s="33" t="n">
        <f aca="false">VLOOKUP($B16,[3]SWG!$S$4:$T$500,2)/1000</f>
        <v>4</v>
      </c>
      <c r="S16" s="33" t="n">
        <f aca="false">VLOOKUP($B16,'[3]fuel &amp; luaf'!$S$4:$T$500,2)/1000</f>
        <v>36.3548387096774</v>
      </c>
      <c r="T16" s="33"/>
      <c r="U16" s="41" t="n">
        <f aca="false">SUM(P16:T16)</f>
        <v>2598</v>
      </c>
      <c r="V16" s="33" t="n">
        <f aca="false">VLOOKUP($B16,'[4]PG&amp;E Inj'!$S$4:$T$500,2)/1000-VLOOKUP($B16,'[4]PG&amp;E WD'!$S$4:$T$500,2)/1000</f>
        <v>-30.8575806451613</v>
      </c>
      <c r="W16" s="33" t="n">
        <f aca="false">VLOOKUP($B16,'[4]Wild Goose'!$S$4:$T$500,2)/1000-VLOOKUP($B16,'[4]WG WD'!$S$4:$T$500,2)/1000</f>
        <v>16.2714516129032</v>
      </c>
      <c r="X16" s="50" t="n">
        <f aca="false">SUM(V16:W16)</f>
        <v>-14.586129032258</v>
      </c>
      <c r="Y16" s="34" t="n">
        <f aca="false">Z16-Z15</f>
        <v>696</v>
      </c>
      <c r="Z16" s="35" t="n">
        <f aca="false">VLOOKUP($AD16,[3]Ops!$AG$41:$AJ$96,4)/1000</f>
        <v>97416.5</v>
      </c>
      <c r="AA16" s="41"/>
      <c r="AB16" s="41"/>
      <c r="AD16" s="42" t="n">
        <v>36738</v>
      </c>
      <c r="AK16" s="1" t="str">
        <f aca="false">VLOOKUP($B16,$AO$4:$AP$141,2)</f>
        <v>Summer</v>
      </c>
      <c r="AL16" s="90" t="s">
        <v>27</v>
      </c>
      <c r="AM16" s="91"/>
      <c r="AN16" s="92" t="n">
        <v>10</v>
      </c>
      <c r="AO16" s="46" t="n">
        <v>36708</v>
      </c>
      <c r="AP16" s="1" t="s">
        <v>27</v>
      </c>
    </row>
    <row r="17" customFormat="false" ht="11.25" hidden="false" customHeight="false" outlineLevel="0" collapsed="false">
      <c r="A17" s="31" t="n">
        <f aca="false">B18-B17</f>
        <v>31</v>
      </c>
      <c r="B17" s="47" t="n">
        <f aca="false">DATE(YEAR(B16),MONTH(B16)+1,1)</f>
        <v>36739</v>
      </c>
      <c r="C17" s="33" t="n">
        <f aca="false">VLOOKUP($B17,[4]Malin!$E$13:$F$500,2)/1000</f>
        <v>1851.8064516129</v>
      </c>
      <c r="D17" s="33" t="n">
        <f aca="false">VLOOKUP($B17,'[4]Cali Prod'!$S$4:$T$500,2)/1000</f>
        <v>160.516129032258</v>
      </c>
      <c r="E17" s="33" t="n">
        <f aca="false">VLOOKUP($B17,[4]TW!$S$4:$T$500,2)/1000</f>
        <v>241.612903225806</v>
      </c>
      <c r="F17" s="33" t="n">
        <f aca="false">VLOOKUP($B17,[4]EPNG!$S$4:$T$500,2)/1000</f>
        <v>504.967741935484</v>
      </c>
      <c r="G17" s="33" t="n">
        <f aca="false">VLOOKUP($B17,'[4]Kern River GT'!$S$4:$T$500,2)/1000</f>
        <v>10.0967741935484</v>
      </c>
      <c r="H17" s="34" t="n">
        <f aca="false">SUM(E17:G17)</f>
        <v>756.677419354839</v>
      </c>
      <c r="I17" s="33" t="n">
        <f aca="false">VLOOKUP($B17,[4]Kern!$S$4:$T$500,2)/1000</f>
        <v>0</v>
      </c>
      <c r="J17" s="33" t="n">
        <f aca="false">$C17+($I17-$Q17)</f>
        <v>1429.35483870968</v>
      </c>
      <c r="K17" s="33"/>
      <c r="L17" s="35" t="n">
        <f aca="false">SUM($C17:$G17,I17,K17)</f>
        <v>2769</v>
      </c>
      <c r="M17" s="48"/>
      <c r="N17" s="49"/>
      <c r="O17" s="49"/>
      <c r="P17" s="33" t="n">
        <f aca="false">VLOOKUP($B17,'[3]On System'!$T$4:$U$500,2)/1000</f>
        <v>2553.16129032258</v>
      </c>
      <c r="Q17" s="33" t="n">
        <f aca="false">VLOOKUP($B17,[3]KRS!$S$4:$T$500,2)/1000</f>
        <v>422.451612903226</v>
      </c>
      <c r="R17" s="33" t="n">
        <f aca="false">VLOOKUP($B17,[3]SWG!$S$4:$T$500,2)/1000</f>
        <v>4</v>
      </c>
      <c r="S17" s="33" t="n">
        <f aca="false">VLOOKUP($B17,'[3]fuel &amp; luaf'!$S$4:$T$500,2)/1000</f>
        <v>38.5806451612903</v>
      </c>
      <c r="T17" s="33"/>
      <c r="U17" s="41" t="n">
        <f aca="false">SUM(P17:T17)</f>
        <v>3018.1935483871</v>
      </c>
      <c r="V17" s="33" t="n">
        <f aca="false">VLOOKUP($B17,'[4]PG&amp;E Inj'!$S$4:$T$500,2)/1000-VLOOKUP($B17,'[4]PG&amp;E WD'!$S$4:$T$500,2)/1000</f>
        <v>-184.599516129032</v>
      </c>
      <c r="W17" s="33" t="n">
        <f aca="false">VLOOKUP($B17,'[4]Wild Goose'!$S$4:$T$500,2)/1000-VLOOKUP($B17,'[4]WG WD'!$S$4:$T$500,2)/1000</f>
        <v>30.5295161290323</v>
      </c>
      <c r="X17" s="50" t="n">
        <f aca="false">SUM(V17:W17)</f>
        <v>-154.07</v>
      </c>
      <c r="Y17" s="34" t="n">
        <f aca="false">Z17-Z16</f>
        <v>-6930</v>
      </c>
      <c r="Z17" s="35" t="n">
        <f aca="false">VLOOKUP($AD17,[3]Ops!$AG$41:$AJ$96,4)/1000</f>
        <v>90486.5</v>
      </c>
      <c r="AA17" s="41"/>
      <c r="AB17" s="41"/>
      <c r="AD17" s="42" t="n">
        <v>36769</v>
      </c>
      <c r="AK17" s="1" t="str">
        <f aca="false">VLOOKUP($B17,$AO$4:$AP$141,2)</f>
        <v>Summer</v>
      </c>
      <c r="AO17" s="46" t="n">
        <v>36739</v>
      </c>
      <c r="AP17" s="1" t="s">
        <v>27</v>
      </c>
    </row>
    <row r="18" customFormat="false" ht="11.25" hidden="false" customHeight="false" outlineLevel="0" collapsed="false">
      <c r="A18" s="31" t="n">
        <f aca="false">B19-B18</f>
        <v>30</v>
      </c>
      <c r="B18" s="47" t="n">
        <f aca="false">DATE(YEAR(B17),MONTH(B17)+1,1)</f>
        <v>36770</v>
      </c>
      <c r="C18" s="33" t="n">
        <f aca="false">VLOOKUP($B18,[3]Malin!$E$13:$F$500,2)/1000</f>
        <v>1812.5</v>
      </c>
      <c r="D18" s="33" t="n">
        <f aca="false">VLOOKUP($B18,'[4]Cali Prod'!$S$4:$T$500,2)/1000</f>
        <v>162.9</v>
      </c>
      <c r="E18" s="33" t="n">
        <f aca="false">VLOOKUP($B18,[4]TW!$S$4:$T$500,2)/1000</f>
        <v>232.633333333333</v>
      </c>
      <c r="F18" s="33" t="n">
        <f aca="false">VLOOKUP($B18,[4]EPNG!$S$4:$T$500,2)/1000</f>
        <v>572.1</v>
      </c>
      <c r="G18" s="33" t="n">
        <f aca="false">VLOOKUP($B18,'[4]Kern River GT'!$S$4:$T$500,2)/1000</f>
        <v>18.4333333333333</v>
      </c>
      <c r="H18" s="34" t="n">
        <f aca="false">SUM(E18:G18)</f>
        <v>823.166666666667</v>
      </c>
      <c r="I18" s="33" t="n">
        <f aca="false">VLOOKUP($B18,[3]Kern!$S$4:$T$500,2)/1000</f>
        <v>0</v>
      </c>
      <c r="J18" s="33" t="n">
        <f aca="false">$C18+($I18-$Q18)</f>
        <v>1416.23333333333</v>
      </c>
      <c r="K18" s="49"/>
      <c r="L18" s="35" t="n">
        <f aca="false">SUM($C18:$G18,I18,K18)</f>
        <v>2798.56666666667</v>
      </c>
      <c r="M18" s="48"/>
      <c r="N18" s="49"/>
      <c r="O18" s="33" t="n">
        <v>0</v>
      </c>
      <c r="P18" s="33" t="n">
        <f aca="false">VLOOKUP($B18,'[3]On System'!$T$4:$U$500,2)/1000</f>
        <v>2501.23333333333</v>
      </c>
      <c r="Q18" s="33" t="n">
        <f aca="false">VLOOKUP($B18,[3]KRS!$S$4:$T$500,2)/1000</f>
        <v>396.266666666667</v>
      </c>
      <c r="R18" s="33" t="n">
        <f aca="false">VLOOKUP($B18,[3]SWG!$S$4:$T$500,2)/1000</f>
        <v>4.06666666666667</v>
      </c>
      <c r="S18" s="33" t="n">
        <f aca="false">VLOOKUP($B18,'[3]fuel &amp; luaf'!$S$4:$T$500,2)/1000</f>
        <v>39.8666666666667</v>
      </c>
      <c r="T18" s="33"/>
      <c r="U18" s="41" t="n">
        <f aca="false">SUM(P18:T18)</f>
        <v>2941.43333333333</v>
      </c>
      <c r="V18" s="33" t="n">
        <f aca="false">VLOOKUP($B18,'[4]PG&amp;E Inj'!$S$4:$T$500,2)/1000-VLOOKUP($B18,'[4]PG&amp;E WD'!$S$4:$T$500,2)/1000</f>
        <v>-66.7683333333333</v>
      </c>
      <c r="W18" s="33" t="n">
        <f aca="false">VLOOKUP($B18,'[4]Wild Goose'!$S$4:$T$500,2)/1000-VLOOKUP($B18,'[4]WG WD'!$S$4:$T$500,2)/1000</f>
        <v>32.865</v>
      </c>
      <c r="X18" s="50" t="n">
        <f aca="false">SUM(V18:W18)</f>
        <v>-33.9033333333333</v>
      </c>
      <c r="Y18" s="34" t="n">
        <f aca="false">Z18-Z17</f>
        <v>-2143</v>
      </c>
      <c r="Z18" s="35" t="n">
        <f aca="false">VLOOKUP($AD18,[3]Ops!$AG$41:$AJ$96,4)/1000</f>
        <v>88343.5</v>
      </c>
      <c r="AA18" s="41"/>
      <c r="AB18" s="41"/>
      <c r="AC18" s="93" t="n">
        <v>1.05</v>
      </c>
      <c r="AD18" s="42" t="n">
        <v>36799</v>
      </c>
      <c r="AK18" s="1" t="str">
        <f aca="false">VLOOKUP($B18,$AO$4:$AP$141,2)</f>
        <v>Summer</v>
      </c>
      <c r="AO18" s="46" t="n">
        <v>36770</v>
      </c>
      <c r="AP18" s="1" t="s">
        <v>27</v>
      </c>
    </row>
    <row r="19" customFormat="false" ht="11.25" hidden="false" customHeight="false" outlineLevel="0" collapsed="false">
      <c r="A19" s="31" t="n">
        <f aca="false">B20-B19</f>
        <v>31</v>
      </c>
      <c r="B19" s="55" t="n">
        <f aca="false">DATE(YEAR(B18),MONTH(B18)+1,1)</f>
        <v>36800</v>
      </c>
      <c r="C19" s="56" t="n">
        <f aca="false">VLOOKUP($B19,[3]Malin!$E$13:$F$500,2)/1000</f>
        <v>1789.58064516129</v>
      </c>
      <c r="D19" s="56" t="n">
        <f aca="false">VLOOKUP($B19,'[3]Cali Prod'!$S$4:$T$500,2)/1000</f>
        <v>164.645161290323</v>
      </c>
      <c r="E19" s="56" t="n">
        <f aca="false">VLOOKUP($B19,[4]TW!$S$4:$T$500,2)/1000</f>
        <v>275.064516129032</v>
      </c>
      <c r="F19" s="56" t="n">
        <f aca="false">VLOOKUP($B19,[4]EPNG!$S$4:$T$500,2)/1000</f>
        <v>607.225806451613</v>
      </c>
      <c r="G19" s="56" t="n">
        <f aca="false">VLOOKUP($B19,'[4]Kern River GT'!$S$4:$T$500,2)/1000</f>
        <v>6.45161290322581</v>
      </c>
      <c r="H19" s="57" t="n">
        <f aca="false">SUM(E19:G19)</f>
        <v>888.741935483871</v>
      </c>
      <c r="I19" s="56" t="n">
        <f aca="false">VLOOKUP($B19,[3]Kern!$S$4:$T$500,2)/1000</f>
        <v>0</v>
      </c>
      <c r="J19" s="56" t="n">
        <f aca="false">$C19+($I19-$Q19)</f>
        <v>1477.74193548387</v>
      </c>
      <c r="K19" s="60"/>
      <c r="L19" s="58" t="n">
        <f aca="false">SUM($C19:$G19,I19,K19)</f>
        <v>2842.96774193548</v>
      </c>
      <c r="M19" s="59"/>
      <c r="N19" s="60"/>
      <c r="O19" s="56" t="n">
        <v>0</v>
      </c>
      <c r="P19" s="56" t="n">
        <f aca="false">VLOOKUP($B19,'[3]On System'!$T$4:$U$500,2)/1000</f>
        <v>2397.87096774194</v>
      </c>
      <c r="Q19" s="56" t="n">
        <f aca="false">VLOOKUP($B19,[3]KRS!$S$4:$T$500,2)/1000</f>
        <v>311.838709677419</v>
      </c>
      <c r="R19" s="56" t="n">
        <f aca="false">VLOOKUP($B19,[3]SWG!$S$4:$T$500,2)/1000</f>
        <v>6.19354838709678</v>
      </c>
      <c r="S19" s="56" t="n">
        <f aca="false">VLOOKUP($B19,'[3]fuel &amp; luaf'!$S$4:$T$500,2)/1000</f>
        <v>39.1290322580645</v>
      </c>
      <c r="T19" s="56"/>
      <c r="U19" s="61" t="n">
        <f aca="false">SUM(P19:T19)</f>
        <v>2755.03225806452</v>
      </c>
      <c r="V19" s="33" t="n">
        <f aca="false">VLOOKUP($B19,'[4]PG&amp;E Inj'!$S$4:$T$500,2)/1000-VLOOKUP($B19,'[4]PG&amp;E WD'!$S$4:$T$500,2)/1000</f>
        <v>22.1746774193548</v>
      </c>
      <c r="W19" s="33" t="n">
        <f aca="false">VLOOKUP($B19,'[4]Wild Goose'!$S$4:$T$500,2)/1000-VLOOKUP($B19,'[4]WG WD'!$S$4:$T$500,2)/1000</f>
        <v>36.465</v>
      </c>
      <c r="X19" s="79" t="n">
        <f aca="false">SUM(V19:W19)</f>
        <v>58.6396774193549</v>
      </c>
      <c r="Y19" s="57" t="n">
        <f aca="false">Z19-Z18</f>
        <v>3177</v>
      </c>
      <c r="Z19" s="58" t="n">
        <f aca="false">VLOOKUP($AD19,[3]Ops!$AG$41:$AJ$96,4)/1000</f>
        <v>91520.5</v>
      </c>
      <c r="AA19" s="41"/>
      <c r="AB19" s="41"/>
      <c r="AC19" s="93" t="n">
        <v>1.05</v>
      </c>
      <c r="AD19" s="42" t="n">
        <v>36830</v>
      </c>
      <c r="AK19" s="1" t="str">
        <f aca="false">VLOOKUP($B19,$AO$4:$AP$141,2)</f>
        <v>Summer</v>
      </c>
      <c r="AO19" s="46" t="n">
        <v>36800</v>
      </c>
      <c r="AP19" s="1" t="s">
        <v>27</v>
      </c>
    </row>
    <row r="20" customFormat="false" ht="11.25" hidden="false" customHeight="false" outlineLevel="0" collapsed="false">
      <c r="A20" s="31" t="n">
        <f aca="false">B21-B20</f>
        <v>30</v>
      </c>
      <c r="B20" s="65" t="n">
        <f aca="false">DATE(YEAR(B19),MONTH(B19)+1,1)</f>
        <v>36831</v>
      </c>
      <c r="C20" s="33" t="n">
        <f aca="false">VLOOKUP($B20,[3]Malin!$E$13:$F$500,2)/1000</f>
        <v>1661.96666666667</v>
      </c>
      <c r="D20" s="49" t="n">
        <v>150</v>
      </c>
      <c r="E20" s="33" t="n">
        <f aca="false">VLOOKUP($B20,[4]TW!$S$4:$T$500,2)/1000</f>
        <v>230.666666666667</v>
      </c>
      <c r="F20" s="33" t="n">
        <f aca="false">VLOOKUP($B20,[4]EPNG!$S$4:$T$500,2)/1000</f>
        <v>669.1</v>
      </c>
      <c r="G20" s="33" t="n">
        <f aca="false">VLOOKUP($B20,'[4]Kern River GT'!$S$4:$T$500,2)/1000</f>
        <v>21.0666666666667</v>
      </c>
      <c r="H20" s="34" t="n">
        <f aca="false">SUM(E20:G20)</f>
        <v>920.833333333333</v>
      </c>
      <c r="I20" s="34" t="n">
        <v>0</v>
      </c>
      <c r="J20" s="33" t="n">
        <f aca="false">$C20+($I20-$Q20)</f>
        <v>1465.3</v>
      </c>
      <c r="K20" s="49"/>
      <c r="L20" s="35" t="n">
        <f aca="false">SUM($C20:$G20,I20,K20)</f>
        <v>2732.8</v>
      </c>
      <c r="M20" s="68"/>
      <c r="N20" s="69"/>
      <c r="O20" s="33" t="n">
        <v>0</v>
      </c>
      <c r="P20" s="33" t="n">
        <f aca="false">VLOOKUP($B20,'[3]On System'!$T$4:$U$500,2)/1000</f>
        <v>2973.3</v>
      </c>
      <c r="Q20" s="33" t="n">
        <f aca="false">VLOOKUP($B20,[3]KRS!$S$4:$T$500,2)/1000</f>
        <v>196.666666666667</v>
      </c>
      <c r="R20" s="33" t="n">
        <f aca="false">VLOOKUP($B20,[3]SWG!$S$4:$T$500,2)/1000</f>
        <v>15.3666666666667</v>
      </c>
      <c r="S20" s="33" t="n">
        <f aca="false">VLOOKUP($B20,'[3]fuel &amp; luaf'!$S$4:$T$500,2)/1000</f>
        <v>38.0666666666667</v>
      </c>
      <c r="T20" s="33"/>
      <c r="U20" s="41" t="n">
        <f aca="false">SUM(P20:T20)</f>
        <v>3223.4</v>
      </c>
      <c r="V20" s="33" t="n">
        <f aca="false">VLOOKUP($B20,'[4]PG&amp;E Inj'!$S$4:$T$500,2)/1000-VLOOKUP($B20,'[4]PG&amp;E WD'!$S$4:$T$500,2)/1000</f>
        <v>-374.201666666667</v>
      </c>
      <c r="W20" s="33" t="n">
        <f aca="false">VLOOKUP($B20,'[4]Wild Goose'!$S$4:$T$500,2)/1000-VLOOKUP($B20,'[4]WG WD'!$S$4:$T$500,2)/1000</f>
        <v>-39.435</v>
      </c>
      <c r="X20" s="50" t="n">
        <f aca="false">SUM(V20:W20)</f>
        <v>-413.636666666667</v>
      </c>
      <c r="Y20" s="34" t="n">
        <f aca="false">Z20-Z19</f>
        <v>-14390</v>
      </c>
      <c r="Z20" s="35" t="n">
        <f aca="false">VLOOKUP($AD20,[3]Ops!$AG$41:$AJ$96,4)/1000</f>
        <v>77130.5</v>
      </c>
      <c r="AA20" s="41"/>
      <c r="AB20" s="41"/>
      <c r="AC20" s="93" t="n">
        <v>1.05</v>
      </c>
      <c r="AD20" s="42" t="n">
        <v>36860</v>
      </c>
      <c r="AK20" s="1" t="str">
        <f aca="false">VLOOKUP($B20,$AO$4:$AP$141,2)</f>
        <v>Winter</v>
      </c>
      <c r="AO20" s="46" t="n">
        <v>36831</v>
      </c>
      <c r="AP20" s="1" t="s">
        <v>30</v>
      </c>
    </row>
    <row r="21" customFormat="false" ht="11.25" hidden="false" customHeight="false" outlineLevel="0" collapsed="false">
      <c r="A21" s="31" t="n">
        <f aca="false">B22-B21</f>
        <v>31</v>
      </c>
      <c r="B21" s="47" t="n">
        <f aca="false">DATE(YEAR(B20),MONTH(B20)+1,1)</f>
        <v>36861</v>
      </c>
      <c r="C21" s="33" t="n">
        <f aca="false">VLOOKUP($B21,[3]Malin!$E$13:$F$500,2)/1000</f>
        <v>1717.51612903226</v>
      </c>
      <c r="D21" s="49" t="n">
        <v>151</v>
      </c>
      <c r="E21" s="33" t="n">
        <f aca="false">VLOOKUP($B21,[4]TW!$S$4:$T$500,2)/1000</f>
        <v>269.129032258065</v>
      </c>
      <c r="F21" s="33" t="n">
        <f aca="false">VLOOKUP($B21,[4]EPNG!$S$4:$T$500,2)/1000</f>
        <v>734.225806451613</v>
      </c>
      <c r="G21" s="33" t="n">
        <f aca="false">VLOOKUP($B21,'[4]Kern River GT'!$S$4:$T$500,2)/1000</f>
        <v>34.2903225806452</v>
      </c>
      <c r="H21" s="34" t="n">
        <f aca="false">SUM(E21:G21)</f>
        <v>1037.64516129032</v>
      </c>
      <c r="I21" s="34" t="n">
        <v>0</v>
      </c>
      <c r="J21" s="33" t="n">
        <f aca="false">$C21+($I21-$Q21)</f>
        <v>1430.70967741936</v>
      </c>
      <c r="K21" s="49" t="n">
        <v>0</v>
      </c>
      <c r="L21" s="35" t="n">
        <f aca="false">SUM($C21:$G21,I21,K21)</f>
        <v>2906.16129032258</v>
      </c>
      <c r="M21" s="48"/>
      <c r="N21" s="49"/>
      <c r="O21" s="33" t="n">
        <v>0</v>
      </c>
      <c r="P21" s="33" t="n">
        <f aca="false">VLOOKUP($B21,'[3]On System'!$T$4:$U$500,2)/1000</f>
        <v>2880.93548387097</v>
      </c>
      <c r="Q21" s="33" t="n">
        <f aca="false">VLOOKUP($B21,[3]KRS!$S$4:$T$500,2)/1000</f>
        <v>286.806451612903</v>
      </c>
      <c r="R21" s="33" t="n">
        <f aca="false">VLOOKUP($B21,[3]SWG!$S$4:$T$500,2)/1000</f>
        <v>14.2903225806452</v>
      </c>
      <c r="S21" s="33" t="n">
        <f aca="false">VLOOKUP($B21,'[3]fuel &amp; luaf'!$S$4:$T$500,2)/1000</f>
        <v>40.5806451612903</v>
      </c>
      <c r="T21" s="33"/>
      <c r="U21" s="41" t="n">
        <f aca="false">SUM(P21:T21)</f>
        <v>3222.61290322581</v>
      </c>
      <c r="V21" s="33" t="n">
        <f aca="false">VLOOKUP($B21,'[4]PG&amp;E Inj'!$S$4:$T$500,2)/1000-VLOOKUP($B21,'[4]PG&amp;E WD'!$S$4:$T$500,2)/1000</f>
        <v>-185.696290322581</v>
      </c>
      <c r="W21" s="33" t="n">
        <f aca="false">VLOOKUP($B21,'[4]Wild Goose'!$S$4:$T$500,2)/1000-VLOOKUP($B21,'[4]WG WD'!$S$4:$T$500,2)/1000</f>
        <v>-63.7608064516129</v>
      </c>
      <c r="X21" s="50" t="n">
        <f aca="false">SUM(V21:W21)</f>
        <v>-249.457096774194</v>
      </c>
      <c r="Y21" s="34" t="n">
        <f aca="false">Z21-Z20</f>
        <v>-9588</v>
      </c>
      <c r="Z21" s="35" t="n">
        <f aca="false">VLOOKUP($AD21,[3]Ops!$AG$41:$AJ$96,4)/1000</f>
        <v>67542.5</v>
      </c>
      <c r="AA21" s="41"/>
      <c r="AB21" s="41"/>
      <c r="AC21" s="93" t="n">
        <v>1.05</v>
      </c>
      <c r="AD21" s="42" t="n">
        <v>36891</v>
      </c>
      <c r="AK21" s="1" t="str">
        <f aca="false">VLOOKUP($B21,$AO$4:$AP$141,2)</f>
        <v>Winter</v>
      </c>
      <c r="AO21" s="46" t="n">
        <v>36861</v>
      </c>
      <c r="AP21" s="1" t="s">
        <v>30</v>
      </c>
    </row>
    <row r="22" customFormat="false" ht="11.25" hidden="false" customHeight="false" outlineLevel="0" collapsed="false">
      <c r="A22" s="31" t="n">
        <f aca="false">B23-B22</f>
        <v>31</v>
      </c>
      <c r="B22" s="47" t="n">
        <f aca="false">DATE(YEAR(B21),MONTH(B21)+1,1)</f>
        <v>36892</v>
      </c>
      <c r="C22" s="34" t="n">
        <v>1750</v>
      </c>
      <c r="D22" s="49" t="n">
        <v>150</v>
      </c>
      <c r="E22" s="33" t="n">
        <f aca="false">VLOOKUP($B22,[4]TW!$S$4:$T$500,2)/1000</f>
        <v>275.875</v>
      </c>
      <c r="F22" s="33" t="n">
        <f aca="false">VLOOKUP($B22,[4]EPNG!$S$4:$T$500,2)/1000</f>
        <v>567.625</v>
      </c>
      <c r="G22" s="33" t="n">
        <f aca="false">VLOOKUP($B22,'[4]Kern River GT'!$S$4:$T$500,2)/1000</f>
        <v>21.9375</v>
      </c>
      <c r="H22" s="34" t="n">
        <f aca="false">SUM(E22:G22)</f>
        <v>865.4375</v>
      </c>
      <c r="I22" s="34" t="n">
        <v>0</v>
      </c>
      <c r="J22" s="33" t="n">
        <f aca="false">$C22+($I22-$Q22)</f>
        <v>1451.375</v>
      </c>
      <c r="K22" s="49" t="n">
        <v>0</v>
      </c>
      <c r="L22" s="35" t="n">
        <f aca="false">SUM($C22:$G22,I22,K22)</f>
        <v>2765.4375</v>
      </c>
      <c r="M22" s="48"/>
      <c r="N22" s="49"/>
      <c r="O22" s="33" t="n">
        <v>0</v>
      </c>
      <c r="P22" s="33" t="n">
        <f aca="false">VLOOKUP($B22,'[3]On System'!$T$4:$U$500,2)/1000</f>
        <v>2975.75</v>
      </c>
      <c r="Q22" s="33" t="n">
        <f aca="false">VLOOKUP($B22,[3]KRS!$S$4:$T$500,2)/1000</f>
        <v>298.625</v>
      </c>
      <c r="R22" s="49" t="n">
        <v>9</v>
      </c>
      <c r="S22" s="49" t="n">
        <f aca="false">$L22*$S$1</f>
        <v>30.4198125</v>
      </c>
      <c r="T22" s="33"/>
      <c r="U22" s="41" t="n">
        <f aca="false">SUM(P22:T22)</f>
        <v>3313.7948125</v>
      </c>
      <c r="V22" s="33" t="n">
        <f aca="false">VLOOKUP($B22,'[4]PG&amp;E Inj'!$S$4:$T$500,2)/1000-VLOOKUP($B22,'[4]PG&amp;E WD'!$S$4:$T$500,2)/1000</f>
        <v>-476.2225</v>
      </c>
      <c r="W22" s="33" t="n">
        <f aca="false">VLOOKUP($B22,'[4]Wild Goose'!$S$4:$T$500,2)/1000-VLOOKUP($B22,'[4]WG WD'!$S$4:$T$500,2)/1000</f>
        <v>-10.66</v>
      </c>
      <c r="X22" s="48" t="n">
        <f aca="false">SUM(V22:W22)</f>
        <v>-486.8825</v>
      </c>
      <c r="Y22" s="49" t="n">
        <f aca="false">$X22*$A22</f>
        <v>-15093.3575</v>
      </c>
      <c r="Z22" s="94" t="n">
        <f aca="false">Y22+Z21</f>
        <v>52449.1425</v>
      </c>
      <c r="AA22" s="41"/>
      <c r="AB22" s="41"/>
      <c r="AC22" s="93" t="n">
        <v>1.05</v>
      </c>
      <c r="AD22" s="42" t="n">
        <v>36922</v>
      </c>
      <c r="AK22" s="1" t="str">
        <f aca="false">VLOOKUP($B22,$AO$4:$AP$141,2)</f>
        <v>Winter</v>
      </c>
      <c r="AO22" s="46" t="n">
        <v>36892</v>
      </c>
      <c r="AP22" s="1" t="s">
        <v>30</v>
      </c>
    </row>
    <row r="23" customFormat="false" ht="11.25" hidden="false" customHeight="false" outlineLevel="0" collapsed="false">
      <c r="A23" s="31" t="n">
        <f aca="false">B24-B23</f>
        <v>28</v>
      </c>
      <c r="B23" s="47" t="n">
        <f aca="false">DATE(YEAR(B22),MONTH(B22)+1,1)</f>
        <v>36923</v>
      </c>
      <c r="C23" s="34" t="n">
        <v>1600</v>
      </c>
      <c r="D23" s="49" t="n">
        <v>150</v>
      </c>
      <c r="E23" s="49" t="n">
        <f aca="false">H23*$E$1</f>
        <v>225</v>
      </c>
      <c r="F23" s="49" t="n">
        <f aca="false">$H23*$F$1</f>
        <v>558</v>
      </c>
      <c r="G23" s="49" t="n">
        <f aca="false">$H23*$G$1</f>
        <v>117</v>
      </c>
      <c r="H23" s="34" t="n">
        <v>900</v>
      </c>
      <c r="I23" s="34" t="n">
        <v>0</v>
      </c>
      <c r="J23" s="33" t="n">
        <f aca="false">$C23+($I23-$Q23)</f>
        <v>1400</v>
      </c>
      <c r="K23" s="49" t="e">
        <f aca="false">VLOOKUP($B23,'Adjustments &amp; Maintanence'!$B$6:$D$57,2,0)</f>
        <v>#N/A</v>
      </c>
      <c r="L23" s="35" t="e">
        <f aca="false">SUM($C23:$G23,I23,K23)</f>
        <v>#N/A</v>
      </c>
      <c r="M23" s="48"/>
      <c r="N23" s="49"/>
      <c r="O23" s="33" t="e">
        <f aca="false">VLOOKUP($B23,'[5]Power Curve'!$D$9:$BO$5000,64)/1000</f>
        <v>#VALUE!</v>
      </c>
      <c r="P23" s="49" t="e">
        <f aca="false">($P11*AC23)+$O23-O11+VLOOKUP(B23,'Adjustments &amp; Maintanence'!$B$6:$D$57,3,FALSE())</f>
        <v>#VALUE!</v>
      </c>
      <c r="Q23" s="34" t="n">
        <v>200</v>
      </c>
      <c r="R23" s="49" t="n">
        <v>9</v>
      </c>
      <c r="S23" s="49" t="e">
        <f aca="false">$L23*$S$1</f>
        <v>#N/A</v>
      </c>
      <c r="T23" s="33" t="n">
        <f aca="false">VLOOKUP($B23,'[5]Power Curve'!$D$9:$FH$290,83,0)/1000</f>
        <v>0</v>
      </c>
      <c r="U23" s="41" t="e">
        <f aca="false">SUM(P23:T23)</f>
        <v>#VALUE!</v>
      </c>
      <c r="V23" s="49"/>
      <c r="W23" s="49"/>
      <c r="X23" s="48" t="e">
        <f aca="false">L23-U23</f>
        <v>#VALUE!</v>
      </c>
      <c r="Y23" s="49" t="e">
        <f aca="false">$X23*$A23</f>
        <v>#VALUE!</v>
      </c>
      <c r="Z23" s="94" t="e">
        <f aca="false">Y23+Z22</f>
        <v>#VALUE!</v>
      </c>
      <c r="AA23" s="41"/>
      <c r="AB23" s="41"/>
      <c r="AC23" s="93" t="n">
        <v>1.05</v>
      </c>
      <c r="AD23" s="42" t="n">
        <v>36950</v>
      </c>
      <c r="AK23" s="1" t="str">
        <f aca="false">VLOOKUP($B23,$AO$4:$AP$141,2)</f>
        <v>Winter</v>
      </c>
      <c r="AO23" s="46" t="n">
        <v>36923</v>
      </c>
      <c r="AP23" s="1" t="s">
        <v>30</v>
      </c>
    </row>
    <row r="24" customFormat="false" ht="11.25" hidden="false" customHeight="false" outlineLevel="0" collapsed="false">
      <c r="A24" s="31" t="n">
        <f aca="false">B25-B24</f>
        <v>31</v>
      </c>
      <c r="B24" s="55" t="n">
        <f aca="false">DATE(YEAR(B23),MONTH(B23)+1,1)</f>
        <v>36951</v>
      </c>
      <c r="C24" s="79" t="n">
        <v>1600</v>
      </c>
      <c r="D24" s="60" t="n">
        <v>150</v>
      </c>
      <c r="E24" s="60" t="n">
        <f aca="false">H24*$E$1</f>
        <v>225</v>
      </c>
      <c r="F24" s="60" t="n">
        <f aca="false">$H24*$F$1</f>
        <v>558</v>
      </c>
      <c r="G24" s="60" t="n">
        <f aca="false">$H24*$G$1</f>
        <v>117</v>
      </c>
      <c r="H24" s="57" t="n">
        <v>900</v>
      </c>
      <c r="I24" s="57" t="n">
        <v>0</v>
      </c>
      <c r="J24" s="56" t="n">
        <f aca="false">$C24+($I24-$Q24)</f>
        <v>1400</v>
      </c>
      <c r="K24" s="60" t="e">
        <f aca="false">VLOOKUP($B24,'Adjustments &amp; Maintanence'!$B$6:$D$57,2,0)</f>
        <v>#N/A</v>
      </c>
      <c r="L24" s="58" t="e">
        <f aca="false">SUM($C24:$G24,I24,K24)</f>
        <v>#N/A</v>
      </c>
      <c r="M24" s="59"/>
      <c r="N24" s="60"/>
      <c r="O24" s="56" t="e">
        <f aca="false">VLOOKUP($B24,'[5]Power Curve'!$D$9:$BO$5000,64)/1000</f>
        <v>#VALUE!</v>
      </c>
      <c r="P24" s="60" t="e">
        <f aca="false">($P12*AC24)+$O24-O12+VLOOKUP(B24,'Adjustments &amp; Maintanence'!$B$6:$D$57,3,FALSE())</f>
        <v>#VALUE!</v>
      </c>
      <c r="Q24" s="57" t="n">
        <v>200</v>
      </c>
      <c r="R24" s="60" t="n">
        <v>9</v>
      </c>
      <c r="S24" s="60" t="e">
        <f aca="false">$L24*$S$1</f>
        <v>#N/A</v>
      </c>
      <c r="T24" s="56" t="n">
        <f aca="false">VLOOKUP($B24,'[5]Power Curve'!$D$9:$FH$290,83,0)/1000</f>
        <v>0</v>
      </c>
      <c r="U24" s="61" t="e">
        <f aca="false">SUM(P24:T24)</f>
        <v>#VALUE!</v>
      </c>
      <c r="V24" s="49"/>
      <c r="W24" s="49"/>
      <c r="X24" s="59" t="e">
        <f aca="false">L24-U24</f>
        <v>#VALUE!</v>
      </c>
      <c r="Y24" s="60" t="e">
        <f aca="false">$X24*$A24</f>
        <v>#VALUE!</v>
      </c>
      <c r="Z24" s="95" t="e">
        <f aca="false">Y24+Z23</f>
        <v>#VALUE!</v>
      </c>
      <c r="AA24" s="41"/>
      <c r="AB24" s="41"/>
      <c r="AC24" s="93" t="n">
        <v>1.05</v>
      </c>
      <c r="AD24" s="42" t="n">
        <v>36981</v>
      </c>
      <c r="AK24" s="1" t="str">
        <f aca="false">VLOOKUP($B24,$AO$4:$AP$141,2)</f>
        <v>Winter</v>
      </c>
      <c r="AO24" s="46" t="n">
        <v>36951</v>
      </c>
      <c r="AP24" s="1" t="s">
        <v>30</v>
      </c>
    </row>
    <row r="25" customFormat="false" ht="11.25" hidden="false" customHeight="false" outlineLevel="0" collapsed="false">
      <c r="A25" s="31" t="n">
        <f aca="false">B26-B25</f>
        <v>30</v>
      </c>
      <c r="B25" s="65" t="n">
        <f aca="false">DATE(YEAR(B24),MONTH(B24)+1,1)</f>
        <v>36982</v>
      </c>
      <c r="C25" s="34" t="e">
        <f aca="false">IF($AK25="summer",IF(VLOOKUP($B25,Curves!$A$3:$M$100,13)&gt;Forecast!$AM$4,Forecast!$AN$4,$AN$5),IF(VLOOKUP($B25,Curves!$A$3:$M$100,12)&gt;$AM$5,$AN$6,$AN$7))</f>
        <v>#N/A</v>
      </c>
      <c r="D25" s="69" t="n">
        <v>150</v>
      </c>
      <c r="E25" s="69" t="n">
        <f aca="false">H25*$E$1</f>
        <v>200</v>
      </c>
      <c r="F25" s="69" t="n">
        <f aca="false">$H25*$F$1</f>
        <v>496</v>
      </c>
      <c r="G25" s="69" t="n">
        <f aca="false">$H25*$G$1</f>
        <v>104</v>
      </c>
      <c r="H25" s="67" t="n">
        <v>800</v>
      </c>
      <c r="I25" s="34" t="n">
        <v>0</v>
      </c>
      <c r="J25" s="66" t="e">
        <f aca="false">$C25+($I25-$Q25)</f>
        <v>#N/A</v>
      </c>
      <c r="K25" s="49" t="e">
        <f aca="false">VLOOKUP($B25,'Adjustments &amp; Maintanence'!$B$6:$D$57,2,0)</f>
        <v>#N/A</v>
      </c>
      <c r="L25" s="35" t="e">
        <f aca="false">SUM($C25:$G25,I25,K25)</f>
        <v>#N/A</v>
      </c>
      <c r="M25" s="68"/>
      <c r="N25" s="69"/>
      <c r="O25" s="33" t="e">
        <f aca="false">VLOOKUP($B25,'[5]Power Curve'!$D$9:$BO$5000,64)/1000</f>
        <v>#VALUE!</v>
      </c>
      <c r="P25" s="49" t="e">
        <f aca="false">($P13*AC25)+$O25-O13+VLOOKUP(B25,'Adjustments &amp; Maintanence'!$B$6:$D$57,3,FALSE())</f>
        <v>#VALUE!</v>
      </c>
      <c r="Q25" s="34" t="e">
        <f aca="false">IF(VLOOKUP($B25,Curves!$A$2:$N$2700,9)&gt;VLOOKUP($B25,Curves!$A$2:$N$2700,3),0,IF(VLOOKUP($B25,Curves!$A$2:$N$2700,12)&gt;$AM$5,$AN$12,$AN$13))</f>
        <v>#N/A</v>
      </c>
      <c r="R25" s="69" t="n">
        <v>9</v>
      </c>
      <c r="S25" s="69" t="e">
        <f aca="false">$L25*$S$1</f>
        <v>#N/A</v>
      </c>
      <c r="T25" s="33" t="n">
        <f aca="false">VLOOKUP($B25,'[5]Power Curve'!$D$9:$FH$290,83,0)/1000</f>
        <v>0</v>
      </c>
      <c r="U25" s="41" t="e">
        <f aca="false">SUM(P25:T25)</f>
        <v>#VALUE!</v>
      </c>
      <c r="V25" s="49"/>
      <c r="W25" s="49"/>
      <c r="X25" s="68" t="e">
        <f aca="false">L25-U25</f>
        <v>#VALUE!</v>
      </c>
      <c r="Y25" s="69" t="e">
        <f aca="false">$X25*$A25</f>
        <v>#VALUE!</v>
      </c>
      <c r="Z25" s="96" t="e">
        <f aca="false">Y25+Z24</f>
        <v>#VALUE!</v>
      </c>
      <c r="AA25" s="41"/>
      <c r="AB25" s="41"/>
      <c r="AC25" s="93" t="n">
        <v>1.05</v>
      </c>
      <c r="AD25" s="42" t="n">
        <v>37011</v>
      </c>
      <c r="AK25" s="1" t="str">
        <f aca="false">VLOOKUP($B25,$AO$4:$AP$141,2)</f>
        <v>Summer</v>
      </c>
      <c r="AO25" s="46" t="n">
        <v>36982</v>
      </c>
      <c r="AP25" s="1" t="s">
        <v>27</v>
      </c>
    </row>
    <row r="26" customFormat="false" ht="11.25" hidden="false" customHeight="false" outlineLevel="0" collapsed="false">
      <c r="A26" s="31" t="n">
        <f aca="false">B27-B26</f>
        <v>31</v>
      </c>
      <c r="B26" s="47" t="n">
        <f aca="false">DATE(YEAR(B25),MONTH(B25)+1,1)</f>
        <v>37012</v>
      </c>
      <c r="C26" s="34" t="e">
        <f aca="false">IF($AK26="summer",IF(VLOOKUP($B26,Curves!$A$3:$M$100,13)&gt;Forecast!$AM$4,Forecast!$AN$4,$AN$5),IF(VLOOKUP($B26,Curves!$A$3:$M$100,12)&gt;$AM$5,$AN$6,$AN$7))</f>
        <v>#N/A</v>
      </c>
      <c r="D26" s="49" t="n">
        <v>150</v>
      </c>
      <c r="E26" s="49" t="n">
        <f aca="false">H26*$E$1</f>
        <v>200</v>
      </c>
      <c r="F26" s="49" t="n">
        <f aca="false">$H26*$F$1</f>
        <v>496</v>
      </c>
      <c r="G26" s="49" t="n">
        <f aca="false">$H26*$G$1</f>
        <v>104</v>
      </c>
      <c r="H26" s="34" t="n">
        <v>800</v>
      </c>
      <c r="I26" s="34" t="n">
        <v>0</v>
      </c>
      <c r="J26" s="33" t="e">
        <f aca="false">$C26+($I26-$Q26)</f>
        <v>#N/A</v>
      </c>
      <c r="K26" s="49" t="e">
        <f aca="false">VLOOKUP($B26,'Adjustments &amp; Maintanence'!$B$6:$D$57,2,0)</f>
        <v>#N/A</v>
      </c>
      <c r="L26" s="35" t="e">
        <f aca="false">SUM($C26:$G26,I26,K26)</f>
        <v>#N/A</v>
      </c>
      <c r="M26" s="48"/>
      <c r="N26" s="49"/>
      <c r="O26" s="33" t="e">
        <f aca="false">VLOOKUP($B26,'[5]Power Curve'!$D$9:$BO$5000,64)/1000</f>
        <v>#VALUE!</v>
      </c>
      <c r="P26" s="49" t="e">
        <f aca="false">($P14*AC26)+$O26-O14+VLOOKUP(B26,'Adjustments &amp; Maintanence'!$B$6:$D$57,3,FALSE())</f>
        <v>#VALUE!</v>
      </c>
      <c r="Q26" s="34" t="e">
        <f aca="false">IF(VLOOKUP($B26,Curves!$A$2:$N$2700,9)&gt;VLOOKUP($B26,Curves!$A$2:$N$2700,3),0,IF(VLOOKUP($B26,Curves!$A$2:$N$2700,12)&gt;$AM$5,$AN$12,$AN$13))</f>
        <v>#N/A</v>
      </c>
      <c r="R26" s="49" t="n">
        <v>9</v>
      </c>
      <c r="S26" s="49" t="e">
        <f aca="false">$L26*$S$1</f>
        <v>#N/A</v>
      </c>
      <c r="T26" s="33" t="n">
        <f aca="false">VLOOKUP($B26,'[5]Power Curve'!$D$9:$FH$290,83,0)/1000</f>
        <v>0</v>
      </c>
      <c r="U26" s="41" t="e">
        <f aca="false">SUM(P26:T26)</f>
        <v>#VALUE!</v>
      </c>
      <c r="V26" s="49"/>
      <c r="W26" s="49"/>
      <c r="X26" s="48" t="e">
        <f aca="false">L26-U26</f>
        <v>#VALUE!</v>
      </c>
      <c r="Y26" s="49" t="e">
        <f aca="false">$X26*$A26</f>
        <v>#VALUE!</v>
      </c>
      <c r="Z26" s="94" t="e">
        <f aca="false">Y26+Z25</f>
        <v>#VALUE!</v>
      </c>
      <c r="AA26" s="41"/>
      <c r="AB26" s="41"/>
      <c r="AC26" s="93" t="n">
        <v>1.05</v>
      </c>
      <c r="AD26" s="42" t="n">
        <v>37042</v>
      </c>
      <c r="AK26" s="1" t="str">
        <f aca="false">VLOOKUP($B26,$AO$4:$AP$141,2)</f>
        <v>Summer</v>
      </c>
      <c r="AO26" s="46" t="n">
        <v>37012</v>
      </c>
      <c r="AP26" s="1" t="s">
        <v>27</v>
      </c>
    </row>
    <row r="27" customFormat="false" ht="11.25" hidden="false" customHeight="false" outlineLevel="0" collapsed="false">
      <c r="A27" s="31" t="n">
        <f aca="false">B28-B27</f>
        <v>30</v>
      </c>
      <c r="B27" s="47" t="n">
        <f aca="false">DATE(YEAR(B26),MONTH(B26)+1,1)</f>
        <v>37043</v>
      </c>
      <c r="C27" s="34" t="e">
        <f aca="false">IF($AK27="summer",IF(VLOOKUP($B27,Curves!$A$3:$M$100,13)&gt;Forecast!$AM$4,Forecast!$AN$4,$AN$5),IF(VLOOKUP($B27,Curves!$A$3:$M$100,12)&gt;$AM$5,$AN$6,$AN$7))</f>
        <v>#N/A</v>
      </c>
      <c r="D27" s="49" t="n">
        <v>150</v>
      </c>
      <c r="E27" s="49" t="n">
        <f aca="false">H27*$E$1</f>
        <v>200</v>
      </c>
      <c r="F27" s="49" t="n">
        <f aca="false">$H27*$F$1</f>
        <v>496</v>
      </c>
      <c r="G27" s="49" t="n">
        <f aca="false">$H27*$G$1</f>
        <v>104</v>
      </c>
      <c r="H27" s="34" t="n">
        <v>800</v>
      </c>
      <c r="I27" s="34" t="n">
        <v>0</v>
      </c>
      <c r="J27" s="33" t="e">
        <f aca="false">$C27+($I27-$Q27)</f>
        <v>#N/A</v>
      </c>
      <c r="K27" s="49" t="e">
        <f aca="false">VLOOKUP($B27,'Adjustments &amp; Maintanence'!$B$6:$D$57,2,0)</f>
        <v>#N/A</v>
      </c>
      <c r="L27" s="35" t="e">
        <f aca="false">SUM($C27:$G27,I27,K27)</f>
        <v>#N/A</v>
      </c>
      <c r="M27" s="48"/>
      <c r="N27" s="49"/>
      <c r="O27" s="33" t="e">
        <f aca="false">VLOOKUP($B27,'[5]Power Curve'!$D$9:$BO$5000,64)/1000</f>
        <v>#VALUE!</v>
      </c>
      <c r="P27" s="49" t="e">
        <f aca="false">($P15*AC27)+$O27-O15+VLOOKUP(B27,'Adjustments &amp; Maintanence'!$B$6:$D$57,3,FALSE())</f>
        <v>#VALUE!</v>
      </c>
      <c r="Q27" s="34" t="e">
        <f aca="false">IF(VLOOKUP($B27,Curves!$A$2:$N$2700,9)&gt;VLOOKUP($B27,Curves!$A$2:$N$2700,3),0,IF(VLOOKUP($B27,Curves!$A$2:$N$2700,12)&gt;$AM$5,$AN$12,$AN$13))</f>
        <v>#N/A</v>
      </c>
      <c r="R27" s="49" t="n">
        <v>9</v>
      </c>
      <c r="S27" s="49" t="e">
        <f aca="false">$L27*$S$1</f>
        <v>#N/A</v>
      </c>
      <c r="T27" s="33" t="n">
        <f aca="false">VLOOKUP($B27,'[5]Power Curve'!$D$9:$FH$290,83,0)/1000</f>
        <v>109.44</v>
      </c>
      <c r="U27" s="41" t="e">
        <f aca="false">SUM(P27:T27)</f>
        <v>#VALUE!</v>
      </c>
      <c r="V27" s="49"/>
      <c r="W27" s="49"/>
      <c r="X27" s="48" t="e">
        <f aca="false">L27-U27</f>
        <v>#VALUE!</v>
      </c>
      <c r="Y27" s="49" t="e">
        <f aca="false">$X27*$A27</f>
        <v>#VALUE!</v>
      </c>
      <c r="Z27" s="94" t="e">
        <f aca="false">Y27+Z26</f>
        <v>#VALUE!</v>
      </c>
      <c r="AA27" s="41"/>
      <c r="AB27" s="41"/>
      <c r="AC27" s="2" t="n">
        <v>1</v>
      </c>
      <c r="AD27" s="42" t="n">
        <v>37072</v>
      </c>
      <c r="AK27" s="1" t="str">
        <f aca="false">VLOOKUP($B27,$AO$4:$AP$141,2)</f>
        <v>Summer</v>
      </c>
      <c r="AO27" s="46" t="n">
        <v>37043</v>
      </c>
      <c r="AP27" s="1" t="s">
        <v>27</v>
      </c>
    </row>
    <row r="28" customFormat="false" ht="11.25" hidden="false" customHeight="false" outlineLevel="0" collapsed="false">
      <c r="A28" s="31" t="n">
        <f aca="false">B29-B28</f>
        <v>31</v>
      </c>
      <c r="B28" s="47" t="n">
        <f aca="false">DATE(YEAR(B27),MONTH(B27)+1,1)</f>
        <v>37073</v>
      </c>
      <c r="C28" s="34" t="e">
        <f aca="false">IF($AK28="summer",IF(VLOOKUP($B28,Curves!$A$3:$M$100,13)&gt;Forecast!$AM$4,Forecast!$AN$4,$AN$5),IF(VLOOKUP($B28,Curves!$A$3:$M$100,12)&gt;$AM$5,$AN$6,$AN$7))</f>
        <v>#N/A</v>
      </c>
      <c r="D28" s="49" t="n">
        <v>150</v>
      </c>
      <c r="E28" s="49" t="n">
        <f aca="false">H28*$E$1</f>
        <v>200</v>
      </c>
      <c r="F28" s="49" t="n">
        <f aca="false">$H28*$F$1</f>
        <v>496</v>
      </c>
      <c r="G28" s="49" t="n">
        <f aca="false">$H28*$G$1</f>
        <v>104</v>
      </c>
      <c r="H28" s="34" t="n">
        <v>800</v>
      </c>
      <c r="I28" s="34" t="n">
        <v>0</v>
      </c>
      <c r="J28" s="33" t="e">
        <f aca="false">$C28+($I28-$Q28)</f>
        <v>#N/A</v>
      </c>
      <c r="K28" s="49" t="e">
        <f aca="false">VLOOKUP($B28,'Adjustments &amp; Maintanence'!$B$6:$D$57,2,0)</f>
        <v>#N/A</v>
      </c>
      <c r="L28" s="35" t="e">
        <f aca="false">SUM($C28:$G28,I28,K28)</f>
        <v>#N/A</v>
      </c>
      <c r="M28" s="48"/>
      <c r="N28" s="49"/>
      <c r="O28" s="33" t="e">
        <f aca="false">VLOOKUP($B28,'[5]Power Curve'!$D$9:$BO$5000,64)/1000</f>
        <v>#VALUE!</v>
      </c>
      <c r="P28" s="49" t="e">
        <f aca="false">($P16*AC28)+$O28-O16+VLOOKUP(B28,'Adjustments &amp; Maintanence'!$B$6:$D$57,3,FALSE())</f>
        <v>#VALUE!</v>
      </c>
      <c r="Q28" s="34" t="e">
        <f aca="false">IF(VLOOKUP($B28,Curves!$A$2:$N$2700,9)&gt;VLOOKUP($B28,Curves!$A$2:$N$2700,3),0,IF(VLOOKUP($B28,Curves!$A$2:$N$2700,12)&gt;$AM$5,$AN$12,$AN$13))</f>
        <v>#N/A</v>
      </c>
      <c r="R28" s="49" t="n">
        <v>9</v>
      </c>
      <c r="S28" s="49" t="e">
        <f aca="false">$L28*$S$1</f>
        <v>#N/A</v>
      </c>
      <c r="T28" s="33" t="n">
        <f aca="false">VLOOKUP($B28,'[5]Power Curve'!$D$9:$FH$290,83,0)/1000</f>
        <v>199.44</v>
      </c>
      <c r="U28" s="41" t="e">
        <f aca="false">SUM(P28:T28)</f>
        <v>#VALUE!</v>
      </c>
      <c r="V28" s="49"/>
      <c r="W28" s="49"/>
      <c r="X28" s="48" t="e">
        <f aca="false">L28-U28</f>
        <v>#VALUE!</v>
      </c>
      <c r="Y28" s="49" t="e">
        <f aca="false">$X28*$A28</f>
        <v>#VALUE!</v>
      </c>
      <c r="Z28" s="94" t="e">
        <f aca="false">Y28+Z27</f>
        <v>#VALUE!</v>
      </c>
      <c r="AA28" s="41"/>
      <c r="AB28" s="41"/>
      <c r="AC28" s="2" t="n">
        <v>1</v>
      </c>
      <c r="AD28" s="42" t="n">
        <v>37103</v>
      </c>
      <c r="AK28" s="1" t="str">
        <f aca="false">VLOOKUP($B28,$AO$4:$AP$141,2)</f>
        <v>Summer</v>
      </c>
      <c r="AO28" s="46" t="n">
        <v>37073</v>
      </c>
      <c r="AP28" s="1" t="s">
        <v>27</v>
      </c>
    </row>
    <row r="29" customFormat="false" ht="12" hidden="false" customHeight="false" outlineLevel="0" collapsed="false">
      <c r="A29" s="31" t="n">
        <f aca="false">B30-B29</f>
        <v>31</v>
      </c>
      <c r="B29" s="47" t="n">
        <f aca="false">DATE(YEAR(B28),MONTH(B28)+1,1)</f>
        <v>37104</v>
      </c>
      <c r="C29" s="34" t="e">
        <f aca="false">IF($AK29="summer",IF(VLOOKUP($B29,Curves!$A$3:$M$100,13)&gt;Forecast!$AM$4,Forecast!$AN$4,$AN$5),IF(VLOOKUP($B29,Curves!$A$3:$M$100,12)&gt;$AM$5,$AN$6,$AN$7))</f>
        <v>#N/A</v>
      </c>
      <c r="D29" s="49" t="n">
        <v>150</v>
      </c>
      <c r="E29" s="49" t="n">
        <f aca="false">H29*$E$1</f>
        <v>200</v>
      </c>
      <c r="F29" s="49" t="n">
        <f aca="false">$H29*$F$1</f>
        <v>496</v>
      </c>
      <c r="G29" s="49" t="n">
        <f aca="false">$H29*$G$1</f>
        <v>104</v>
      </c>
      <c r="H29" s="34" t="n">
        <v>800</v>
      </c>
      <c r="I29" s="34" t="n">
        <v>0</v>
      </c>
      <c r="J29" s="33" t="e">
        <f aca="false">$C29+($I29-$Q29)</f>
        <v>#N/A</v>
      </c>
      <c r="K29" s="49" t="e">
        <f aca="false">VLOOKUP($B29,'Adjustments &amp; Maintanence'!$B$6:$D$57,2,0)</f>
        <v>#N/A</v>
      </c>
      <c r="L29" s="35" t="e">
        <f aca="false">SUM($C29:$G29,I29,K29)</f>
        <v>#N/A</v>
      </c>
      <c r="M29" s="48"/>
      <c r="N29" s="49"/>
      <c r="O29" s="33" t="e">
        <f aca="false">VLOOKUP($B29,'[5]Power Curve'!$D$9:$BO$5000,64)/1000</f>
        <v>#VALUE!</v>
      </c>
      <c r="P29" s="49" t="e">
        <f aca="false">($P17*AC29)+$O29-O17+VLOOKUP(B29,'Adjustments &amp; Maintanence'!$B$6:$D$57,3,FALSE())</f>
        <v>#VALUE!</v>
      </c>
      <c r="Q29" s="34" t="e">
        <f aca="false">IF(VLOOKUP($B29,Curves!$A$2:$N$2700,9)&gt;VLOOKUP($B29,Curves!$A$2:$N$2700,3),0,IF(VLOOKUP($B29,Curves!$A$2:$N$2700,12)&gt;$AM$5,$AN$12,$AN$13))</f>
        <v>#N/A</v>
      </c>
      <c r="R29" s="49" t="n">
        <v>9</v>
      </c>
      <c r="S29" s="49" t="e">
        <f aca="false">$L29*$S$1</f>
        <v>#N/A</v>
      </c>
      <c r="T29" s="33" t="n">
        <f aca="false">VLOOKUP($B29,'[5]Power Curve'!$D$9:$FH$290,83,0)/1000</f>
        <v>208.62</v>
      </c>
      <c r="U29" s="41" t="e">
        <f aca="false">SUM(P29:T29)</f>
        <v>#VALUE!</v>
      </c>
      <c r="V29" s="49"/>
      <c r="W29" s="49"/>
      <c r="X29" s="97" t="e">
        <f aca="false">L29-U29</f>
        <v>#VALUE!</v>
      </c>
      <c r="Y29" s="98" t="e">
        <f aca="false">$X29*$A29</f>
        <v>#VALUE!</v>
      </c>
      <c r="Z29" s="99" t="e">
        <f aca="false">Y29+Z28</f>
        <v>#VALUE!</v>
      </c>
      <c r="AA29" s="41"/>
      <c r="AB29" s="41"/>
      <c r="AC29" s="2" t="n">
        <v>1</v>
      </c>
      <c r="AD29" s="42" t="n">
        <v>37134</v>
      </c>
      <c r="AK29" s="1" t="str">
        <f aca="false">VLOOKUP($B29,$AO$4:$AP$141,2)</f>
        <v>Summer</v>
      </c>
      <c r="AO29" s="46" t="n">
        <v>37104</v>
      </c>
      <c r="AP29" s="1" t="s">
        <v>27</v>
      </c>
    </row>
    <row r="30" customFormat="false" ht="12" hidden="false" customHeight="false" outlineLevel="0" collapsed="false">
      <c r="A30" s="31" t="n">
        <f aca="false">B31-B30</f>
        <v>30</v>
      </c>
      <c r="B30" s="47" t="n">
        <f aca="false">DATE(YEAR(B29),MONTH(B29)+1,1)</f>
        <v>37135</v>
      </c>
      <c r="C30" s="34" t="e">
        <f aca="false">IF($AK30="summer",IF(VLOOKUP($B30,Curves!$A$3:$M$100,13)&gt;Forecast!$AM$4,Forecast!$AN$4,$AN$5),IF(VLOOKUP($B30,Curves!$A$3:$M$100,12)&gt;$AM$5,$AN$6,$AN$7))</f>
        <v>#N/A</v>
      </c>
      <c r="D30" s="49" t="n">
        <v>150</v>
      </c>
      <c r="E30" s="49" t="n">
        <f aca="false">H30*$E$1</f>
        <v>200</v>
      </c>
      <c r="F30" s="49" t="n">
        <f aca="false">$H30*$F$1</f>
        <v>496</v>
      </c>
      <c r="G30" s="49" t="n">
        <f aca="false">$H30*$G$1</f>
        <v>104</v>
      </c>
      <c r="H30" s="34" t="n">
        <v>800</v>
      </c>
      <c r="I30" s="34" t="n">
        <v>0</v>
      </c>
      <c r="J30" s="33" t="e">
        <f aca="false">$C30+($I30-$Q30)</f>
        <v>#N/A</v>
      </c>
      <c r="K30" s="49" t="e">
        <f aca="false">VLOOKUP($B30,'Adjustments &amp; Maintanence'!$B$6:$D$57,2,0)</f>
        <v>#N/A</v>
      </c>
      <c r="L30" s="35" t="e">
        <f aca="false">SUM($C30:$G30,I30,K30)</f>
        <v>#N/A</v>
      </c>
      <c r="M30" s="48"/>
      <c r="N30" s="49"/>
      <c r="O30" s="33" t="e">
        <f aca="false">VLOOKUP($B30,'[5]Power Curve'!$D$9:$BO$5000,64)/1000</f>
        <v>#VALUE!</v>
      </c>
      <c r="P30" s="49" t="e">
        <f aca="false">($P18*AC30)+$O30-O18+VLOOKUP(B30,'Adjustments &amp; Maintanence'!$B$6:$D$57,3,FALSE())</f>
        <v>#VALUE!</v>
      </c>
      <c r="Q30" s="34" t="e">
        <f aca="false">IF(VLOOKUP($B30,Curves!$A$2:$N$2700,9)&gt;VLOOKUP($B30,Curves!$A$2:$N$2700,3),0,IF(VLOOKUP($B30,Curves!$A$2:$N$2700,12)&gt;$AM$5,$AN$12,$AN$13))</f>
        <v>#N/A</v>
      </c>
      <c r="R30" s="49" t="n">
        <v>9</v>
      </c>
      <c r="S30" s="49" t="e">
        <f aca="false">$L30*$S$1</f>
        <v>#N/A</v>
      </c>
      <c r="T30" s="33" t="n">
        <f aca="false">VLOOKUP($B30,'[5]Power Curve'!$D$9:$FH$290,83,0)/1000</f>
        <v>208.62</v>
      </c>
      <c r="U30" s="41" t="e">
        <f aca="false">SUM(P30:T30)</f>
        <v>#VALUE!</v>
      </c>
      <c r="V30" s="49"/>
      <c r="W30" s="49"/>
      <c r="X30" s="100" t="e">
        <f aca="false">L30-U30</f>
        <v>#VALUE!</v>
      </c>
      <c r="Y30" s="101" t="e">
        <f aca="false">$X30*$A30</f>
        <v>#VALUE!</v>
      </c>
      <c r="Z30" s="102" t="e">
        <f aca="false">Y30+Z29</f>
        <v>#VALUE!</v>
      </c>
      <c r="AA30" s="41" t="s">
        <v>34</v>
      </c>
      <c r="AB30" s="41"/>
      <c r="AC30" s="2" t="n">
        <v>1</v>
      </c>
      <c r="AD30" s="42" t="n">
        <v>37164</v>
      </c>
      <c r="AK30" s="1" t="str">
        <f aca="false">VLOOKUP($B30,$AO$4:$AP$141,2)</f>
        <v>Summer</v>
      </c>
      <c r="AO30" s="46" t="n">
        <v>37135</v>
      </c>
      <c r="AP30" s="1" t="s">
        <v>27</v>
      </c>
    </row>
    <row r="31" customFormat="false" ht="11.25" hidden="false" customHeight="false" outlineLevel="0" collapsed="false">
      <c r="A31" s="31" t="n">
        <f aca="false">B32-B31</f>
        <v>31</v>
      </c>
      <c r="B31" s="55" t="n">
        <f aca="false">DATE(YEAR(B30),MONTH(B30)+1,1)</f>
        <v>37165</v>
      </c>
      <c r="C31" s="57" t="e">
        <f aca="false">IF($AK31="summer",IF(VLOOKUP($B31,Curves!$A$3:$M$100,13)&gt;Forecast!$AM$4,Forecast!$AN$4,$AN$5),IF(VLOOKUP($B31,Curves!$A$3:$M$100,12)&gt;$AM$5,$AN$6,$AN$7))</f>
        <v>#N/A</v>
      </c>
      <c r="D31" s="60" t="n">
        <v>150</v>
      </c>
      <c r="E31" s="60" t="n">
        <f aca="false">H31*$E$1</f>
        <v>200</v>
      </c>
      <c r="F31" s="60" t="n">
        <f aca="false">$H31*$F$1</f>
        <v>496</v>
      </c>
      <c r="G31" s="60" t="n">
        <f aca="false">$H31*$G$1</f>
        <v>104</v>
      </c>
      <c r="H31" s="57" t="n">
        <v>800</v>
      </c>
      <c r="I31" s="57" t="n">
        <v>0</v>
      </c>
      <c r="J31" s="56" t="e">
        <f aca="false">$C31+($I31-$Q31)</f>
        <v>#N/A</v>
      </c>
      <c r="K31" s="60" t="e">
        <f aca="false">VLOOKUP($B31,'Adjustments &amp; Maintanence'!$B$6:$D$57,2,0)</f>
        <v>#N/A</v>
      </c>
      <c r="L31" s="58" t="e">
        <f aca="false">SUM($C31:$G31,I31,K31)</f>
        <v>#N/A</v>
      </c>
      <c r="M31" s="59"/>
      <c r="N31" s="60"/>
      <c r="O31" s="56" t="e">
        <f aca="false">VLOOKUP($B31,'[5]Power Curve'!$D$9:$BO$5000,64)/1000</f>
        <v>#VALUE!</v>
      </c>
      <c r="P31" s="60" t="e">
        <f aca="false">($P19*AC31)+$O31-O19+VLOOKUP(B31,'Adjustments &amp; Maintanence'!$B$6:$D$57,3,FALSE())</f>
        <v>#VALUE!</v>
      </c>
      <c r="Q31" s="57" t="e">
        <f aca="false">IF(VLOOKUP($B31,Curves!$A$2:$N$2700,9)&gt;VLOOKUP($B31,Curves!$A$2:$N$2700,3),0,IF(VLOOKUP($B31,Curves!$A$2:$N$2700,12)&gt;$AM$5,$AN$12,$AN$13))</f>
        <v>#N/A</v>
      </c>
      <c r="R31" s="60" t="n">
        <v>9</v>
      </c>
      <c r="S31" s="60" t="e">
        <f aca="false">$L31*$S$1</f>
        <v>#N/A</v>
      </c>
      <c r="T31" s="56" t="n">
        <f aca="false">VLOOKUP($B31,'[5]Power Curve'!$D$9:$FH$290,83,0)/1000</f>
        <v>208.62</v>
      </c>
      <c r="U31" s="61" t="e">
        <f aca="false">SUM(P31:T31)</f>
        <v>#VALUE!</v>
      </c>
      <c r="V31" s="49"/>
      <c r="W31" s="49"/>
      <c r="X31" s="48" t="e">
        <f aca="false">L31-U31</f>
        <v>#VALUE!</v>
      </c>
      <c r="Y31" s="60" t="e">
        <f aca="false">$X31*$A31</f>
        <v>#VALUE!</v>
      </c>
      <c r="Z31" s="95" t="e">
        <f aca="false">Y31+Z30</f>
        <v>#VALUE!</v>
      </c>
      <c r="AA31" s="41"/>
      <c r="AB31" s="41"/>
      <c r="AC31" s="2" t="n">
        <v>1</v>
      </c>
      <c r="AD31" s="42" t="n">
        <v>37195</v>
      </c>
      <c r="AK31" s="1" t="str">
        <f aca="false">VLOOKUP($B31,$AO$4:$AP$141,2)</f>
        <v>Summer</v>
      </c>
      <c r="AO31" s="46" t="n">
        <v>37165</v>
      </c>
      <c r="AP31" s="1" t="s">
        <v>27</v>
      </c>
    </row>
    <row r="32" customFormat="false" ht="11.25" hidden="false" customHeight="false" outlineLevel="0" collapsed="false">
      <c r="A32" s="31" t="n">
        <f aca="false">B33-B32</f>
        <v>30</v>
      </c>
      <c r="B32" s="65" t="n">
        <f aca="false">DATE(YEAR(B31),MONTH(B31)+1,1)</f>
        <v>37196</v>
      </c>
      <c r="C32" s="34" t="e">
        <f aca="false">IF($AK32="summer",IF(VLOOKUP($B32,Curves!$A$3:$M$100,13)&gt;Forecast!$AM$4,Forecast!$AN$4,$AN$5),IF(VLOOKUP($B32,Curves!$A$3:$M$100,12)&gt;$AM$5,$AN$6,$AN$7))</f>
        <v>#N/A</v>
      </c>
      <c r="D32" s="69" t="n">
        <v>150</v>
      </c>
      <c r="E32" s="69" t="n">
        <f aca="false">H32*$E$1</f>
        <v>250</v>
      </c>
      <c r="F32" s="69" t="n">
        <f aca="false">$H32*$F$1</f>
        <v>620</v>
      </c>
      <c r="G32" s="69" t="n">
        <f aca="false">$H32*$G$1</f>
        <v>130</v>
      </c>
      <c r="H32" s="34" t="n">
        <v>1000</v>
      </c>
      <c r="I32" s="34" t="n">
        <v>0</v>
      </c>
      <c r="J32" s="66" t="e">
        <f aca="false">$C32+($I32-$Q32)</f>
        <v>#N/A</v>
      </c>
      <c r="K32" s="49" t="e">
        <f aca="false">VLOOKUP($B32,'Adjustments &amp; Maintanence'!$B$6:$D$57,2,0)</f>
        <v>#N/A</v>
      </c>
      <c r="L32" s="35" t="e">
        <f aca="false">SUM($C32:$G32,I32,K32)</f>
        <v>#N/A</v>
      </c>
      <c r="M32" s="68"/>
      <c r="N32" s="69"/>
      <c r="O32" s="33" t="e">
        <f aca="false">VLOOKUP($B32,'[5]Power Curve'!$D$9:$BO$5000,64)/1000</f>
        <v>#VALUE!</v>
      </c>
      <c r="P32" s="49" t="e">
        <f aca="false">($P20*AC32)+$O32-O20+VLOOKUP(B32,'Adjustments &amp; Maintanence'!$B$6:$D$57,3,FALSE())</f>
        <v>#VALUE!</v>
      </c>
      <c r="Q32" s="34" t="e">
        <f aca="false">IF(VLOOKUP($B32,Curves!$A$2:$N$2700,9)&gt;VLOOKUP($B32,Curves!$A$2:$N$2700,3),0,IF(VLOOKUP($B32,Curves!$A$2:$N$2700,12)&gt;$AM$5,$AN$12,$AN$13))</f>
        <v>#N/A</v>
      </c>
      <c r="R32" s="69" t="n">
        <v>9</v>
      </c>
      <c r="S32" s="69" t="e">
        <f aca="false">$L32*$S$1</f>
        <v>#N/A</v>
      </c>
      <c r="T32" s="33" t="n">
        <f aca="false">VLOOKUP($B32,'[5]Power Curve'!$D$9:$FH$290,83,0)/1000</f>
        <v>139.08</v>
      </c>
      <c r="U32" s="41" t="e">
        <f aca="false">SUM(P32:T32)</f>
        <v>#VALUE!</v>
      </c>
      <c r="V32" s="49"/>
      <c r="W32" s="49"/>
      <c r="X32" s="68" t="e">
        <f aca="false">L32-U32</f>
        <v>#VALUE!</v>
      </c>
      <c r="Y32" s="69" t="e">
        <f aca="false">$X32*$A32</f>
        <v>#VALUE!</v>
      </c>
      <c r="Z32" s="96" t="e">
        <f aca="false">Y32+Z31</f>
        <v>#VALUE!</v>
      </c>
      <c r="AA32" s="41"/>
      <c r="AB32" s="41"/>
      <c r="AC32" s="2" t="n">
        <v>1</v>
      </c>
      <c r="AD32" s="42" t="n">
        <v>37225</v>
      </c>
      <c r="AK32" s="1" t="str">
        <f aca="false">VLOOKUP($B32,$AO$4:$AP$141,2)</f>
        <v>Winter</v>
      </c>
      <c r="AO32" s="46" t="n">
        <v>37196</v>
      </c>
      <c r="AP32" s="1" t="s">
        <v>30</v>
      </c>
    </row>
    <row r="33" customFormat="false" ht="11.25" hidden="false" customHeight="false" outlineLevel="0" collapsed="false">
      <c r="A33" s="31" t="n">
        <f aca="false">B34-B33</f>
        <v>31</v>
      </c>
      <c r="B33" s="47" t="n">
        <f aca="false">DATE(YEAR(B32),MONTH(B32)+1,1)</f>
        <v>37226</v>
      </c>
      <c r="C33" s="34" t="e">
        <f aca="false">IF($AK33="summer",IF(VLOOKUP($B33,Curves!$A$3:$M$100,13)&gt;Forecast!$AM$4,Forecast!$AN$4,$AN$5),IF(VLOOKUP($B33,Curves!$A$3:$M$100,12)&gt;$AM$5,$AN$6,$AN$7))</f>
        <v>#N/A</v>
      </c>
      <c r="D33" s="49" t="n">
        <v>150</v>
      </c>
      <c r="E33" s="49" t="n">
        <f aca="false">H33*$E$1</f>
        <v>250</v>
      </c>
      <c r="F33" s="49" t="n">
        <f aca="false">$H33*$F$1</f>
        <v>620</v>
      </c>
      <c r="G33" s="49" t="n">
        <f aca="false">$H33*$G$1</f>
        <v>130</v>
      </c>
      <c r="H33" s="34" t="n">
        <v>1000</v>
      </c>
      <c r="I33" s="34" t="n">
        <v>0</v>
      </c>
      <c r="J33" s="33" t="e">
        <f aca="false">$C33+($I33-$Q33)</f>
        <v>#N/A</v>
      </c>
      <c r="K33" s="49" t="e">
        <f aca="false">VLOOKUP($B33,'Adjustments &amp; Maintanence'!$B$6:$D$57,2,0)</f>
        <v>#N/A</v>
      </c>
      <c r="L33" s="35" t="e">
        <f aca="false">SUM($C33:$G33,I33,K33)</f>
        <v>#N/A</v>
      </c>
      <c r="M33" s="48"/>
      <c r="N33" s="49"/>
      <c r="O33" s="33" t="n">
        <f aca="false">VLOOKUP($B33,'[5]Power Curve'!$D$9:$BO$5000,64)/1000</f>
        <v>20.4</v>
      </c>
      <c r="P33" s="49" t="e">
        <f aca="false">($P21*AC33)+$O33-O21+VLOOKUP(B33,'Adjustments &amp; Maintanence'!$B$6:$D$57,3,FALSE())</f>
        <v>#N/A</v>
      </c>
      <c r="Q33" s="34" t="e">
        <f aca="false">IF(VLOOKUP($B33,Curves!$A$2:$N$2700,9)&gt;VLOOKUP($B33,Curves!$A$2:$N$2700,3),0,IF(VLOOKUP($B33,Curves!$A$2:$N$2700,12)&gt;$AM$5,$AN$12,$AN$13))</f>
        <v>#N/A</v>
      </c>
      <c r="R33" s="49" t="n">
        <v>9</v>
      </c>
      <c r="S33" s="49" t="e">
        <f aca="false">$L33*$S$1</f>
        <v>#N/A</v>
      </c>
      <c r="T33" s="33" t="n">
        <f aca="false">VLOOKUP($B33,'[5]Power Curve'!$D$9:$FH$290,83,0)/1000</f>
        <v>139.08</v>
      </c>
      <c r="U33" s="41" t="e">
        <f aca="false">SUM(P33:T33)</f>
        <v>#N/A</v>
      </c>
      <c r="V33" s="49"/>
      <c r="W33" s="49"/>
      <c r="X33" s="48" t="e">
        <f aca="false">L33-U33</f>
        <v>#N/A</v>
      </c>
      <c r="Y33" s="49" t="e">
        <f aca="false">$X33*$A33</f>
        <v>#N/A</v>
      </c>
      <c r="Z33" s="94" t="e">
        <f aca="false">Y33+Z32</f>
        <v>#VALUE!</v>
      </c>
      <c r="AA33" s="41"/>
      <c r="AB33" s="41"/>
      <c r="AC33" s="2" t="n">
        <v>1</v>
      </c>
      <c r="AD33" s="42" t="n">
        <v>37256</v>
      </c>
      <c r="AK33" s="1" t="str">
        <f aca="false">VLOOKUP($B33,$AO$4:$AP$141,2)</f>
        <v>Winter</v>
      </c>
      <c r="AO33" s="46" t="n">
        <v>37226</v>
      </c>
      <c r="AP33" s="1" t="s">
        <v>30</v>
      </c>
    </row>
    <row r="34" customFormat="false" ht="11.25" hidden="false" customHeight="false" outlineLevel="0" collapsed="false">
      <c r="A34" s="31" t="n">
        <f aca="false">B35-B34</f>
        <v>31</v>
      </c>
      <c r="B34" s="47" t="n">
        <f aca="false">DATE(YEAR(B33),MONTH(B33)+1,1)</f>
        <v>37257</v>
      </c>
      <c r="C34" s="34" t="e">
        <f aca="false">IF($AK34="summer",IF(VLOOKUP($B34,Curves!$A$3:$M$100,13)&gt;Forecast!$AM$4,Forecast!$AN$4,$AN$5),IF(VLOOKUP($B34,Curves!$A$3:$M$100,12)&gt;$AM$5,$AN$6,$AN$7))</f>
        <v>#N/A</v>
      </c>
      <c r="D34" s="49" t="n">
        <v>150</v>
      </c>
      <c r="E34" s="49" t="n">
        <f aca="false">H34*$E$1</f>
        <v>250</v>
      </c>
      <c r="F34" s="49" t="n">
        <f aca="false">$H34*$F$1</f>
        <v>620</v>
      </c>
      <c r="G34" s="49" t="n">
        <f aca="false">$H34*$G$1</f>
        <v>130</v>
      </c>
      <c r="H34" s="34" t="n">
        <v>1000</v>
      </c>
      <c r="I34" s="34" t="n">
        <v>0</v>
      </c>
      <c r="J34" s="33" t="e">
        <f aca="false">$C34+($I34-$Q34)</f>
        <v>#N/A</v>
      </c>
      <c r="K34" s="49" t="e">
        <f aca="false">VLOOKUP($B34,'Adjustments &amp; Maintanence'!$B$6:$D$57,2,0)</f>
        <v>#N/A</v>
      </c>
      <c r="L34" s="35" t="e">
        <f aca="false">SUM($C34:$G34,I34,K34)</f>
        <v>#N/A</v>
      </c>
      <c r="M34" s="48"/>
      <c r="N34" s="49"/>
      <c r="O34" s="33" t="n">
        <f aca="false">VLOOKUP($B34,'[5]Power Curve'!$D$9:$BO$5000,64)/1000</f>
        <v>20.4</v>
      </c>
      <c r="P34" s="49" t="e">
        <f aca="false">($P22*AC34)+$O34-O22+VLOOKUP(B34,'Adjustments &amp; Maintanence'!$B$6:$D$57,3,FALSE())</f>
        <v>#N/A</v>
      </c>
      <c r="Q34" s="34" t="e">
        <f aca="false">IF(VLOOKUP($B34,Curves!$A$2:$N$2700,9)&gt;VLOOKUP($B34,Curves!$A$2:$N$2700,3),0,IF(VLOOKUP($B34,Curves!$A$2:$N$2700,12)&gt;$AM$5,$AN$12,$AN$13))</f>
        <v>#N/A</v>
      </c>
      <c r="R34" s="49" t="n">
        <v>9</v>
      </c>
      <c r="S34" s="49" t="e">
        <f aca="false">$L34*$S$1</f>
        <v>#N/A</v>
      </c>
      <c r="T34" s="33" t="n">
        <f aca="false">VLOOKUP($B34,'[5]Power Curve'!$D$9:$FH$290,83,0)/1000</f>
        <v>139.08</v>
      </c>
      <c r="U34" s="41" t="e">
        <f aca="false">SUM(P34:T34)</f>
        <v>#N/A</v>
      </c>
      <c r="V34" s="49"/>
      <c r="W34" s="49"/>
      <c r="X34" s="48" t="e">
        <f aca="false">L34-U34</f>
        <v>#N/A</v>
      </c>
      <c r="Y34" s="49" t="e">
        <f aca="false">$X34*$A34</f>
        <v>#N/A</v>
      </c>
      <c r="Z34" s="94" t="e">
        <f aca="false">Y34+Z33</f>
        <v>#VALUE!</v>
      </c>
      <c r="AA34" s="41"/>
      <c r="AB34" s="41"/>
      <c r="AC34" s="2" t="n">
        <v>1</v>
      </c>
      <c r="AD34" s="42" t="n">
        <v>37287</v>
      </c>
      <c r="AK34" s="1" t="str">
        <f aca="false">VLOOKUP($B34,$AO$4:$AP$141,2)</f>
        <v>Winter</v>
      </c>
      <c r="AO34" s="46" t="n">
        <v>37257</v>
      </c>
      <c r="AP34" s="1" t="s">
        <v>30</v>
      </c>
    </row>
    <row r="35" customFormat="false" ht="11.25" hidden="false" customHeight="false" outlineLevel="0" collapsed="false">
      <c r="A35" s="31" t="n">
        <f aca="false">B36-B35</f>
        <v>28</v>
      </c>
      <c r="B35" s="47" t="n">
        <f aca="false">DATE(YEAR(B34),MONTH(B34)+1,1)</f>
        <v>37288</v>
      </c>
      <c r="C35" s="34" t="e">
        <f aca="false">IF($AK35="summer",IF(VLOOKUP($B35,Curves!$A$3:$M$100,13)&gt;Forecast!$AM$4,Forecast!$AN$4,$AN$5),IF(VLOOKUP($B35,Curves!$A$3:$M$100,12)&gt;$AM$5,$AN$6,$AN$7))</f>
        <v>#N/A</v>
      </c>
      <c r="D35" s="49" t="n">
        <v>150</v>
      </c>
      <c r="E35" s="49" t="n">
        <f aca="false">H35*$E$1</f>
        <v>250</v>
      </c>
      <c r="F35" s="49" t="n">
        <f aca="false">$H35*$F$1</f>
        <v>620</v>
      </c>
      <c r="G35" s="49" t="n">
        <f aca="false">$H35*$G$1</f>
        <v>130</v>
      </c>
      <c r="H35" s="34" t="n">
        <v>1000</v>
      </c>
      <c r="I35" s="34" t="n">
        <v>0</v>
      </c>
      <c r="J35" s="33" t="e">
        <f aca="false">$C35+($I35-$Q35)</f>
        <v>#N/A</v>
      </c>
      <c r="K35" s="49" t="e">
        <f aca="false">VLOOKUP($B35,'Adjustments &amp; Maintanence'!$B$6:$D$57,2,0)</f>
        <v>#N/A</v>
      </c>
      <c r="L35" s="35" t="e">
        <f aca="false">SUM($C35:$G35,I35,K35)</f>
        <v>#N/A</v>
      </c>
      <c r="M35" s="48"/>
      <c r="N35" s="49"/>
      <c r="O35" s="33" t="n">
        <f aca="false">VLOOKUP($B35,'[5]Power Curve'!$D$9:$BO$5000,64)/1000</f>
        <v>20.4</v>
      </c>
      <c r="P35" s="49" t="e">
        <f aca="false">($P23*AC35)+$O35-O23+VLOOKUP(B35,'Adjustments &amp; Maintanence'!$B$6:$D$57,3,FALSE())</f>
        <v>#VALUE!</v>
      </c>
      <c r="Q35" s="34" t="e">
        <f aca="false">IF(VLOOKUP($B35,Curves!$A$2:$N$2700,9)&gt;VLOOKUP($B35,Curves!$A$2:$N$2700,3),0,IF(VLOOKUP($B35,Curves!$A$2:$N$2700,12)&gt;$AM$5,$AN$12,$AN$13))</f>
        <v>#N/A</v>
      </c>
      <c r="R35" s="49" t="n">
        <v>9</v>
      </c>
      <c r="S35" s="49" t="e">
        <f aca="false">$L35*$S$1</f>
        <v>#N/A</v>
      </c>
      <c r="T35" s="33" t="n">
        <f aca="false">VLOOKUP($B35,'[5]Power Curve'!$D$9:$FH$290,83,0)/1000</f>
        <v>139.08</v>
      </c>
      <c r="U35" s="41" t="e">
        <f aca="false">SUM(P35:T35)</f>
        <v>#VALUE!</v>
      </c>
      <c r="V35" s="49"/>
      <c r="W35" s="49"/>
      <c r="X35" s="48" t="e">
        <f aca="false">L35-U35</f>
        <v>#VALUE!</v>
      </c>
      <c r="Y35" s="49" t="e">
        <f aca="false">$X35*$A35</f>
        <v>#VALUE!</v>
      </c>
      <c r="Z35" s="94" t="e">
        <f aca="false">Y35+Z34</f>
        <v>#VALUE!</v>
      </c>
      <c r="AA35" s="41"/>
      <c r="AB35" s="41"/>
      <c r="AC35" s="2" t="n">
        <v>1</v>
      </c>
      <c r="AD35" s="42" t="n">
        <v>37315</v>
      </c>
      <c r="AK35" s="1" t="str">
        <f aca="false">VLOOKUP($B35,$AO$4:$AP$141,2)</f>
        <v>Winter</v>
      </c>
      <c r="AO35" s="46" t="n">
        <v>37288</v>
      </c>
      <c r="AP35" s="1" t="s">
        <v>30</v>
      </c>
    </row>
    <row r="36" customFormat="false" ht="12" hidden="false" customHeight="false" outlineLevel="0" collapsed="false">
      <c r="A36" s="31" t="n">
        <f aca="false">B37-B36</f>
        <v>31</v>
      </c>
      <c r="B36" s="103" t="n">
        <f aca="false">DATE(YEAR(B35),MONTH(B35)+1,1)</f>
        <v>37316</v>
      </c>
      <c r="C36" s="104" t="e">
        <f aca="false">IF($AK36="summer",IF(VLOOKUP($B36,Curves!$A$3:$M$100,13)&gt;Forecast!$AM$4,Forecast!$AN$4,$AN$5),IF(VLOOKUP($B36,Curves!$A$3:$M$100,12)&gt;$AM$5,$AN$6,$AN$7))</f>
        <v>#N/A</v>
      </c>
      <c r="D36" s="98" t="n">
        <v>150</v>
      </c>
      <c r="E36" s="98" t="n">
        <f aca="false">H36*$E$1</f>
        <v>250</v>
      </c>
      <c r="F36" s="98" t="n">
        <f aca="false">$H36*$F$1</f>
        <v>620</v>
      </c>
      <c r="G36" s="98" t="n">
        <f aca="false">$H36*$G$1</f>
        <v>130</v>
      </c>
      <c r="H36" s="104" t="n">
        <v>1000</v>
      </c>
      <c r="I36" s="104" t="n">
        <v>0</v>
      </c>
      <c r="J36" s="105" t="e">
        <f aca="false">$C36+($I36-$Q36)</f>
        <v>#N/A</v>
      </c>
      <c r="K36" s="98" t="e">
        <f aca="false">VLOOKUP($B36,'Adjustments &amp; Maintanence'!$B$6:$D$57,2,0)</f>
        <v>#N/A</v>
      </c>
      <c r="L36" s="106" t="e">
        <f aca="false">SUM($C36:$G36,I36,K36)</f>
        <v>#N/A</v>
      </c>
      <c r="M36" s="97"/>
      <c r="N36" s="98"/>
      <c r="O36" s="105" t="n">
        <f aca="false">VLOOKUP($B36,'[5]Power Curve'!$D$9:$BO$5000,64)/1000</f>
        <v>20.4</v>
      </c>
      <c r="P36" s="98" t="e">
        <f aca="false">($P24*AC36)+$O36-O24+VLOOKUP(B36,'Adjustments &amp; Maintanence'!$B$6:$D$57,3,FALSE())</f>
        <v>#VALUE!</v>
      </c>
      <c r="Q36" s="104" t="e">
        <f aca="false">IF(VLOOKUP($B36,Curves!$A$2:$N$2700,9)&gt;VLOOKUP($B36,Curves!$A$2:$N$2700,3),0,IF(VLOOKUP($B36,Curves!$A$2:$N$2700,12)&gt;$AM$5,$AN$12,$AN$13))</f>
        <v>#N/A</v>
      </c>
      <c r="R36" s="98" t="n">
        <v>9</v>
      </c>
      <c r="S36" s="98" t="e">
        <f aca="false">$L36*$S$1</f>
        <v>#N/A</v>
      </c>
      <c r="T36" s="105" t="n">
        <f aca="false">VLOOKUP($B36,'[5]Power Curve'!$D$9:$FH$290,83,0)/1000</f>
        <v>139.08</v>
      </c>
      <c r="U36" s="107" t="e">
        <f aca="false">SUM(P36:T36)</f>
        <v>#VALUE!</v>
      </c>
      <c r="V36" s="98"/>
      <c r="W36" s="98"/>
      <c r="X36" s="97" t="e">
        <f aca="false">L36-U36</f>
        <v>#VALUE!</v>
      </c>
      <c r="Y36" s="98" t="e">
        <f aca="false">$X36*$A36</f>
        <v>#VALUE!</v>
      </c>
      <c r="Z36" s="99" t="e">
        <f aca="false">Y36+Z35</f>
        <v>#VALUE!</v>
      </c>
      <c r="AA36" s="41"/>
      <c r="AB36" s="41"/>
      <c r="AC36" s="2" t="n">
        <v>1</v>
      </c>
      <c r="AD36" s="42" t="n">
        <v>37346</v>
      </c>
      <c r="AE36" s="2" t="s">
        <v>35</v>
      </c>
      <c r="AK36" s="1" t="str">
        <f aca="false">VLOOKUP($B36,$AO$4:$AP$141,2)</f>
        <v>Winter</v>
      </c>
      <c r="AO36" s="46" t="n">
        <v>37316</v>
      </c>
      <c r="AP36" s="1" t="s">
        <v>30</v>
      </c>
    </row>
    <row r="37" customFormat="false" ht="11.25" hidden="false" customHeight="false" outlineLevel="0" collapsed="false">
      <c r="A37" s="31" t="n">
        <f aca="false">B38-B37</f>
        <v>30</v>
      </c>
      <c r="B37" s="47" t="n">
        <f aca="false">DATE(YEAR(B36),MONTH(B36)+1,1)</f>
        <v>37347</v>
      </c>
      <c r="C37" s="34" t="e">
        <f aca="false">IF($AK37="summer",IF(VLOOKUP($B37,Curves!$A$3:$M$100,13)&gt;Forecast!$AM$4,Forecast!$AN$4,$AN$5),IF(VLOOKUP($B37,Curves!$A$3:$M$100,12)&gt;$AM$5,$AN$6,$AN$7))</f>
        <v>#N/A</v>
      </c>
      <c r="D37" s="49" t="n">
        <v>150</v>
      </c>
      <c r="E37" s="49" t="n">
        <f aca="false">H37*$E$1</f>
        <v>200</v>
      </c>
      <c r="F37" s="49" t="n">
        <f aca="false">$H37*$F$1</f>
        <v>496</v>
      </c>
      <c r="G37" s="49" t="n">
        <f aca="false">$H37*$G$1</f>
        <v>104</v>
      </c>
      <c r="H37" s="34" t="n">
        <v>800</v>
      </c>
      <c r="I37" s="34" t="n">
        <v>0</v>
      </c>
      <c r="J37" s="33" t="e">
        <f aca="false">$C37+($I37-$Q37)</f>
        <v>#N/A</v>
      </c>
      <c r="K37" s="49" t="e">
        <f aca="false">VLOOKUP($B37,'Adjustments &amp; Maintanence'!$B$6:$D$57,2,0)</f>
        <v>#N/A</v>
      </c>
      <c r="L37" s="35" t="e">
        <f aca="false">SUM($C37:$G37,I37,K37)</f>
        <v>#N/A</v>
      </c>
      <c r="M37" s="48"/>
      <c r="N37" s="49"/>
      <c r="O37" s="33" t="n">
        <f aca="false">VLOOKUP($B37,'[5]Power Curve'!$D$9:$BO$5000,64)/1000</f>
        <v>20.4</v>
      </c>
      <c r="P37" s="49" t="e">
        <f aca="false">($P25*AC37)+$O37-O25+VLOOKUP(B37,'Adjustments &amp; Maintanence'!$B$6:$D$57,3,FALSE())</f>
        <v>#VALUE!</v>
      </c>
      <c r="Q37" s="34" t="e">
        <f aca="false">IF(VLOOKUP($B37,Curves!$A$2:$N$2700,9)&gt;VLOOKUP($B37,Curves!$A$2:$N$2700,3),0,IF(VLOOKUP($B37,Curves!$A$2:$N$2700,12)&gt;$AM$5,$AN$12,$AN$13))</f>
        <v>#N/A</v>
      </c>
      <c r="R37" s="49" t="n">
        <v>9</v>
      </c>
      <c r="S37" s="49" t="e">
        <f aca="false">$L37*$S$1</f>
        <v>#N/A</v>
      </c>
      <c r="T37" s="33" t="n">
        <f aca="false">VLOOKUP($B37,'[5]Power Curve'!$D$9:$FH$290,83,0)/1000</f>
        <v>139.08</v>
      </c>
      <c r="U37" s="41" t="e">
        <f aca="false">SUM(P37:T37)</f>
        <v>#VALUE!</v>
      </c>
      <c r="V37" s="49"/>
      <c r="W37" s="49"/>
      <c r="X37" s="48" t="e">
        <f aca="false">L37-U37</f>
        <v>#VALUE!</v>
      </c>
      <c r="Y37" s="49" t="e">
        <f aca="false">$X37*$A37</f>
        <v>#VALUE!</v>
      </c>
      <c r="Z37" s="94" t="e">
        <f aca="false">Y37+Z36</f>
        <v>#VALUE!</v>
      </c>
      <c r="AA37" s="41"/>
      <c r="AB37" s="41"/>
      <c r="AC37" s="2" t="n">
        <v>1</v>
      </c>
      <c r="AD37" s="42" t="n">
        <v>37376</v>
      </c>
      <c r="AK37" s="1" t="str">
        <f aca="false">VLOOKUP($B37,$AO$4:$AP$141,2)</f>
        <v>Summer</v>
      </c>
      <c r="AO37" s="46" t="n">
        <v>37347</v>
      </c>
      <c r="AP37" s="1" t="s">
        <v>27</v>
      </c>
    </row>
    <row r="38" customFormat="false" ht="11.25" hidden="false" customHeight="false" outlineLevel="0" collapsed="false">
      <c r="A38" s="31" t="n">
        <f aca="false">B39-B38</f>
        <v>31</v>
      </c>
      <c r="B38" s="47" t="n">
        <f aca="false">DATE(YEAR(B37),MONTH(B37)+1,1)</f>
        <v>37377</v>
      </c>
      <c r="C38" s="34" t="e">
        <f aca="false">IF($AK38="summer",IF(VLOOKUP($B38,Curves!$A$3:$M$100,13)&gt;Forecast!$AM$4,Forecast!$AN$4,$AN$5),IF(VLOOKUP($B38,Curves!$A$3:$M$100,12)&gt;$AM$5,$AN$6,$AN$7))</f>
        <v>#N/A</v>
      </c>
      <c r="D38" s="49" t="n">
        <v>150</v>
      </c>
      <c r="E38" s="49" t="n">
        <f aca="false">H38*$E$1</f>
        <v>200</v>
      </c>
      <c r="F38" s="49" t="n">
        <f aca="false">$H38*$F$1</f>
        <v>496</v>
      </c>
      <c r="G38" s="49" t="n">
        <f aca="false">$H38*$G$1</f>
        <v>104</v>
      </c>
      <c r="H38" s="34" t="n">
        <v>800</v>
      </c>
      <c r="I38" s="34" t="n">
        <v>0</v>
      </c>
      <c r="J38" s="33" t="e">
        <f aca="false">$C38+($I38-$Q38)</f>
        <v>#N/A</v>
      </c>
      <c r="K38" s="49" t="e">
        <f aca="false">VLOOKUP($B38,'Adjustments &amp; Maintanence'!$B$6:$D$57,2,0)</f>
        <v>#N/A</v>
      </c>
      <c r="L38" s="35" t="e">
        <f aca="false">SUM($C38:$G38,I38,K38)</f>
        <v>#N/A</v>
      </c>
      <c r="M38" s="48"/>
      <c r="N38" s="49"/>
      <c r="O38" s="33" t="n">
        <f aca="false">VLOOKUP($B38,'[5]Power Curve'!$D$9:$BO$5000,64)/1000</f>
        <v>20.4</v>
      </c>
      <c r="P38" s="49" t="e">
        <f aca="false">($P26*AC38)+$O38-O26+VLOOKUP(B38,'Adjustments &amp; Maintanence'!$B$6:$D$57,3,FALSE())</f>
        <v>#VALUE!</v>
      </c>
      <c r="Q38" s="34" t="e">
        <f aca="false">IF(VLOOKUP($B38,Curves!$A$2:$N$2700,9)&gt;VLOOKUP($B38,Curves!$A$2:$N$2700,3),0,IF(VLOOKUP($B38,Curves!$A$2:$N$2700,12)&gt;$AM$5,$AN$12,$AN$13))</f>
        <v>#N/A</v>
      </c>
      <c r="R38" s="49" t="n">
        <v>9</v>
      </c>
      <c r="S38" s="49" t="e">
        <f aca="false">$L38*$S$1</f>
        <v>#N/A</v>
      </c>
      <c r="T38" s="33" t="n">
        <f aca="false">VLOOKUP($B38,'[5]Power Curve'!$D$9:$FH$290,83,0)/1000</f>
        <v>139.08</v>
      </c>
      <c r="U38" s="41" t="e">
        <f aca="false">SUM(P38:T38)</f>
        <v>#VALUE!</v>
      </c>
      <c r="V38" s="49"/>
      <c r="W38" s="49"/>
      <c r="X38" s="48" t="e">
        <f aca="false">L38-U38</f>
        <v>#VALUE!</v>
      </c>
      <c r="Y38" s="49" t="e">
        <f aca="false">$X38*$A38</f>
        <v>#VALUE!</v>
      </c>
      <c r="Z38" s="94" t="e">
        <f aca="false">Y38+Z37</f>
        <v>#VALUE!</v>
      </c>
      <c r="AA38" s="41"/>
      <c r="AB38" s="41"/>
      <c r="AC38" s="2" t="n">
        <v>1</v>
      </c>
      <c r="AD38" s="42" t="n">
        <v>37407</v>
      </c>
      <c r="AK38" s="1" t="str">
        <f aca="false">VLOOKUP($B38,$AO$4:$AP$141,2)</f>
        <v>Summer</v>
      </c>
      <c r="AO38" s="46" t="n">
        <v>37377</v>
      </c>
      <c r="AP38" s="1" t="s">
        <v>27</v>
      </c>
    </row>
    <row r="39" customFormat="false" ht="11.25" hidden="false" customHeight="false" outlineLevel="0" collapsed="false">
      <c r="A39" s="31" t="n">
        <f aca="false">B40-B39</f>
        <v>30</v>
      </c>
      <c r="B39" s="47" t="n">
        <f aca="false">DATE(YEAR(B38),MONTH(B38)+1,1)</f>
        <v>37408</v>
      </c>
      <c r="C39" s="34" t="e">
        <f aca="false">IF($AK39="summer",IF(VLOOKUP($B39,Curves!$A$3:$M$100,13)&gt;Forecast!$AM$4,Forecast!$AN$4,$AN$5),IF(VLOOKUP($B39,Curves!$A$3:$M$100,12)&gt;$AM$5,$AN$6,$AN$7))</f>
        <v>#N/A</v>
      </c>
      <c r="D39" s="49" t="n">
        <v>150</v>
      </c>
      <c r="E39" s="49" t="n">
        <f aca="false">H39*$E$1</f>
        <v>200</v>
      </c>
      <c r="F39" s="49" t="n">
        <f aca="false">$H39*$F$1</f>
        <v>496</v>
      </c>
      <c r="G39" s="49" t="n">
        <f aca="false">$H39*$G$1</f>
        <v>104</v>
      </c>
      <c r="H39" s="34" t="n">
        <v>800</v>
      </c>
      <c r="I39" s="34" t="n">
        <v>0</v>
      </c>
      <c r="J39" s="33" t="e">
        <f aca="false">$C39+($I39-$Q39)</f>
        <v>#N/A</v>
      </c>
      <c r="K39" s="49" t="e">
        <f aca="false">VLOOKUP($B39,'Adjustments &amp; Maintanence'!$B$6:$D$57,2,0)</f>
        <v>#N/A</v>
      </c>
      <c r="L39" s="35" t="e">
        <f aca="false">SUM($C39:$G39,I39,K39)</f>
        <v>#N/A</v>
      </c>
      <c r="M39" s="48"/>
      <c r="N39" s="49"/>
      <c r="O39" s="33" t="n">
        <f aca="false">VLOOKUP($B39,'[5]Power Curve'!$D$9:$BO$5000,64)/1000</f>
        <v>20.4</v>
      </c>
      <c r="P39" s="49" t="e">
        <f aca="false">($P27*AC39)+$O39-O27+VLOOKUP(B39,'Adjustments &amp; Maintanence'!$B$6:$D$57,3,FALSE())</f>
        <v>#VALUE!</v>
      </c>
      <c r="Q39" s="34" t="e">
        <f aca="false">IF(VLOOKUP($B39,Curves!$A$2:$N$2700,9)&gt;VLOOKUP($B39,Curves!$A$2:$N$2700,3),0,IF(VLOOKUP($B39,Curves!$A$2:$N$2700,12)&gt;$AM$5,$AN$12,$AN$13))</f>
        <v>#N/A</v>
      </c>
      <c r="R39" s="49" t="n">
        <v>9</v>
      </c>
      <c r="S39" s="49" t="e">
        <f aca="false">$L39*$S$1</f>
        <v>#N/A</v>
      </c>
      <c r="T39" s="33" t="n">
        <f aca="false">VLOOKUP($B39,'[5]Power Curve'!$D$9:$FH$290,83,0)/1000</f>
        <v>316.62</v>
      </c>
      <c r="U39" s="41" t="e">
        <f aca="false">SUM(P39:T39)</f>
        <v>#VALUE!</v>
      </c>
      <c r="V39" s="49"/>
      <c r="W39" s="49"/>
      <c r="X39" s="48" t="e">
        <f aca="false">L39-U39</f>
        <v>#VALUE!</v>
      </c>
      <c r="Y39" s="49" t="e">
        <f aca="false">$X39*$A39</f>
        <v>#VALUE!</v>
      </c>
      <c r="Z39" s="94" t="e">
        <f aca="false">Y39+Z38</f>
        <v>#VALUE!</v>
      </c>
      <c r="AA39" s="41"/>
      <c r="AB39" s="41"/>
      <c r="AC39" s="2" t="n">
        <v>1</v>
      </c>
      <c r="AD39" s="42" t="n">
        <v>37437</v>
      </c>
      <c r="AK39" s="1" t="str">
        <f aca="false">VLOOKUP($B39,$AO$4:$AP$141,2)</f>
        <v>Summer</v>
      </c>
      <c r="AO39" s="46" t="n">
        <v>37408</v>
      </c>
      <c r="AP39" s="1" t="s">
        <v>27</v>
      </c>
    </row>
    <row r="40" customFormat="false" ht="11.25" hidden="false" customHeight="false" outlineLevel="0" collapsed="false">
      <c r="A40" s="31" t="n">
        <f aca="false">B41-B40</f>
        <v>31</v>
      </c>
      <c r="B40" s="47" t="n">
        <f aca="false">DATE(YEAR(B39),MONTH(B39)+1,1)</f>
        <v>37438</v>
      </c>
      <c r="C40" s="34" t="e">
        <f aca="false">IF($AK40="summer",IF(VLOOKUP($B40,Curves!$A$3:$M$100,13)&gt;Forecast!$AM$4,Forecast!$AN$4,$AN$5),IF(VLOOKUP($B40,Curves!$A$3:$M$100,12)&gt;$AM$5,$AN$6,$AN$7))</f>
        <v>#N/A</v>
      </c>
      <c r="D40" s="49" t="n">
        <v>150</v>
      </c>
      <c r="E40" s="49" t="n">
        <f aca="false">H40*$E$1</f>
        <v>200</v>
      </c>
      <c r="F40" s="49" t="n">
        <f aca="false">$H40*$F$1</f>
        <v>496</v>
      </c>
      <c r="G40" s="49" t="n">
        <f aca="false">$H40*$G$1</f>
        <v>104</v>
      </c>
      <c r="H40" s="34" t="n">
        <v>800</v>
      </c>
      <c r="I40" s="34" t="n">
        <v>0</v>
      </c>
      <c r="J40" s="33" t="e">
        <f aca="false">$C40+($I40-$Q40)</f>
        <v>#N/A</v>
      </c>
      <c r="K40" s="49" t="e">
        <f aca="false">VLOOKUP($B40,'Adjustments &amp; Maintanence'!$B$6:$D$57,2,0)</f>
        <v>#N/A</v>
      </c>
      <c r="L40" s="35" t="e">
        <f aca="false">SUM($C40:$G40,I40,K40)</f>
        <v>#N/A</v>
      </c>
      <c r="M40" s="48"/>
      <c r="N40" s="49"/>
      <c r="O40" s="33" t="n">
        <f aca="false">VLOOKUP($B40,'[5]Power Curve'!$D$9:$BO$5000,64)/1000</f>
        <v>20.4</v>
      </c>
      <c r="P40" s="49" t="e">
        <f aca="false">($P28*AC40)+$O40-O28+VLOOKUP(B40,'Adjustments &amp; Maintanence'!$B$6:$D$57,3,FALSE())</f>
        <v>#VALUE!</v>
      </c>
      <c r="Q40" s="34" t="e">
        <f aca="false">IF(VLOOKUP($B40,Curves!$A$2:$N$2700,9)&gt;VLOOKUP($B40,Curves!$A$2:$N$2700,3),0,IF(VLOOKUP($B40,Curves!$A$2:$N$2700,12)&gt;$AM$5,$AN$12,$AN$13))</f>
        <v>#N/A</v>
      </c>
      <c r="R40" s="49" t="n">
        <v>9</v>
      </c>
      <c r="S40" s="49" t="e">
        <f aca="false">$L40*$S$1</f>
        <v>#N/A</v>
      </c>
      <c r="T40" s="33" t="n">
        <f aca="false">VLOOKUP($B40,'[5]Power Curve'!$D$9:$FH$290,83,0)/1000</f>
        <v>665.82</v>
      </c>
      <c r="U40" s="41" t="e">
        <f aca="false">SUM(P40:T40)</f>
        <v>#VALUE!</v>
      </c>
      <c r="V40" s="49"/>
      <c r="W40" s="49"/>
      <c r="X40" s="48" t="e">
        <f aca="false">L40-U40</f>
        <v>#VALUE!</v>
      </c>
      <c r="Y40" s="49" t="e">
        <f aca="false">$X40*$A40</f>
        <v>#VALUE!</v>
      </c>
      <c r="Z40" s="94" t="e">
        <f aca="false">Y40+Z39</f>
        <v>#VALUE!</v>
      </c>
      <c r="AA40" s="41"/>
      <c r="AB40" s="41"/>
      <c r="AC40" s="2" t="n">
        <v>1</v>
      </c>
      <c r="AD40" s="42" t="n">
        <v>37468</v>
      </c>
      <c r="AK40" s="1" t="str">
        <f aca="false">VLOOKUP($B40,$AO$4:$AP$141,2)</f>
        <v>Summer</v>
      </c>
      <c r="AO40" s="46" t="n">
        <v>37438</v>
      </c>
      <c r="AP40" s="1" t="s">
        <v>27</v>
      </c>
    </row>
    <row r="41" customFormat="false" ht="11.25" hidden="false" customHeight="false" outlineLevel="0" collapsed="false">
      <c r="A41" s="31" t="n">
        <f aca="false">B42-B41</f>
        <v>31</v>
      </c>
      <c r="B41" s="47" t="n">
        <f aca="false">DATE(YEAR(B40),MONTH(B40)+1,1)</f>
        <v>37469</v>
      </c>
      <c r="C41" s="34" t="e">
        <f aca="false">IF($AK41="summer",IF(VLOOKUP($B41,Curves!$A$3:$M$100,13)&gt;Forecast!$AM$4,Forecast!$AN$4,$AN$5),IF(VLOOKUP($B41,Curves!$A$3:$M$100,12)&gt;$AM$5,$AN$6,$AN$7))</f>
        <v>#N/A</v>
      </c>
      <c r="D41" s="49" t="n">
        <v>150</v>
      </c>
      <c r="E41" s="49" t="n">
        <f aca="false">H41*$E$1</f>
        <v>200</v>
      </c>
      <c r="F41" s="49" t="n">
        <f aca="false">$H41*$F$1</f>
        <v>496</v>
      </c>
      <c r="G41" s="49" t="n">
        <f aca="false">$H41*$G$1</f>
        <v>104</v>
      </c>
      <c r="H41" s="34" t="n">
        <v>800</v>
      </c>
      <c r="I41" s="34" t="n">
        <v>0</v>
      </c>
      <c r="J41" s="33" t="e">
        <f aca="false">$C41+($I41-$Q41)</f>
        <v>#N/A</v>
      </c>
      <c r="K41" s="49" t="e">
        <f aca="false">VLOOKUP($B41,'Adjustments &amp; Maintanence'!$B$6:$D$57,2,0)</f>
        <v>#N/A</v>
      </c>
      <c r="L41" s="35" t="e">
        <f aca="false">SUM($C41:$G41,I41,K41)</f>
        <v>#N/A</v>
      </c>
      <c r="M41" s="48"/>
      <c r="N41" s="49"/>
      <c r="O41" s="33" t="n">
        <f aca="false">VLOOKUP($B41,'[5]Power Curve'!$D$9:$BO$5000,64)/1000</f>
        <v>20.4</v>
      </c>
      <c r="P41" s="49" t="e">
        <f aca="false">($P29*AC41)+$O41-O29+VLOOKUP(B41,'Adjustments &amp; Maintanence'!$B$6:$D$57,3,FALSE())</f>
        <v>#VALUE!</v>
      </c>
      <c r="Q41" s="34" t="e">
        <f aca="false">IF(VLOOKUP($B41,Curves!$A$2:$N$2700,9)&gt;VLOOKUP($B41,Curves!$A$2:$N$2700,3),0,IF(VLOOKUP($B41,Curves!$A$2:$N$2700,12)&gt;$AM$5,$AN$12,$AN$13))</f>
        <v>#N/A</v>
      </c>
      <c r="R41" s="49" t="n">
        <v>9</v>
      </c>
      <c r="S41" s="49" t="e">
        <f aca="false">$L41*$S$1</f>
        <v>#N/A</v>
      </c>
      <c r="T41" s="33" t="n">
        <f aca="false">VLOOKUP($B41,'[5]Power Curve'!$D$9:$FH$290,83,0)/1000</f>
        <v>665.82</v>
      </c>
      <c r="U41" s="41" t="e">
        <f aca="false">SUM(P41:T41)</f>
        <v>#VALUE!</v>
      </c>
      <c r="V41" s="49"/>
      <c r="W41" s="49"/>
      <c r="X41" s="48" t="e">
        <f aca="false">L41-U41</f>
        <v>#VALUE!</v>
      </c>
      <c r="Y41" s="49" t="e">
        <f aca="false">$X41*$A41</f>
        <v>#VALUE!</v>
      </c>
      <c r="Z41" s="94" t="e">
        <f aca="false">Y41+Z40</f>
        <v>#VALUE!</v>
      </c>
      <c r="AA41" s="41"/>
      <c r="AB41" s="41"/>
      <c r="AC41" s="2" t="n">
        <v>1</v>
      </c>
      <c r="AD41" s="42" t="n">
        <v>37499</v>
      </c>
      <c r="AK41" s="1" t="str">
        <f aca="false">VLOOKUP($B41,$AO$4:$AP$141,2)</f>
        <v>Summer</v>
      </c>
      <c r="AO41" s="46" t="n">
        <v>37469</v>
      </c>
      <c r="AP41" s="1" t="s">
        <v>27</v>
      </c>
    </row>
    <row r="42" customFormat="false" ht="11.25" hidden="false" customHeight="false" outlineLevel="0" collapsed="false">
      <c r="A42" s="31" t="n">
        <f aca="false">B43-B42</f>
        <v>30</v>
      </c>
      <c r="B42" s="47" t="n">
        <f aca="false">DATE(YEAR(B41),MONTH(B41)+1,1)</f>
        <v>37500</v>
      </c>
      <c r="C42" s="34" t="e">
        <f aca="false">IF($AK42="summer",IF(VLOOKUP($B42,Curves!$A$3:$M$100,13)&gt;Forecast!$AM$4,Forecast!$AN$4,$AN$5),IF(VLOOKUP($B42,Curves!$A$3:$M$100,12)&gt;$AM$5,$AN$6,$AN$7))</f>
        <v>#N/A</v>
      </c>
      <c r="D42" s="49" t="n">
        <v>150</v>
      </c>
      <c r="E42" s="49" t="n">
        <f aca="false">H42*$E$1</f>
        <v>200</v>
      </c>
      <c r="F42" s="49" t="n">
        <f aca="false">$H42*$F$1</f>
        <v>496</v>
      </c>
      <c r="G42" s="49" t="n">
        <f aca="false">$H42*$G$1</f>
        <v>104</v>
      </c>
      <c r="H42" s="34" t="n">
        <v>800</v>
      </c>
      <c r="I42" s="34" t="n">
        <v>0</v>
      </c>
      <c r="J42" s="33" t="e">
        <f aca="false">$C42+($I42-$Q42)</f>
        <v>#N/A</v>
      </c>
      <c r="K42" s="49" t="e">
        <f aca="false">VLOOKUP($B42,'Adjustments &amp; Maintanence'!$B$6:$D$57,2,0)</f>
        <v>#N/A</v>
      </c>
      <c r="L42" s="35" t="e">
        <f aca="false">SUM($C42:$G42,I42,K42)</f>
        <v>#N/A</v>
      </c>
      <c r="M42" s="48"/>
      <c r="N42" s="49"/>
      <c r="O42" s="33" t="n">
        <f aca="false">VLOOKUP($B42,'[5]Power Curve'!$D$9:$BO$5000,64)/1000</f>
        <v>20.4</v>
      </c>
      <c r="P42" s="49" t="e">
        <f aca="false">($P30*AC42)+$O42-O30+VLOOKUP(B42,'Adjustments &amp; Maintanence'!$B$6:$D$57,3,FALSE())</f>
        <v>#VALUE!</v>
      </c>
      <c r="Q42" s="34" t="e">
        <f aca="false">IF(VLOOKUP($B42,Curves!$A$2:$N$2700,9)&gt;VLOOKUP($B42,Curves!$A$2:$N$2700,3),0,IF(VLOOKUP($B42,Curves!$A$2:$N$2700,12)&gt;$AM$5,$AN$12,$AN$13))</f>
        <v>#N/A</v>
      </c>
      <c r="R42" s="49" t="n">
        <v>9</v>
      </c>
      <c r="S42" s="49" t="e">
        <f aca="false">$L42*$S$1</f>
        <v>#N/A</v>
      </c>
      <c r="T42" s="33" t="n">
        <f aca="false">VLOOKUP($B42,'[5]Power Curve'!$D$9:$FH$290,83,0)/1000</f>
        <v>665.82</v>
      </c>
      <c r="U42" s="41" t="e">
        <f aca="false">SUM(P42:T42)</f>
        <v>#VALUE!</v>
      </c>
      <c r="V42" s="49"/>
      <c r="W42" s="49"/>
      <c r="X42" s="48" t="e">
        <f aca="false">L42-U42</f>
        <v>#VALUE!</v>
      </c>
      <c r="Y42" s="49" t="e">
        <f aca="false">$X42*$A42</f>
        <v>#VALUE!</v>
      </c>
      <c r="Z42" s="94" t="e">
        <f aca="false">Y42+Z41</f>
        <v>#VALUE!</v>
      </c>
      <c r="AA42" s="41"/>
      <c r="AB42" s="41"/>
      <c r="AC42" s="2" t="n">
        <v>1</v>
      </c>
      <c r="AD42" s="42" t="n">
        <v>37529</v>
      </c>
      <c r="AK42" s="1" t="str">
        <f aca="false">VLOOKUP($B42,$AO$4:$AP$141,2)</f>
        <v>Summer</v>
      </c>
      <c r="AO42" s="46" t="n">
        <v>37500</v>
      </c>
      <c r="AP42" s="1" t="s">
        <v>27</v>
      </c>
    </row>
    <row r="43" customFormat="false" ht="11.25" hidden="false" customHeight="false" outlineLevel="0" collapsed="false">
      <c r="A43" s="31" t="n">
        <f aca="false">B44-B43</f>
        <v>31</v>
      </c>
      <c r="B43" s="55" t="n">
        <f aca="false">DATE(YEAR(B42),MONTH(B42)+1,1)</f>
        <v>37530</v>
      </c>
      <c r="C43" s="57" t="e">
        <f aca="false">IF($AK43="summer",IF(VLOOKUP($B43,Curves!$A$3:$M$100,13)&gt;Forecast!$AM$4,Forecast!$AN$4,$AN$5),IF(VLOOKUP($B43,Curves!$A$3:$M$100,12)&gt;$AM$5,$AN$6,$AN$7))</f>
        <v>#N/A</v>
      </c>
      <c r="D43" s="60" t="n">
        <v>150</v>
      </c>
      <c r="E43" s="60" t="n">
        <f aca="false">H43*$E$1</f>
        <v>200</v>
      </c>
      <c r="F43" s="60" t="n">
        <f aca="false">$H43*$F$1</f>
        <v>496</v>
      </c>
      <c r="G43" s="60" t="n">
        <f aca="false">$H43*$G$1</f>
        <v>104</v>
      </c>
      <c r="H43" s="57" t="n">
        <v>800</v>
      </c>
      <c r="I43" s="57" t="n">
        <v>0</v>
      </c>
      <c r="J43" s="56" t="e">
        <f aca="false">$C43+($I43-$Q43)</f>
        <v>#N/A</v>
      </c>
      <c r="K43" s="60" t="e">
        <f aca="false">VLOOKUP($B43,'Adjustments &amp; Maintanence'!$B$6:$D$57,2,0)</f>
        <v>#N/A</v>
      </c>
      <c r="L43" s="58" t="e">
        <f aca="false">SUM($C43:$G43,I43,K43)</f>
        <v>#N/A</v>
      </c>
      <c r="M43" s="59"/>
      <c r="N43" s="60"/>
      <c r="O43" s="56" t="n">
        <f aca="false">VLOOKUP($B43,'[5]Power Curve'!$D$9:$BO$5000,64)/1000</f>
        <v>20.4</v>
      </c>
      <c r="P43" s="60" t="e">
        <f aca="false">($P31*AC43)+$O43-O31+VLOOKUP(B43,'Adjustments &amp; Maintanence'!$B$6:$D$57,3,FALSE())</f>
        <v>#VALUE!</v>
      </c>
      <c r="Q43" s="57" t="e">
        <f aca="false">IF(VLOOKUP($B43,Curves!$A$2:$N$2700,9)&gt;VLOOKUP($B43,Curves!$A$2:$N$2700,3),0,IF(VLOOKUP($B43,Curves!$A$2:$N$2700,12)&gt;$AM$5,$AN$12,$AN$13))</f>
        <v>#N/A</v>
      </c>
      <c r="R43" s="60" t="n">
        <v>9</v>
      </c>
      <c r="S43" s="60" t="e">
        <f aca="false">$L43*$S$1</f>
        <v>#N/A</v>
      </c>
      <c r="T43" s="56" t="n">
        <f aca="false">VLOOKUP($B43,'[5]Power Curve'!$D$9:$FH$290,83,0)/1000</f>
        <v>665.82</v>
      </c>
      <c r="U43" s="61" t="e">
        <f aca="false">SUM(P43:T43)</f>
        <v>#VALUE!</v>
      </c>
      <c r="V43" s="49"/>
      <c r="W43" s="49"/>
      <c r="X43" s="59" t="e">
        <f aca="false">L43-U43</f>
        <v>#VALUE!</v>
      </c>
      <c r="Y43" s="60" t="e">
        <f aca="false">$X43*$A43</f>
        <v>#VALUE!</v>
      </c>
      <c r="Z43" s="95" t="e">
        <f aca="false">Y43+Z42</f>
        <v>#VALUE!</v>
      </c>
      <c r="AA43" s="41"/>
      <c r="AB43" s="41"/>
      <c r="AC43" s="2" t="n">
        <v>1</v>
      </c>
      <c r="AD43" s="42" t="n">
        <v>37560</v>
      </c>
      <c r="AK43" s="1" t="str">
        <f aca="false">VLOOKUP($B43,$AO$4:$AP$141,2)</f>
        <v>Summer</v>
      </c>
      <c r="AO43" s="46" t="n">
        <v>37530</v>
      </c>
      <c r="AP43" s="1" t="s">
        <v>27</v>
      </c>
    </row>
    <row r="44" customFormat="false" ht="11.25" hidden="false" customHeight="false" outlineLevel="0" collapsed="false">
      <c r="A44" s="31" t="n">
        <f aca="false">B45-B44</f>
        <v>30</v>
      </c>
      <c r="B44" s="65" t="n">
        <f aca="false">DATE(YEAR(B43),MONTH(B43)+1,1)</f>
        <v>37561</v>
      </c>
      <c r="C44" s="34" t="e">
        <f aca="false">IF($AK44="summer",IF(VLOOKUP($B44,Curves!$A$3:$M$100,13)&gt;Forecast!$AM$4,Forecast!$AN$4,$AN$5),IF(VLOOKUP($B44,Curves!$A$3:$M$100,12)&gt;$AM$5,$AN$6,$AN$7))</f>
        <v>#N/A</v>
      </c>
      <c r="D44" s="69" t="n">
        <v>150</v>
      </c>
      <c r="E44" s="69" t="n">
        <f aca="false">H44*$E$1</f>
        <v>250</v>
      </c>
      <c r="F44" s="69" t="n">
        <f aca="false">$H44*$F$1</f>
        <v>620</v>
      </c>
      <c r="G44" s="69" t="n">
        <f aca="false">$H44*$G$1</f>
        <v>130</v>
      </c>
      <c r="H44" s="34" t="n">
        <v>1000</v>
      </c>
      <c r="I44" s="34" t="n">
        <v>0</v>
      </c>
      <c r="J44" s="66" t="e">
        <f aca="false">$C44+($I44-$Q44)</f>
        <v>#N/A</v>
      </c>
      <c r="K44" s="49" t="e">
        <f aca="false">VLOOKUP($B44,'Adjustments &amp; Maintanence'!$B$6:$D$57,2,0)</f>
        <v>#N/A</v>
      </c>
      <c r="L44" s="35" t="e">
        <f aca="false">SUM($C44:$G44,I44,K44)</f>
        <v>#N/A</v>
      </c>
      <c r="M44" s="68"/>
      <c r="N44" s="69"/>
      <c r="O44" s="33" t="n">
        <f aca="false">VLOOKUP($B44,'[5]Power Curve'!$D$9:$BO$5000,64)/1000</f>
        <v>20.4</v>
      </c>
      <c r="P44" s="49" t="e">
        <f aca="false">($P32*AC44)+$O44-O32+VLOOKUP(B44,'Adjustments &amp; Maintanence'!$B$6:$D$57,3,FALSE())</f>
        <v>#VALUE!</v>
      </c>
      <c r="Q44" s="34" t="e">
        <f aca="false">IF(VLOOKUP($B44,Curves!$A$2:$N$2700,9)&gt;VLOOKUP($B44,Curves!$A$2:$N$2700,3),0,IF(VLOOKUP($B44,Curves!$A$2:$N$2700,12)&gt;$AM$5,$AN$12,$AN$13))</f>
        <v>#N/A</v>
      </c>
      <c r="R44" s="69" t="n">
        <v>9</v>
      </c>
      <c r="S44" s="69" t="e">
        <f aca="false">$L44*$S$1</f>
        <v>#N/A</v>
      </c>
      <c r="T44" s="33" t="n">
        <f aca="false">VLOOKUP($B44,'[5]Power Curve'!$D$9:$FH$290,83,0)/1000</f>
        <v>443.88</v>
      </c>
      <c r="U44" s="41" t="e">
        <f aca="false">SUM(P44:T44)</f>
        <v>#VALUE!</v>
      </c>
      <c r="V44" s="49"/>
      <c r="W44" s="49"/>
      <c r="X44" s="68" t="e">
        <f aca="false">L44-U44</f>
        <v>#VALUE!</v>
      </c>
      <c r="Y44" s="69" t="e">
        <f aca="false">$X44*$A44</f>
        <v>#VALUE!</v>
      </c>
      <c r="Z44" s="96" t="e">
        <f aca="false">Y44+Z43</f>
        <v>#VALUE!</v>
      </c>
      <c r="AA44" s="41"/>
      <c r="AB44" s="41"/>
      <c r="AC44" s="2" t="n">
        <v>1</v>
      </c>
      <c r="AD44" s="42" t="n">
        <v>37590</v>
      </c>
      <c r="AK44" s="1" t="str">
        <f aca="false">VLOOKUP($B44,$AO$4:$AP$141,2)</f>
        <v>Winter</v>
      </c>
      <c r="AO44" s="46" t="n">
        <v>37561</v>
      </c>
      <c r="AP44" s="1" t="s">
        <v>30</v>
      </c>
    </row>
    <row r="45" customFormat="false" ht="12" hidden="false" customHeight="false" outlineLevel="0" collapsed="false">
      <c r="A45" s="31" t="n">
        <f aca="false">B46-B45</f>
        <v>31</v>
      </c>
      <c r="B45" s="103" t="n">
        <f aca="false">DATE(YEAR(B44),MONTH(B44)+1,1)</f>
        <v>37591</v>
      </c>
      <c r="C45" s="104" t="e">
        <f aca="false">IF($AK45="summer",IF(VLOOKUP($B45,Curves!$A$3:$M$100,13)&gt;Forecast!$AM$4,Forecast!$AN$4,$AN$5),IF(VLOOKUP($B45,Curves!$A$3:$M$100,12)&gt;$AM$5,$AN$6,$AN$7))</f>
        <v>#N/A</v>
      </c>
      <c r="D45" s="98" t="n">
        <v>150</v>
      </c>
      <c r="E45" s="98" t="n">
        <f aca="false">H45*$E$1</f>
        <v>250</v>
      </c>
      <c r="F45" s="98" t="n">
        <f aca="false">$H45*$F$1</f>
        <v>620</v>
      </c>
      <c r="G45" s="98" t="n">
        <f aca="false">$H45*$G$1</f>
        <v>130</v>
      </c>
      <c r="H45" s="104" t="n">
        <v>1000</v>
      </c>
      <c r="I45" s="104" t="n">
        <v>0</v>
      </c>
      <c r="J45" s="105" t="e">
        <f aca="false">$C45+($I45-$Q45)</f>
        <v>#N/A</v>
      </c>
      <c r="K45" s="98" t="e">
        <f aca="false">VLOOKUP($B45,'Adjustments &amp; Maintanence'!$B$6:$D$57,2,0)</f>
        <v>#N/A</v>
      </c>
      <c r="L45" s="106" t="e">
        <f aca="false">SUM($C45:$G45,I45,K45)</f>
        <v>#N/A</v>
      </c>
      <c r="M45" s="97"/>
      <c r="N45" s="98"/>
      <c r="O45" s="105" t="n">
        <f aca="false">VLOOKUP($B45,'[5]Power Curve'!$D$9:$BO$5000,64)/1000</f>
        <v>20.4</v>
      </c>
      <c r="P45" s="98" t="e">
        <f aca="false">($P33*AC45)+$O45-O33+VLOOKUP(B45,'Adjustments &amp; Maintanence'!$B$6:$D$57,3,FALSE())</f>
        <v>#N/A</v>
      </c>
      <c r="Q45" s="104" t="e">
        <f aca="false">IF(VLOOKUP($B45,Curves!$A$2:$N$2700,9)&gt;VLOOKUP($B45,Curves!$A$2:$N$2700,3),0,IF(VLOOKUP($B45,Curves!$A$2:$N$2700,12)&gt;$AM$5,$AN$12,$AN$13))</f>
        <v>#N/A</v>
      </c>
      <c r="R45" s="98" t="n">
        <v>9</v>
      </c>
      <c r="S45" s="98" t="e">
        <f aca="false">$L45*$S$1</f>
        <v>#N/A</v>
      </c>
      <c r="T45" s="105" t="n">
        <f aca="false">VLOOKUP($B45,'[5]Power Curve'!$D$9:$FH$290,83,0)/1000</f>
        <v>443.88</v>
      </c>
      <c r="U45" s="107" t="e">
        <f aca="false">SUM(P45:T45)</f>
        <v>#N/A</v>
      </c>
      <c r="V45" s="98"/>
      <c r="W45" s="98"/>
      <c r="X45" s="97" t="e">
        <f aca="false">L45-U45</f>
        <v>#N/A</v>
      </c>
      <c r="Y45" s="98" t="e">
        <f aca="false">$X45*$A45</f>
        <v>#N/A</v>
      </c>
      <c r="Z45" s="99" t="e">
        <f aca="false">Y45+Z44</f>
        <v>#VALUE!</v>
      </c>
      <c r="AA45" s="41"/>
      <c r="AB45" s="41"/>
      <c r="AC45" s="2" t="n">
        <v>1</v>
      </c>
      <c r="AD45" s="42" t="n">
        <v>37621</v>
      </c>
      <c r="AK45" s="1" t="str">
        <f aca="false">VLOOKUP($B45,$AO$4:$AP$141,2)</f>
        <v>Winter</v>
      </c>
      <c r="AO45" s="46" t="n">
        <v>37591</v>
      </c>
      <c r="AP45" s="1" t="s">
        <v>30</v>
      </c>
    </row>
    <row r="46" customFormat="false" ht="11.25" hidden="false" customHeight="false" outlineLevel="0" collapsed="false">
      <c r="B46" s="108" t="n">
        <f aca="false">DATE(YEAR(B45),MONTH(B45)+1,1)</f>
        <v>37622</v>
      </c>
      <c r="AO46" s="46" t="n">
        <v>37622</v>
      </c>
      <c r="AP46" s="1" t="s">
        <v>30</v>
      </c>
    </row>
    <row r="47" customFormat="false" ht="12" hidden="false" customHeight="false" outlineLevel="0" collapsed="false">
      <c r="AO47" s="46" t="n">
        <v>37653</v>
      </c>
      <c r="AP47" s="1" t="s">
        <v>30</v>
      </c>
    </row>
    <row r="48" customFormat="false" ht="11.25" hidden="false" customHeight="false" outlineLevel="0" collapsed="false">
      <c r="C48" s="109" t="s">
        <v>36</v>
      </c>
      <c r="D48" s="110"/>
      <c r="E48" s="111"/>
      <c r="F48" s="2"/>
      <c r="H48" s="112" t="s">
        <v>37</v>
      </c>
      <c r="I48" s="113" t="s">
        <v>38</v>
      </c>
      <c r="J48" s="113" t="s">
        <v>39</v>
      </c>
      <c r="K48" s="111"/>
      <c r="U48" s="1"/>
      <c r="Y48" s="3"/>
      <c r="Z48" s="1"/>
      <c r="AA48" s="1"/>
      <c r="AB48" s="1"/>
      <c r="AC48" s="1"/>
      <c r="AD48" s="1"/>
      <c r="AE48" s="1"/>
      <c r="AF48" s="4"/>
      <c r="AK48" s="2"/>
      <c r="AL48" s="2"/>
      <c r="AM48" s="2"/>
      <c r="AN48" s="2"/>
      <c r="AO48" s="1"/>
      <c r="AS48" s="46" t="n">
        <v>37681</v>
      </c>
      <c r="AT48" s="1" t="s">
        <v>30</v>
      </c>
    </row>
    <row r="49" customFormat="false" ht="11.25" hidden="false" customHeight="false" outlineLevel="0" collapsed="false">
      <c r="C49" s="114" t="s">
        <v>40</v>
      </c>
      <c r="D49" s="115"/>
      <c r="E49" s="116"/>
      <c r="F49" s="2"/>
      <c r="H49" s="117" t="n">
        <v>36509</v>
      </c>
      <c r="I49" s="118" t="n">
        <v>3553</v>
      </c>
      <c r="J49" s="118" t="n">
        <v>3492</v>
      </c>
      <c r="K49" s="119" t="n">
        <v>36531</v>
      </c>
      <c r="U49" s="1"/>
      <c r="Y49" s="3"/>
      <c r="Z49" s="1"/>
      <c r="AA49" s="1"/>
      <c r="AB49" s="1"/>
      <c r="AC49" s="1"/>
      <c r="AD49" s="1"/>
      <c r="AE49" s="1"/>
      <c r="AF49" s="4"/>
      <c r="AK49" s="2"/>
      <c r="AL49" s="2"/>
      <c r="AM49" s="2"/>
      <c r="AN49" s="2"/>
      <c r="AO49" s="1"/>
      <c r="AS49" s="46" t="n">
        <v>37712</v>
      </c>
      <c r="AT49" s="1" t="s">
        <v>27</v>
      </c>
    </row>
    <row r="50" customFormat="false" ht="11.25" hidden="false" customHeight="false" outlineLevel="0" collapsed="false">
      <c r="C50" s="114" t="s">
        <v>41</v>
      </c>
      <c r="D50" s="115"/>
      <c r="E50" s="116"/>
      <c r="F50" s="2"/>
      <c r="H50" s="120"/>
      <c r="I50" s="118"/>
      <c r="J50" s="118"/>
      <c r="K50" s="116"/>
      <c r="U50" s="1"/>
      <c r="Y50" s="3"/>
      <c r="Z50" s="1"/>
      <c r="AA50" s="1"/>
      <c r="AB50" s="1"/>
      <c r="AC50" s="1"/>
      <c r="AD50" s="1"/>
      <c r="AE50" s="1"/>
      <c r="AF50" s="4"/>
      <c r="AK50" s="2"/>
      <c r="AL50" s="2"/>
      <c r="AM50" s="2"/>
      <c r="AN50" s="2"/>
      <c r="AO50" s="1"/>
      <c r="AS50" s="46" t="n">
        <v>37742</v>
      </c>
      <c r="AT50" s="1" t="s">
        <v>27</v>
      </c>
    </row>
    <row r="51" customFormat="false" ht="11.25" hidden="false" customHeight="false" outlineLevel="0" collapsed="false">
      <c r="C51" s="121"/>
      <c r="D51" s="115"/>
      <c r="E51" s="116"/>
      <c r="F51" s="2"/>
      <c r="H51" s="121" t="s">
        <v>42</v>
      </c>
      <c r="I51" s="115" t="s">
        <v>43</v>
      </c>
      <c r="J51" s="115" t="s">
        <v>44</v>
      </c>
      <c r="K51" s="116"/>
      <c r="U51" s="1"/>
      <c r="Y51" s="3"/>
      <c r="Z51" s="1"/>
      <c r="AA51" s="1"/>
      <c r="AB51" s="1"/>
      <c r="AC51" s="1"/>
      <c r="AD51" s="1"/>
      <c r="AE51" s="1"/>
      <c r="AF51" s="4"/>
      <c r="AK51" s="2"/>
      <c r="AL51" s="2"/>
      <c r="AM51" s="2"/>
      <c r="AN51" s="2"/>
      <c r="AO51" s="1"/>
      <c r="AS51" s="46" t="n">
        <v>37773</v>
      </c>
      <c r="AT51" s="1" t="s">
        <v>27</v>
      </c>
    </row>
    <row r="52" customFormat="false" ht="11.25" hidden="false" customHeight="false" outlineLevel="0" collapsed="false">
      <c r="C52" s="122" t="s">
        <v>45</v>
      </c>
      <c r="D52" s="115"/>
      <c r="E52" s="116"/>
      <c r="F52" s="2"/>
      <c r="H52" s="121" t="s">
        <v>46</v>
      </c>
      <c r="I52" s="115" t="s">
        <v>47</v>
      </c>
      <c r="J52" s="115" t="s">
        <v>48</v>
      </c>
      <c r="K52" s="116"/>
      <c r="U52" s="1"/>
      <c r="Y52" s="3"/>
      <c r="Z52" s="1"/>
      <c r="AA52" s="1"/>
      <c r="AB52" s="1"/>
      <c r="AC52" s="1"/>
      <c r="AD52" s="1"/>
      <c r="AE52" s="1"/>
      <c r="AF52" s="4"/>
      <c r="AK52" s="2"/>
      <c r="AL52" s="2"/>
      <c r="AM52" s="2"/>
      <c r="AN52" s="2"/>
      <c r="AO52" s="1"/>
      <c r="AS52" s="46" t="n">
        <v>37803</v>
      </c>
      <c r="AT52" s="1" t="s">
        <v>27</v>
      </c>
    </row>
    <row r="53" customFormat="false" ht="11.25" hidden="false" customHeight="false" outlineLevel="0" collapsed="false">
      <c r="C53" s="123" t="s">
        <v>49</v>
      </c>
      <c r="D53" s="115"/>
      <c r="E53" s="116"/>
      <c r="F53" s="2"/>
      <c r="H53" s="120" t="s">
        <v>50</v>
      </c>
      <c r="I53" s="115"/>
      <c r="J53" s="115"/>
      <c r="K53" s="116"/>
      <c r="U53" s="1"/>
      <c r="Y53" s="3"/>
      <c r="Z53" s="1"/>
      <c r="AA53" s="1"/>
      <c r="AB53" s="1"/>
      <c r="AC53" s="1"/>
      <c r="AD53" s="1"/>
      <c r="AE53" s="1"/>
      <c r="AF53" s="4"/>
      <c r="AK53" s="2"/>
      <c r="AL53" s="2"/>
      <c r="AM53" s="2"/>
      <c r="AN53" s="2"/>
      <c r="AO53" s="1"/>
      <c r="AS53" s="46" t="n">
        <v>37834</v>
      </c>
      <c r="AT53" s="1" t="s">
        <v>27</v>
      </c>
    </row>
    <row r="54" customFormat="false" ht="11.25" hidden="false" customHeight="false" outlineLevel="0" collapsed="false">
      <c r="C54" s="51"/>
      <c r="D54" s="115"/>
      <c r="E54" s="116"/>
      <c r="F54" s="2"/>
      <c r="H54" s="120"/>
      <c r="I54" s="118" t="s">
        <v>38</v>
      </c>
      <c r="J54" s="118" t="s">
        <v>39</v>
      </c>
      <c r="K54" s="116"/>
      <c r="U54" s="1"/>
      <c r="Y54" s="3"/>
      <c r="Z54" s="1"/>
      <c r="AA54" s="1"/>
      <c r="AB54" s="1"/>
      <c r="AC54" s="1"/>
      <c r="AD54" s="1"/>
      <c r="AE54" s="1"/>
      <c r="AF54" s="4"/>
      <c r="AK54" s="2"/>
      <c r="AL54" s="2"/>
      <c r="AM54" s="2"/>
      <c r="AN54" s="2"/>
      <c r="AO54" s="1"/>
      <c r="AS54" s="46" t="n">
        <v>37865</v>
      </c>
      <c r="AT54" s="1" t="s">
        <v>27</v>
      </c>
    </row>
    <row r="55" customFormat="false" ht="11.25" hidden="false" customHeight="false" outlineLevel="0" collapsed="false">
      <c r="C55" s="122" t="s">
        <v>51</v>
      </c>
      <c r="D55" s="115"/>
      <c r="E55" s="116"/>
      <c r="F55" s="2"/>
      <c r="H55" s="117" t="n">
        <v>36732</v>
      </c>
      <c r="I55" s="118" t="n">
        <v>3169</v>
      </c>
      <c r="J55" s="118" t="n">
        <v>3063</v>
      </c>
      <c r="K55" s="119" t="n">
        <v>36737</v>
      </c>
      <c r="U55" s="1"/>
      <c r="Y55" s="3"/>
      <c r="Z55" s="1"/>
      <c r="AA55" s="1"/>
      <c r="AB55" s="1"/>
      <c r="AC55" s="1"/>
      <c r="AD55" s="1"/>
      <c r="AE55" s="1"/>
      <c r="AF55" s="4"/>
      <c r="AK55" s="2"/>
      <c r="AL55" s="2"/>
      <c r="AM55" s="2"/>
      <c r="AN55" s="2"/>
      <c r="AO55" s="1"/>
      <c r="AS55" s="46" t="n">
        <v>37895</v>
      </c>
      <c r="AT55" s="1" t="s">
        <v>27</v>
      </c>
    </row>
    <row r="56" customFormat="false" ht="11.25" hidden="false" customHeight="false" outlineLevel="0" collapsed="false">
      <c r="C56" s="123" t="s">
        <v>52</v>
      </c>
      <c r="D56" s="115"/>
      <c r="E56" s="116"/>
      <c r="F56" s="2"/>
      <c r="H56" s="121" t="s">
        <v>42</v>
      </c>
      <c r="I56" s="115" t="s">
        <v>53</v>
      </c>
      <c r="J56" s="115" t="s">
        <v>54</v>
      </c>
      <c r="K56" s="116"/>
      <c r="U56" s="1"/>
      <c r="Y56" s="3"/>
      <c r="Z56" s="1"/>
      <c r="AA56" s="1"/>
      <c r="AB56" s="1"/>
      <c r="AC56" s="1"/>
      <c r="AD56" s="1"/>
      <c r="AE56" s="1"/>
      <c r="AF56" s="4"/>
      <c r="AK56" s="2"/>
      <c r="AL56" s="2"/>
      <c r="AM56" s="2"/>
      <c r="AN56" s="2"/>
      <c r="AO56" s="1"/>
      <c r="AS56" s="46" t="n">
        <v>37926</v>
      </c>
      <c r="AT56" s="1" t="s">
        <v>30</v>
      </c>
    </row>
    <row r="57" customFormat="false" ht="12" hidden="false" customHeight="false" outlineLevel="0" collapsed="false">
      <c r="C57" s="123" t="s">
        <v>55</v>
      </c>
      <c r="D57" s="115"/>
      <c r="E57" s="116"/>
      <c r="F57" s="2"/>
      <c r="H57" s="124" t="s">
        <v>46</v>
      </c>
      <c r="I57" s="125" t="s">
        <v>56</v>
      </c>
      <c r="J57" s="125" t="s">
        <v>57</v>
      </c>
      <c r="K57" s="126"/>
      <c r="U57" s="1"/>
      <c r="Y57" s="3"/>
      <c r="Z57" s="1"/>
      <c r="AA57" s="1"/>
      <c r="AB57" s="1"/>
      <c r="AC57" s="1"/>
      <c r="AD57" s="1"/>
      <c r="AE57" s="1"/>
      <c r="AF57" s="4"/>
      <c r="AK57" s="2"/>
      <c r="AL57" s="2"/>
      <c r="AM57" s="2"/>
      <c r="AN57" s="2"/>
      <c r="AO57" s="1"/>
      <c r="AS57" s="46" t="n">
        <v>37956</v>
      </c>
      <c r="AT57" s="1" t="s">
        <v>30</v>
      </c>
    </row>
    <row r="58" customFormat="false" ht="11.25" hidden="false" customHeight="false" outlineLevel="0" collapsed="false">
      <c r="C58" s="121"/>
      <c r="D58" s="115"/>
      <c r="E58" s="116"/>
      <c r="F58" s="2"/>
      <c r="AO58" s="46" t="n">
        <v>37987</v>
      </c>
      <c r="AP58" s="1" t="s">
        <v>30</v>
      </c>
    </row>
    <row r="59" customFormat="false" ht="11.25" hidden="false" customHeight="false" outlineLevel="0" collapsed="false">
      <c r="C59" s="122" t="s">
        <v>58</v>
      </c>
      <c r="D59" s="115"/>
      <c r="E59" s="116"/>
      <c r="F59" s="2"/>
      <c r="AO59" s="46" t="n">
        <v>38018</v>
      </c>
      <c r="AP59" s="1" t="s">
        <v>30</v>
      </c>
    </row>
    <row r="60" customFormat="false" ht="11.25" hidden="false" customHeight="false" outlineLevel="0" collapsed="false">
      <c r="C60" s="123" t="s">
        <v>59</v>
      </c>
      <c r="D60" s="115"/>
      <c r="E60" s="116"/>
      <c r="F60" s="2"/>
      <c r="AO60" s="46" t="n">
        <v>38047</v>
      </c>
      <c r="AP60" s="1" t="s">
        <v>30</v>
      </c>
    </row>
    <row r="61" customFormat="false" ht="12" hidden="false" customHeight="false" outlineLevel="0" collapsed="false">
      <c r="C61" s="127" t="s">
        <v>60</v>
      </c>
      <c r="D61" s="125"/>
      <c r="E61" s="126"/>
      <c r="F61" s="2"/>
      <c r="AO61" s="46" t="n">
        <v>38078</v>
      </c>
      <c r="AP61" s="1" t="s">
        <v>27</v>
      </c>
    </row>
    <row r="62" customFormat="false" ht="11.25" hidden="false" customHeight="false" outlineLevel="0" collapsed="false">
      <c r="D62" s="2"/>
      <c r="E62" s="2"/>
      <c r="F62" s="2"/>
      <c r="AO62" s="46" t="n">
        <v>38108</v>
      </c>
      <c r="AP62" s="1" t="s">
        <v>27</v>
      </c>
    </row>
    <row r="63" customFormat="false" ht="11.25" hidden="false" customHeight="false" outlineLevel="0" collapsed="false">
      <c r="D63" s="2"/>
      <c r="E63" s="2"/>
      <c r="F63" s="2"/>
      <c r="AO63" s="46" t="n">
        <v>38139</v>
      </c>
      <c r="AP63" s="1" t="s">
        <v>27</v>
      </c>
    </row>
    <row r="64" customFormat="false" ht="11.25" hidden="false" customHeight="false" outlineLevel="0" collapsed="false">
      <c r="D64" s="2"/>
      <c r="E64" s="2"/>
      <c r="F64" s="2"/>
      <c r="AO64" s="46" t="n">
        <v>38169</v>
      </c>
      <c r="AP64" s="1" t="s">
        <v>27</v>
      </c>
    </row>
    <row r="65" customFormat="false" ht="11.25" hidden="false" customHeight="false" outlineLevel="0" collapsed="false">
      <c r="AO65" s="46" t="n">
        <v>38200</v>
      </c>
      <c r="AP65" s="1" t="s">
        <v>27</v>
      </c>
    </row>
    <row r="66" customFormat="false" ht="11.25" hidden="false" customHeight="false" outlineLevel="0" collapsed="false">
      <c r="AO66" s="46" t="n">
        <v>38231</v>
      </c>
      <c r="AP66" s="1" t="s">
        <v>27</v>
      </c>
    </row>
    <row r="67" customFormat="false" ht="11.25" hidden="false" customHeight="false" outlineLevel="0" collapsed="false">
      <c r="AO67" s="46" t="n">
        <v>38261</v>
      </c>
      <c r="AP67" s="1" t="s">
        <v>27</v>
      </c>
    </row>
    <row r="68" customFormat="false" ht="11.25" hidden="false" customHeight="false" outlineLevel="0" collapsed="false">
      <c r="AO68" s="46" t="n">
        <v>38292</v>
      </c>
      <c r="AP68" s="1" t="s">
        <v>30</v>
      </c>
    </row>
    <row r="69" customFormat="false" ht="11.25" hidden="false" customHeight="false" outlineLevel="0" collapsed="false">
      <c r="AO69" s="46" t="n">
        <v>38322</v>
      </c>
      <c r="AP69" s="1" t="s">
        <v>30</v>
      </c>
    </row>
    <row r="70" customFormat="false" ht="11.25" hidden="false" customHeight="false" outlineLevel="0" collapsed="false">
      <c r="AO70" s="46" t="n">
        <v>38353</v>
      </c>
      <c r="AP70" s="1" t="s">
        <v>30</v>
      </c>
    </row>
    <row r="71" customFormat="false" ht="11.25" hidden="false" customHeight="false" outlineLevel="0" collapsed="false">
      <c r="AO71" s="46" t="n">
        <v>38384</v>
      </c>
      <c r="AP71" s="1" t="s">
        <v>30</v>
      </c>
    </row>
    <row r="72" customFormat="false" ht="11.25" hidden="false" customHeight="false" outlineLevel="0" collapsed="false">
      <c r="AO72" s="46" t="n">
        <v>38412</v>
      </c>
      <c r="AP72" s="1" t="s">
        <v>30</v>
      </c>
    </row>
    <row r="73" customFormat="false" ht="11.25" hidden="false" customHeight="false" outlineLevel="0" collapsed="false">
      <c r="AO73" s="46" t="n">
        <v>38443</v>
      </c>
      <c r="AP73" s="1" t="s">
        <v>27</v>
      </c>
    </row>
    <row r="74" customFormat="false" ht="11.25" hidden="false" customHeight="false" outlineLevel="0" collapsed="false">
      <c r="AO74" s="46" t="n">
        <v>38473</v>
      </c>
      <c r="AP74" s="1" t="s">
        <v>27</v>
      </c>
    </row>
    <row r="75" customFormat="false" ht="11.25" hidden="false" customHeight="false" outlineLevel="0" collapsed="false">
      <c r="AO75" s="46" t="n">
        <v>38504</v>
      </c>
      <c r="AP75" s="1" t="s">
        <v>27</v>
      </c>
    </row>
    <row r="76" customFormat="false" ht="11.25" hidden="false" customHeight="false" outlineLevel="0" collapsed="false">
      <c r="AO76" s="46" t="n">
        <v>38534</v>
      </c>
      <c r="AP76" s="1" t="s">
        <v>27</v>
      </c>
    </row>
    <row r="77" customFormat="false" ht="11.25" hidden="false" customHeight="false" outlineLevel="0" collapsed="false">
      <c r="AO77" s="46" t="n">
        <v>38565</v>
      </c>
      <c r="AP77" s="1" t="s">
        <v>27</v>
      </c>
    </row>
    <row r="78" customFormat="false" ht="11.25" hidden="false" customHeight="false" outlineLevel="0" collapsed="false">
      <c r="AO78" s="46" t="n">
        <v>38596</v>
      </c>
      <c r="AP78" s="1" t="s">
        <v>27</v>
      </c>
    </row>
    <row r="79" customFormat="false" ht="11.25" hidden="false" customHeight="false" outlineLevel="0" collapsed="false">
      <c r="AO79" s="46" t="n">
        <v>38626</v>
      </c>
      <c r="AP79" s="1" t="s">
        <v>27</v>
      </c>
    </row>
    <row r="80" customFormat="false" ht="11.25" hidden="false" customHeight="false" outlineLevel="0" collapsed="false">
      <c r="AO80" s="46" t="n">
        <v>38657</v>
      </c>
      <c r="AP80" s="1" t="s">
        <v>30</v>
      </c>
    </row>
    <row r="81" customFormat="false" ht="11.25" hidden="false" customHeight="false" outlineLevel="0" collapsed="false">
      <c r="AO81" s="46" t="n">
        <v>38687</v>
      </c>
      <c r="AP81" s="1" t="s">
        <v>30</v>
      </c>
    </row>
    <row r="82" customFormat="false" ht="11.25" hidden="false" customHeight="false" outlineLevel="0" collapsed="false">
      <c r="AO82" s="46" t="n">
        <v>38718</v>
      </c>
      <c r="AP82" s="1" t="s">
        <v>30</v>
      </c>
    </row>
    <row r="83" customFormat="false" ht="11.25" hidden="false" customHeight="false" outlineLevel="0" collapsed="false">
      <c r="AO83" s="46" t="n">
        <v>38749</v>
      </c>
      <c r="AP83" s="1" t="s">
        <v>30</v>
      </c>
    </row>
    <row r="84" customFormat="false" ht="11.25" hidden="false" customHeight="false" outlineLevel="0" collapsed="false">
      <c r="AO84" s="46" t="n">
        <v>38777</v>
      </c>
      <c r="AP84" s="1" t="s">
        <v>30</v>
      </c>
    </row>
    <row r="85" customFormat="false" ht="11.25" hidden="false" customHeight="false" outlineLevel="0" collapsed="false">
      <c r="AO85" s="46" t="n">
        <v>38808</v>
      </c>
      <c r="AP85" s="1" t="s">
        <v>27</v>
      </c>
    </row>
    <row r="86" customFormat="false" ht="11.25" hidden="false" customHeight="false" outlineLevel="0" collapsed="false">
      <c r="AO86" s="46" t="n">
        <v>38838</v>
      </c>
      <c r="AP86" s="1" t="s">
        <v>27</v>
      </c>
    </row>
    <row r="87" customFormat="false" ht="11.25" hidden="false" customHeight="false" outlineLevel="0" collapsed="false">
      <c r="AO87" s="46" t="n">
        <v>38869</v>
      </c>
      <c r="AP87" s="1" t="s">
        <v>27</v>
      </c>
    </row>
    <row r="88" customFormat="false" ht="11.25" hidden="false" customHeight="false" outlineLevel="0" collapsed="false">
      <c r="AO88" s="46" t="n">
        <v>38899</v>
      </c>
      <c r="AP88" s="1" t="s">
        <v>27</v>
      </c>
    </row>
    <row r="89" customFormat="false" ht="11.25" hidden="false" customHeight="false" outlineLevel="0" collapsed="false">
      <c r="AO89" s="46" t="n">
        <v>38930</v>
      </c>
      <c r="AP89" s="1" t="s">
        <v>27</v>
      </c>
    </row>
    <row r="90" customFormat="false" ht="11.25" hidden="false" customHeight="false" outlineLevel="0" collapsed="false">
      <c r="AO90" s="46" t="n">
        <v>38961</v>
      </c>
      <c r="AP90" s="1" t="s">
        <v>27</v>
      </c>
    </row>
    <row r="91" customFormat="false" ht="11.25" hidden="false" customHeight="false" outlineLevel="0" collapsed="false">
      <c r="AO91" s="46" t="n">
        <v>38991</v>
      </c>
      <c r="AP91" s="1" t="s">
        <v>27</v>
      </c>
    </row>
    <row r="92" customFormat="false" ht="11.25" hidden="false" customHeight="false" outlineLevel="0" collapsed="false">
      <c r="AO92" s="46" t="n">
        <v>39022</v>
      </c>
      <c r="AP92" s="1" t="s">
        <v>30</v>
      </c>
    </row>
    <row r="93" customFormat="false" ht="11.25" hidden="false" customHeight="false" outlineLevel="0" collapsed="false">
      <c r="AO93" s="46" t="n">
        <v>39052</v>
      </c>
      <c r="AP93" s="1" t="s">
        <v>30</v>
      </c>
    </row>
    <row r="94" customFormat="false" ht="11.25" hidden="false" customHeight="false" outlineLevel="0" collapsed="false">
      <c r="AO94" s="46" t="n">
        <v>39083</v>
      </c>
      <c r="AP94" s="1" t="s">
        <v>30</v>
      </c>
    </row>
    <row r="95" customFormat="false" ht="11.25" hidden="false" customHeight="false" outlineLevel="0" collapsed="false">
      <c r="AO95" s="46" t="n">
        <v>39114</v>
      </c>
      <c r="AP95" s="1" t="s">
        <v>30</v>
      </c>
    </row>
    <row r="96" customFormat="false" ht="11.25" hidden="false" customHeight="false" outlineLevel="0" collapsed="false">
      <c r="AO96" s="46" t="n">
        <v>39142</v>
      </c>
      <c r="AP96" s="1" t="s">
        <v>30</v>
      </c>
    </row>
    <row r="97" customFormat="false" ht="11.25" hidden="false" customHeight="false" outlineLevel="0" collapsed="false">
      <c r="AO97" s="46" t="n">
        <v>39173</v>
      </c>
      <c r="AP97" s="1" t="s">
        <v>27</v>
      </c>
    </row>
    <row r="98" customFormat="false" ht="11.25" hidden="false" customHeight="false" outlineLevel="0" collapsed="false">
      <c r="AO98" s="46" t="n">
        <v>39203</v>
      </c>
      <c r="AP98" s="1" t="s">
        <v>27</v>
      </c>
    </row>
    <row r="99" customFormat="false" ht="11.25" hidden="false" customHeight="false" outlineLevel="0" collapsed="false">
      <c r="AO99" s="46" t="n">
        <v>39234</v>
      </c>
      <c r="AP99" s="1" t="s">
        <v>27</v>
      </c>
    </row>
    <row r="100" customFormat="false" ht="11.25" hidden="false" customHeight="false" outlineLevel="0" collapsed="false">
      <c r="AO100" s="46" t="n">
        <v>39264</v>
      </c>
      <c r="AP100" s="1" t="s">
        <v>27</v>
      </c>
    </row>
    <row r="101" customFormat="false" ht="11.25" hidden="false" customHeight="false" outlineLevel="0" collapsed="false">
      <c r="AO101" s="46" t="n">
        <v>39295</v>
      </c>
      <c r="AP101" s="1" t="s">
        <v>27</v>
      </c>
    </row>
    <row r="102" customFormat="false" ht="11.25" hidden="false" customHeight="false" outlineLevel="0" collapsed="false">
      <c r="AO102" s="46" t="n">
        <v>39326</v>
      </c>
      <c r="AP102" s="1" t="s">
        <v>27</v>
      </c>
    </row>
    <row r="103" customFormat="false" ht="11.25" hidden="false" customHeight="false" outlineLevel="0" collapsed="false">
      <c r="AO103" s="46" t="n">
        <v>39356</v>
      </c>
      <c r="AP103" s="1" t="s">
        <v>27</v>
      </c>
    </row>
    <row r="104" customFormat="false" ht="11.25" hidden="false" customHeight="false" outlineLevel="0" collapsed="false">
      <c r="AO104" s="46" t="n">
        <v>39387</v>
      </c>
      <c r="AP104" s="1" t="s">
        <v>30</v>
      </c>
    </row>
    <row r="105" customFormat="false" ht="11.25" hidden="false" customHeight="false" outlineLevel="0" collapsed="false">
      <c r="AO105" s="46" t="n">
        <v>39417</v>
      </c>
      <c r="AP105" s="1" t="s">
        <v>30</v>
      </c>
    </row>
    <row r="106" customFormat="false" ht="11.25" hidden="false" customHeight="false" outlineLevel="0" collapsed="false">
      <c r="AO106" s="46" t="n">
        <v>39448</v>
      </c>
      <c r="AP106" s="1" t="s">
        <v>30</v>
      </c>
    </row>
    <row r="107" customFormat="false" ht="11.25" hidden="false" customHeight="false" outlineLevel="0" collapsed="false">
      <c r="AO107" s="46" t="n">
        <v>39479</v>
      </c>
      <c r="AP107" s="1" t="s">
        <v>30</v>
      </c>
    </row>
    <row r="108" customFormat="false" ht="11.25" hidden="false" customHeight="false" outlineLevel="0" collapsed="false">
      <c r="AO108" s="46" t="n">
        <v>39508</v>
      </c>
      <c r="AP108" s="1" t="s">
        <v>30</v>
      </c>
    </row>
    <row r="109" customFormat="false" ht="11.25" hidden="false" customHeight="false" outlineLevel="0" collapsed="false">
      <c r="AO109" s="46" t="n">
        <v>39539</v>
      </c>
      <c r="AP109" s="1" t="s">
        <v>27</v>
      </c>
    </row>
    <row r="110" customFormat="false" ht="11.25" hidden="false" customHeight="false" outlineLevel="0" collapsed="false">
      <c r="AO110" s="46" t="n">
        <v>39569</v>
      </c>
      <c r="AP110" s="1" t="s">
        <v>27</v>
      </c>
    </row>
    <row r="111" customFormat="false" ht="11.25" hidden="false" customHeight="false" outlineLevel="0" collapsed="false">
      <c r="AO111" s="46" t="n">
        <v>39600</v>
      </c>
      <c r="AP111" s="1" t="s">
        <v>27</v>
      </c>
    </row>
    <row r="112" customFormat="false" ht="11.25" hidden="false" customHeight="false" outlineLevel="0" collapsed="false">
      <c r="AO112" s="46" t="n">
        <v>39630</v>
      </c>
      <c r="AP112" s="1" t="s">
        <v>27</v>
      </c>
    </row>
    <row r="113" customFormat="false" ht="11.25" hidden="false" customHeight="false" outlineLevel="0" collapsed="false">
      <c r="AO113" s="46" t="n">
        <v>39661</v>
      </c>
      <c r="AP113" s="1" t="s">
        <v>27</v>
      </c>
    </row>
    <row r="114" customFormat="false" ht="11.25" hidden="false" customHeight="false" outlineLevel="0" collapsed="false">
      <c r="AO114" s="46" t="n">
        <v>39692</v>
      </c>
      <c r="AP114" s="1" t="s">
        <v>27</v>
      </c>
    </row>
    <row r="115" customFormat="false" ht="11.25" hidden="false" customHeight="false" outlineLevel="0" collapsed="false">
      <c r="AO115" s="46" t="n">
        <v>39722</v>
      </c>
      <c r="AP115" s="1" t="s">
        <v>27</v>
      </c>
    </row>
    <row r="116" customFormat="false" ht="11.25" hidden="false" customHeight="false" outlineLevel="0" collapsed="false">
      <c r="AO116" s="46" t="n">
        <v>39753</v>
      </c>
      <c r="AP116" s="1" t="s">
        <v>30</v>
      </c>
    </row>
    <row r="117" customFormat="false" ht="11.25" hidden="false" customHeight="false" outlineLevel="0" collapsed="false">
      <c r="AO117" s="46" t="n">
        <v>39783</v>
      </c>
      <c r="AP117" s="1" t="s">
        <v>30</v>
      </c>
    </row>
    <row r="118" customFormat="false" ht="11.25" hidden="false" customHeight="false" outlineLevel="0" collapsed="false">
      <c r="AO118" s="46" t="n">
        <v>39814</v>
      </c>
      <c r="AP118" s="1" t="s">
        <v>30</v>
      </c>
    </row>
    <row r="119" customFormat="false" ht="11.25" hidden="false" customHeight="false" outlineLevel="0" collapsed="false">
      <c r="AO119" s="46" t="n">
        <v>39845</v>
      </c>
      <c r="AP119" s="1" t="s">
        <v>30</v>
      </c>
    </row>
    <row r="120" customFormat="false" ht="11.25" hidden="false" customHeight="false" outlineLevel="0" collapsed="false">
      <c r="AO120" s="46" t="n">
        <v>39873</v>
      </c>
      <c r="AP120" s="1" t="s">
        <v>30</v>
      </c>
    </row>
    <row r="121" customFormat="false" ht="11.25" hidden="false" customHeight="false" outlineLevel="0" collapsed="false">
      <c r="AO121" s="46" t="n">
        <v>39904</v>
      </c>
      <c r="AP121" s="1" t="s">
        <v>27</v>
      </c>
    </row>
    <row r="122" customFormat="false" ht="11.25" hidden="false" customHeight="false" outlineLevel="0" collapsed="false">
      <c r="AO122" s="46" t="n">
        <v>39934</v>
      </c>
      <c r="AP122" s="1" t="s">
        <v>27</v>
      </c>
    </row>
    <row r="123" customFormat="false" ht="11.25" hidden="false" customHeight="false" outlineLevel="0" collapsed="false">
      <c r="AO123" s="46" t="n">
        <v>39965</v>
      </c>
      <c r="AP123" s="1" t="s">
        <v>27</v>
      </c>
    </row>
    <row r="124" customFormat="false" ht="11.25" hidden="false" customHeight="false" outlineLevel="0" collapsed="false">
      <c r="AO124" s="46" t="n">
        <v>39995</v>
      </c>
      <c r="AP124" s="1" t="s">
        <v>27</v>
      </c>
    </row>
    <row r="125" customFormat="false" ht="11.25" hidden="false" customHeight="false" outlineLevel="0" collapsed="false">
      <c r="AO125" s="46" t="n">
        <v>40026</v>
      </c>
      <c r="AP125" s="1" t="s">
        <v>27</v>
      </c>
    </row>
    <row r="126" customFormat="false" ht="11.25" hidden="false" customHeight="false" outlineLevel="0" collapsed="false">
      <c r="AO126" s="46" t="n">
        <v>40057</v>
      </c>
      <c r="AP126" s="1" t="s">
        <v>27</v>
      </c>
    </row>
    <row r="127" customFormat="false" ht="11.25" hidden="false" customHeight="false" outlineLevel="0" collapsed="false">
      <c r="AO127" s="46" t="n">
        <v>40087</v>
      </c>
      <c r="AP127" s="1" t="s">
        <v>27</v>
      </c>
    </row>
    <row r="128" customFormat="false" ht="11.25" hidden="false" customHeight="false" outlineLevel="0" collapsed="false">
      <c r="AO128" s="46" t="n">
        <v>40118</v>
      </c>
      <c r="AP128" s="1" t="s">
        <v>30</v>
      </c>
    </row>
    <row r="129" customFormat="false" ht="11.25" hidden="false" customHeight="false" outlineLevel="0" collapsed="false">
      <c r="AO129" s="46" t="n">
        <v>40148</v>
      </c>
      <c r="AP129" s="1" t="s">
        <v>30</v>
      </c>
    </row>
    <row r="130" customFormat="false" ht="11.25" hidden="false" customHeight="false" outlineLevel="0" collapsed="false">
      <c r="AO130" s="46" t="n">
        <v>40179</v>
      </c>
      <c r="AP130" s="1" t="s">
        <v>30</v>
      </c>
    </row>
    <row r="131" customFormat="false" ht="11.25" hidden="false" customHeight="false" outlineLevel="0" collapsed="false">
      <c r="AO131" s="46" t="n">
        <v>40210</v>
      </c>
      <c r="AP131" s="1" t="s">
        <v>30</v>
      </c>
    </row>
    <row r="132" customFormat="false" ht="11.25" hidden="false" customHeight="false" outlineLevel="0" collapsed="false">
      <c r="AO132" s="46" t="n">
        <v>40238</v>
      </c>
      <c r="AP132" s="1" t="s">
        <v>30</v>
      </c>
    </row>
    <row r="133" customFormat="false" ht="11.25" hidden="false" customHeight="false" outlineLevel="0" collapsed="false">
      <c r="AO133" s="46" t="n">
        <v>40269</v>
      </c>
      <c r="AP133" s="1" t="s">
        <v>27</v>
      </c>
    </row>
    <row r="134" customFormat="false" ht="11.25" hidden="false" customHeight="false" outlineLevel="0" collapsed="false">
      <c r="AO134" s="46" t="n">
        <v>40299</v>
      </c>
      <c r="AP134" s="1" t="s">
        <v>27</v>
      </c>
    </row>
    <row r="135" customFormat="false" ht="11.25" hidden="false" customHeight="false" outlineLevel="0" collapsed="false">
      <c r="AO135" s="46" t="n">
        <v>40330</v>
      </c>
      <c r="AP135" s="1" t="s">
        <v>27</v>
      </c>
    </row>
    <row r="136" customFormat="false" ht="11.25" hidden="false" customHeight="false" outlineLevel="0" collapsed="false">
      <c r="AO136" s="46" t="n">
        <v>40360</v>
      </c>
      <c r="AP136" s="1" t="s">
        <v>27</v>
      </c>
    </row>
    <row r="137" customFormat="false" ht="11.25" hidden="false" customHeight="false" outlineLevel="0" collapsed="false">
      <c r="AO137" s="46" t="n">
        <v>40391</v>
      </c>
      <c r="AP137" s="1" t="s">
        <v>27</v>
      </c>
    </row>
    <row r="138" customFormat="false" ht="11.25" hidden="false" customHeight="false" outlineLevel="0" collapsed="false">
      <c r="AO138" s="46" t="n">
        <v>40422</v>
      </c>
      <c r="AP138" s="1" t="s">
        <v>27</v>
      </c>
    </row>
    <row r="139" customFormat="false" ht="11.25" hidden="false" customHeight="false" outlineLevel="0" collapsed="false">
      <c r="AO139" s="46" t="n">
        <v>40452</v>
      </c>
      <c r="AP139" s="1" t="s">
        <v>27</v>
      </c>
    </row>
    <row r="140" customFormat="false" ht="11.25" hidden="false" customHeight="false" outlineLevel="0" collapsed="false">
      <c r="AO140" s="46" t="n">
        <v>40483</v>
      </c>
      <c r="AP140" s="1" t="s">
        <v>30</v>
      </c>
    </row>
    <row r="141" customFormat="false" ht="11.25" hidden="false" customHeight="false" outlineLevel="0" collapsed="false">
      <c r="AO141" s="46" t="n">
        <v>40513</v>
      </c>
      <c r="AP141" s="1" t="s">
        <v>30</v>
      </c>
    </row>
    <row r="142" customFormat="false" ht="11.25" hidden="false" customHeight="false" outlineLevel="0" collapsed="false">
      <c r="AO142" s="46"/>
    </row>
    <row r="143" customFormat="false" ht="11.25" hidden="false" customHeight="false" outlineLevel="0" collapsed="false">
      <c r="AO143" s="46"/>
    </row>
    <row r="144" customFormat="false" ht="11.25" hidden="false" customHeight="false" outlineLevel="0" collapsed="false">
      <c r="AO144" s="46"/>
    </row>
    <row r="145" customFormat="false" ht="11.25" hidden="false" customHeight="false" outlineLevel="0" collapsed="false">
      <c r="AO145" s="46"/>
    </row>
    <row r="146" customFormat="false" ht="11.25" hidden="false" customHeight="false" outlineLevel="0" collapsed="false">
      <c r="AO146" s="46"/>
    </row>
    <row r="147" customFormat="false" ht="11.25" hidden="false" customHeight="false" outlineLevel="0" collapsed="false">
      <c r="AO147" s="46"/>
    </row>
    <row r="148" customFormat="false" ht="11.25" hidden="false" customHeight="false" outlineLevel="0" collapsed="false">
      <c r="AO148" s="46"/>
    </row>
    <row r="149" customFormat="false" ht="11.25" hidden="false" customHeight="false" outlineLevel="0" collapsed="false">
      <c r="AO149" s="46"/>
    </row>
    <row r="150" customFormat="false" ht="11.25" hidden="false" customHeight="false" outlineLevel="0" collapsed="false">
      <c r="AO150" s="46"/>
    </row>
    <row r="151" customFormat="false" ht="11.25" hidden="false" customHeight="false" outlineLevel="0" collapsed="false">
      <c r="AO151" s="46"/>
    </row>
    <row r="152" customFormat="false" ht="11.25" hidden="false" customHeight="false" outlineLevel="0" collapsed="false">
      <c r="AO152" s="46"/>
    </row>
    <row r="153" customFormat="false" ht="11.25" hidden="false" customHeight="false" outlineLevel="0" collapsed="false">
      <c r="AO153" s="46"/>
    </row>
    <row r="154" customFormat="false" ht="11.25" hidden="false" customHeight="false" outlineLevel="0" collapsed="false">
      <c r="AO154" s="46"/>
    </row>
    <row r="155" customFormat="false" ht="11.25" hidden="false" customHeight="false" outlineLevel="0" collapsed="false">
      <c r="AO155" s="46"/>
    </row>
    <row r="156" customFormat="false" ht="11.25" hidden="false" customHeight="false" outlineLevel="0" collapsed="false">
      <c r="AO156" s="46"/>
    </row>
    <row r="157" customFormat="false" ht="11.25" hidden="false" customHeight="false" outlineLevel="0" collapsed="false">
      <c r="AO157" s="46"/>
    </row>
    <row r="158" customFormat="false" ht="11.25" hidden="false" customHeight="false" outlineLevel="0" collapsed="false">
      <c r="AO158" s="46"/>
    </row>
    <row r="159" customFormat="false" ht="11.25" hidden="false" customHeight="false" outlineLevel="0" collapsed="false">
      <c r="AO159" s="46"/>
    </row>
    <row r="160" customFormat="false" ht="11.25" hidden="false" customHeight="false" outlineLevel="0" collapsed="false">
      <c r="AO160" s="46"/>
    </row>
    <row r="161" customFormat="false" ht="11.25" hidden="false" customHeight="false" outlineLevel="0" collapsed="false">
      <c r="AO161" s="46"/>
    </row>
    <row r="162" customFormat="false" ht="11.25" hidden="false" customHeight="false" outlineLevel="0" collapsed="false">
      <c r="AO162" s="46"/>
    </row>
    <row r="163" customFormat="false" ht="11.25" hidden="false" customHeight="false" outlineLevel="0" collapsed="false">
      <c r="AO163" s="46"/>
    </row>
    <row r="164" customFormat="false" ht="11.25" hidden="false" customHeight="false" outlineLevel="0" collapsed="false">
      <c r="AO164" s="46"/>
    </row>
    <row r="165" customFormat="false" ht="11.25" hidden="false" customHeight="false" outlineLevel="0" collapsed="false">
      <c r="AO165" s="46"/>
    </row>
    <row r="166" customFormat="false" ht="11.25" hidden="false" customHeight="false" outlineLevel="0" collapsed="false">
      <c r="AO166" s="46"/>
    </row>
    <row r="167" customFormat="false" ht="11.25" hidden="false" customHeight="false" outlineLevel="0" collapsed="false">
      <c r="AO167" s="46"/>
    </row>
    <row r="168" customFormat="false" ht="11.25" hidden="false" customHeight="false" outlineLevel="0" collapsed="false">
      <c r="AO168" s="46"/>
    </row>
    <row r="169" customFormat="false" ht="11.25" hidden="false" customHeight="false" outlineLevel="0" collapsed="false">
      <c r="AO169" s="46"/>
    </row>
    <row r="170" customFormat="false" ht="11.25" hidden="false" customHeight="false" outlineLevel="0" collapsed="false">
      <c r="AO170" s="46"/>
    </row>
    <row r="171" customFormat="false" ht="11.25" hidden="false" customHeight="false" outlineLevel="0" collapsed="false">
      <c r="AO171" s="46"/>
    </row>
    <row r="172" customFormat="false" ht="11.25" hidden="false" customHeight="false" outlineLevel="0" collapsed="false">
      <c r="AO172" s="46"/>
    </row>
    <row r="173" customFormat="false" ht="11.25" hidden="false" customHeight="false" outlineLevel="0" collapsed="false">
      <c r="AO173" s="46"/>
    </row>
    <row r="174" customFormat="false" ht="11.25" hidden="false" customHeight="false" outlineLevel="0" collapsed="false">
      <c r="AO174" s="46"/>
    </row>
    <row r="175" customFormat="false" ht="11.25" hidden="false" customHeight="false" outlineLevel="0" collapsed="false">
      <c r="AO175" s="46"/>
    </row>
    <row r="176" customFormat="false" ht="11.25" hidden="false" customHeight="false" outlineLevel="0" collapsed="false">
      <c r="AO176" s="46"/>
    </row>
    <row r="177" customFormat="false" ht="11.25" hidden="false" customHeight="false" outlineLevel="0" collapsed="false">
      <c r="AO177" s="46"/>
    </row>
    <row r="178" customFormat="false" ht="11.25" hidden="false" customHeight="false" outlineLevel="0" collapsed="false">
      <c r="AO178" s="46"/>
    </row>
    <row r="179" customFormat="false" ht="11.25" hidden="false" customHeight="false" outlineLevel="0" collapsed="false">
      <c r="AO179" s="46"/>
    </row>
    <row r="180" customFormat="false" ht="11.25" hidden="false" customHeight="false" outlineLevel="0" collapsed="false">
      <c r="AO180" s="46"/>
    </row>
    <row r="181" customFormat="false" ht="11.25" hidden="false" customHeight="false" outlineLevel="0" collapsed="false">
      <c r="AO181" s="46"/>
    </row>
    <row r="182" customFormat="false" ht="11.25" hidden="false" customHeight="false" outlineLevel="0" collapsed="false">
      <c r="AO182" s="46"/>
    </row>
    <row r="183" customFormat="false" ht="11.25" hidden="false" customHeight="false" outlineLevel="0" collapsed="false">
      <c r="AO183" s="46"/>
    </row>
    <row r="184" customFormat="false" ht="11.25" hidden="false" customHeight="false" outlineLevel="0" collapsed="false">
      <c r="AO184" s="46"/>
    </row>
    <row r="185" customFormat="false" ht="11.25" hidden="false" customHeight="false" outlineLevel="0" collapsed="false">
      <c r="AO185" s="46"/>
    </row>
    <row r="186" customFormat="false" ht="11.25" hidden="false" customHeight="false" outlineLevel="0" collapsed="false">
      <c r="AO186" s="46"/>
    </row>
    <row r="187" customFormat="false" ht="11.25" hidden="false" customHeight="false" outlineLevel="0" collapsed="false">
      <c r="AO187" s="46"/>
    </row>
    <row r="188" customFormat="false" ht="11.25" hidden="false" customHeight="false" outlineLevel="0" collapsed="false">
      <c r="AO188" s="46"/>
    </row>
    <row r="189" customFormat="false" ht="11.25" hidden="false" customHeight="false" outlineLevel="0" collapsed="false">
      <c r="AO189" s="46"/>
    </row>
    <row r="190" customFormat="false" ht="11.25" hidden="false" customHeight="false" outlineLevel="0" collapsed="false">
      <c r="AO190" s="46"/>
    </row>
    <row r="191" customFormat="false" ht="11.25" hidden="false" customHeight="false" outlineLevel="0" collapsed="false">
      <c r="AO191" s="46"/>
    </row>
    <row r="192" customFormat="false" ht="11.25" hidden="false" customHeight="false" outlineLevel="0" collapsed="false">
      <c r="AO192" s="46"/>
    </row>
    <row r="193" customFormat="false" ht="11.25" hidden="false" customHeight="false" outlineLevel="0" collapsed="false">
      <c r="AO193" s="46"/>
    </row>
    <row r="194" customFormat="false" ht="11.25" hidden="false" customHeight="false" outlineLevel="0" collapsed="false">
      <c r="AO194" s="46"/>
    </row>
    <row r="195" customFormat="false" ht="11.25" hidden="false" customHeight="false" outlineLevel="0" collapsed="false">
      <c r="AO195" s="46"/>
    </row>
    <row r="196" customFormat="false" ht="11.25" hidden="false" customHeight="false" outlineLevel="0" collapsed="false">
      <c r="AO196" s="46"/>
    </row>
    <row r="197" customFormat="false" ht="11.25" hidden="false" customHeight="false" outlineLevel="0" collapsed="false">
      <c r="AO197" s="46"/>
    </row>
    <row r="198" customFormat="false" ht="11.25" hidden="false" customHeight="false" outlineLevel="0" collapsed="false">
      <c r="AO198" s="46"/>
    </row>
    <row r="199" customFormat="false" ht="11.25" hidden="false" customHeight="false" outlineLevel="0" collapsed="false">
      <c r="AO199" s="46"/>
    </row>
    <row r="200" customFormat="false" ht="11.25" hidden="false" customHeight="false" outlineLevel="0" collapsed="false">
      <c r="AO200" s="46"/>
    </row>
    <row r="201" customFormat="false" ht="11.25" hidden="false" customHeight="false" outlineLevel="0" collapsed="false">
      <c r="AO201" s="46"/>
    </row>
    <row r="202" customFormat="false" ht="11.25" hidden="false" customHeight="false" outlineLevel="0" collapsed="false">
      <c r="AO202" s="46"/>
    </row>
    <row r="203" customFormat="false" ht="11.25" hidden="false" customHeight="false" outlineLevel="0" collapsed="false">
      <c r="AO203" s="46"/>
    </row>
    <row r="204" customFormat="false" ht="11.25" hidden="false" customHeight="false" outlineLevel="0" collapsed="false">
      <c r="AO204" s="46"/>
    </row>
    <row r="205" customFormat="false" ht="11.25" hidden="false" customHeight="false" outlineLevel="0" collapsed="false">
      <c r="AO205" s="46"/>
    </row>
    <row r="206" customFormat="false" ht="11.25" hidden="false" customHeight="false" outlineLevel="0" collapsed="false">
      <c r="AO206" s="46"/>
    </row>
    <row r="207" customFormat="false" ht="11.25" hidden="false" customHeight="false" outlineLevel="0" collapsed="false">
      <c r="AO207" s="46"/>
    </row>
    <row r="208" customFormat="false" ht="11.25" hidden="false" customHeight="false" outlineLevel="0" collapsed="false">
      <c r="AO208" s="46"/>
    </row>
    <row r="209" customFormat="false" ht="11.25" hidden="false" customHeight="false" outlineLevel="0" collapsed="false">
      <c r="AO209" s="46"/>
    </row>
    <row r="210" customFormat="false" ht="11.25" hidden="false" customHeight="false" outlineLevel="0" collapsed="false">
      <c r="AO210" s="46"/>
    </row>
    <row r="211" customFormat="false" ht="11.25" hidden="false" customHeight="false" outlineLevel="0" collapsed="false">
      <c r="AO211" s="46"/>
    </row>
    <row r="212" customFormat="false" ht="11.25" hidden="false" customHeight="false" outlineLevel="0" collapsed="false">
      <c r="AO212" s="46"/>
    </row>
    <row r="213" customFormat="false" ht="11.25" hidden="false" customHeight="false" outlineLevel="0" collapsed="false">
      <c r="AO213" s="46"/>
    </row>
    <row r="214" customFormat="false" ht="11.25" hidden="false" customHeight="false" outlineLevel="0" collapsed="false">
      <c r="AO214" s="46"/>
    </row>
    <row r="215" customFormat="false" ht="11.25" hidden="false" customHeight="false" outlineLevel="0" collapsed="false">
      <c r="AO215" s="46"/>
    </row>
    <row r="216" customFormat="false" ht="11.25" hidden="false" customHeight="false" outlineLevel="0" collapsed="false">
      <c r="AO216" s="46"/>
    </row>
    <row r="217" customFormat="false" ht="11.25" hidden="false" customHeight="false" outlineLevel="0" collapsed="false">
      <c r="AO217" s="46"/>
    </row>
    <row r="218" customFormat="false" ht="11.25" hidden="false" customHeight="false" outlineLevel="0" collapsed="false">
      <c r="AO218" s="46"/>
    </row>
    <row r="219" customFormat="false" ht="11.25" hidden="false" customHeight="false" outlineLevel="0" collapsed="false">
      <c r="AO219" s="46"/>
    </row>
    <row r="220" customFormat="false" ht="11.25" hidden="false" customHeight="false" outlineLevel="0" collapsed="false">
      <c r="AO220" s="46"/>
    </row>
    <row r="221" customFormat="false" ht="11.25" hidden="false" customHeight="false" outlineLevel="0" collapsed="false">
      <c r="AO221" s="46"/>
    </row>
    <row r="222" customFormat="false" ht="11.25" hidden="false" customHeight="false" outlineLevel="0" collapsed="false">
      <c r="AO222" s="46"/>
    </row>
    <row r="223" customFormat="false" ht="11.25" hidden="false" customHeight="false" outlineLevel="0" collapsed="false">
      <c r="AO223" s="46"/>
    </row>
    <row r="224" customFormat="false" ht="11.25" hidden="false" customHeight="false" outlineLevel="0" collapsed="false">
      <c r="AO224" s="46"/>
    </row>
    <row r="225" customFormat="false" ht="11.25" hidden="false" customHeight="false" outlineLevel="0" collapsed="false">
      <c r="AO225" s="46"/>
    </row>
    <row r="226" customFormat="false" ht="11.25" hidden="false" customHeight="false" outlineLevel="0" collapsed="false">
      <c r="AO226" s="46"/>
    </row>
    <row r="227" customFormat="false" ht="11.25" hidden="false" customHeight="false" outlineLevel="0" collapsed="false">
      <c r="AO227" s="46"/>
    </row>
    <row r="228" customFormat="false" ht="11.25" hidden="false" customHeight="false" outlineLevel="0" collapsed="false">
      <c r="AO228" s="46"/>
    </row>
    <row r="229" customFormat="false" ht="11.25" hidden="false" customHeight="false" outlineLevel="0" collapsed="false">
      <c r="AO229" s="46"/>
    </row>
    <row r="230" customFormat="false" ht="11.25" hidden="false" customHeight="false" outlineLevel="0" collapsed="false">
      <c r="AO230" s="46"/>
    </row>
    <row r="231" customFormat="false" ht="11.25" hidden="false" customHeight="false" outlineLevel="0" collapsed="false">
      <c r="AO231" s="46"/>
    </row>
    <row r="232" customFormat="false" ht="11.25" hidden="false" customHeight="false" outlineLevel="0" collapsed="false">
      <c r="AO232" s="46"/>
    </row>
    <row r="233" customFormat="false" ht="11.25" hidden="false" customHeight="false" outlineLevel="0" collapsed="false">
      <c r="AO233" s="46"/>
    </row>
    <row r="234" customFormat="false" ht="11.25" hidden="false" customHeight="false" outlineLevel="0" collapsed="false">
      <c r="AO234" s="46"/>
    </row>
    <row r="235" customFormat="false" ht="11.25" hidden="false" customHeight="false" outlineLevel="0" collapsed="false">
      <c r="AO235" s="46"/>
    </row>
    <row r="236" customFormat="false" ht="11.25" hidden="false" customHeight="false" outlineLevel="0" collapsed="false">
      <c r="AO236" s="46"/>
    </row>
    <row r="237" customFormat="false" ht="11.25" hidden="false" customHeight="false" outlineLevel="0" collapsed="false">
      <c r="AO237" s="46"/>
    </row>
    <row r="238" customFormat="false" ht="11.25" hidden="false" customHeight="false" outlineLevel="0" collapsed="false">
      <c r="AO238" s="46"/>
    </row>
    <row r="239" customFormat="false" ht="11.25" hidden="false" customHeight="false" outlineLevel="0" collapsed="false">
      <c r="AO239" s="46"/>
    </row>
    <row r="240" customFormat="false" ht="11.25" hidden="false" customHeight="false" outlineLevel="0" collapsed="false">
      <c r="AO240" s="46"/>
    </row>
    <row r="241" customFormat="false" ht="11.25" hidden="false" customHeight="false" outlineLevel="0" collapsed="false">
      <c r="AO241" s="46"/>
    </row>
    <row r="242" customFormat="false" ht="11.25" hidden="false" customHeight="false" outlineLevel="0" collapsed="false">
      <c r="AO242" s="46"/>
    </row>
    <row r="243" customFormat="false" ht="11.25" hidden="false" customHeight="false" outlineLevel="0" collapsed="false">
      <c r="AO243" s="46"/>
    </row>
    <row r="244" customFormat="false" ht="11.25" hidden="false" customHeight="false" outlineLevel="0" collapsed="false">
      <c r="AO244" s="46"/>
    </row>
    <row r="245" customFormat="false" ht="11.25" hidden="false" customHeight="false" outlineLevel="0" collapsed="false">
      <c r="AO245" s="46"/>
    </row>
    <row r="246" customFormat="false" ht="11.25" hidden="false" customHeight="false" outlineLevel="0" collapsed="false">
      <c r="AO246" s="46"/>
    </row>
    <row r="247" customFormat="false" ht="11.25" hidden="false" customHeight="false" outlineLevel="0" collapsed="false">
      <c r="AO247" s="46"/>
    </row>
    <row r="248" customFormat="false" ht="11.25" hidden="false" customHeight="false" outlineLevel="0" collapsed="false">
      <c r="AO248" s="46"/>
    </row>
    <row r="249" customFormat="false" ht="11.25" hidden="false" customHeight="false" outlineLevel="0" collapsed="false">
      <c r="AO249" s="46"/>
    </row>
    <row r="250" customFormat="false" ht="11.25" hidden="false" customHeight="false" outlineLevel="0" collapsed="false">
      <c r="AO250" s="46"/>
    </row>
    <row r="251" customFormat="false" ht="11.25" hidden="false" customHeight="false" outlineLevel="0" collapsed="false">
      <c r="AO251" s="46"/>
    </row>
    <row r="252" customFormat="false" ht="11.25" hidden="false" customHeight="false" outlineLevel="0" collapsed="false">
      <c r="AO252" s="46"/>
    </row>
    <row r="253" customFormat="false" ht="11.25" hidden="false" customHeight="false" outlineLevel="0" collapsed="false">
      <c r="AO253" s="46"/>
    </row>
    <row r="254" customFormat="false" ht="11.25" hidden="false" customHeight="false" outlineLevel="0" collapsed="false">
      <c r="AO254" s="46"/>
    </row>
    <row r="255" customFormat="false" ht="11.25" hidden="false" customHeight="false" outlineLevel="0" collapsed="false">
      <c r="AO255" s="46"/>
    </row>
    <row r="256" customFormat="false" ht="11.25" hidden="false" customHeight="false" outlineLevel="0" collapsed="false">
      <c r="AO256" s="46"/>
    </row>
    <row r="257" customFormat="false" ht="11.25" hidden="false" customHeight="false" outlineLevel="0" collapsed="false">
      <c r="AO257" s="46"/>
    </row>
    <row r="258" customFormat="false" ht="11.25" hidden="false" customHeight="false" outlineLevel="0" collapsed="false">
      <c r="AO258" s="46"/>
    </row>
    <row r="259" customFormat="false" ht="11.25" hidden="false" customHeight="false" outlineLevel="0" collapsed="false">
      <c r="AO259" s="46"/>
    </row>
  </sheetData>
  <mergeCells count="3">
    <mergeCell ref="C2:L2"/>
    <mergeCell ref="M2:U2"/>
    <mergeCell ref="X2:Z2"/>
  </mergeCells>
  <printOptions headings="false" gridLines="false" gridLinesSet="true" horizontalCentered="true" verticalCentered="true"/>
  <pageMargins left="0.2" right="0.229861111111111" top="0.179861111111111" bottom="0.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257" min="1" style="1" width="9.14"/>
  </cols>
  <sheetData>
    <row r="1" customFormat="false" ht="11.25" hidden="false" customHeight="false" outlineLevel="0" collapsed="false">
      <c r="A1" s="128" t="n">
        <f aca="true">TODAY()</f>
        <v>45926</v>
      </c>
    </row>
    <row r="4" customFormat="false" ht="12" hidden="false" customHeight="false" outlineLevel="0" collapsed="false"/>
    <row r="5" customFormat="false" ht="12" hidden="false" customHeight="false" outlineLevel="0" collapsed="false">
      <c r="C5" s="129" t="s">
        <v>38</v>
      </c>
      <c r="D5" s="130" t="s">
        <v>39</v>
      </c>
    </row>
    <row r="6" customFormat="false" ht="11.25" hidden="false" customHeight="false" outlineLevel="0" collapsed="false">
      <c r="B6" s="46" t="n">
        <f aca="false">DATE(YEAR(A1),MONTH(A1)+1,1)</f>
        <v>45931</v>
      </c>
      <c r="C6" s="131"/>
      <c r="D6" s="132" t="n">
        <v>250</v>
      </c>
    </row>
    <row r="7" customFormat="false" ht="11.25" hidden="false" customHeight="false" outlineLevel="0" collapsed="false">
      <c r="B7" s="46" t="n">
        <f aca="false">DATE(YEAR(B6),MONTH(B6)+1,1)</f>
        <v>45962</v>
      </c>
      <c r="C7" s="131"/>
      <c r="D7" s="132" t="n">
        <v>300</v>
      </c>
    </row>
    <row r="8" customFormat="false" ht="11.25" hidden="false" customHeight="false" outlineLevel="0" collapsed="false">
      <c r="B8" s="46" t="n">
        <f aca="false">DATE(YEAR(B7),MONTH(B7)+1,1)</f>
        <v>45992</v>
      </c>
      <c r="C8" s="131"/>
      <c r="D8" s="132" t="n">
        <v>150</v>
      </c>
    </row>
    <row r="9" customFormat="false" ht="11.25" hidden="false" customHeight="false" outlineLevel="0" collapsed="false">
      <c r="B9" s="46" t="n">
        <f aca="false">DATE(YEAR(B8),MONTH(B8)+1,1)</f>
        <v>46023</v>
      </c>
      <c r="C9" s="131"/>
      <c r="D9" s="132"/>
    </row>
    <row r="10" customFormat="false" ht="11.25" hidden="false" customHeight="false" outlineLevel="0" collapsed="false">
      <c r="B10" s="46" t="n">
        <f aca="false">DATE(YEAR(B9),MONTH(B9)+1,1)</f>
        <v>46054</v>
      </c>
      <c r="C10" s="131"/>
      <c r="D10" s="132"/>
    </row>
    <row r="11" customFormat="false" ht="11.25" hidden="false" customHeight="false" outlineLevel="0" collapsed="false">
      <c r="B11" s="46" t="n">
        <f aca="false">DATE(YEAR(B10),MONTH(B10)+1,1)</f>
        <v>46082</v>
      </c>
      <c r="C11" s="131"/>
      <c r="D11" s="132"/>
    </row>
    <row r="12" customFormat="false" ht="11.25" hidden="false" customHeight="false" outlineLevel="0" collapsed="false">
      <c r="B12" s="46" t="n">
        <f aca="false">DATE(YEAR(B11),MONTH(B11)+1,1)</f>
        <v>46113</v>
      </c>
      <c r="C12" s="131"/>
      <c r="D12" s="132"/>
    </row>
    <row r="13" customFormat="false" ht="11.25" hidden="false" customHeight="false" outlineLevel="0" collapsed="false">
      <c r="B13" s="46" t="n">
        <f aca="false">DATE(YEAR(B12),MONTH(B12)+1,1)</f>
        <v>46143</v>
      </c>
      <c r="C13" s="131" t="n">
        <v>0</v>
      </c>
      <c r="D13" s="132" t="n">
        <v>50</v>
      </c>
    </row>
    <row r="14" customFormat="false" ht="11.25" hidden="false" customHeight="false" outlineLevel="0" collapsed="false">
      <c r="B14" s="46" t="n">
        <f aca="false">DATE(YEAR(B13),MONTH(B13)+1,1)</f>
        <v>46174</v>
      </c>
      <c r="C14" s="131" t="n">
        <v>0</v>
      </c>
      <c r="D14" s="132" t="n">
        <v>50</v>
      </c>
    </row>
    <row r="15" customFormat="false" ht="11.25" hidden="false" customHeight="false" outlineLevel="0" collapsed="false">
      <c r="B15" s="46" t="n">
        <f aca="false">DATE(YEAR(B14),MONTH(B14)+1,1)</f>
        <v>46204</v>
      </c>
      <c r="C15" s="131" t="n">
        <v>0</v>
      </c>
      <c r="D15" s="132" t="n">
        <v>50</v>
      </c>
    </row>
    <row r="16" customFormat="false" ht="11.25" hidden="false" customHeight="false" outlineLevel="0" collapsed="false">
      <c r="B16" s="46" t="n">
        <f aca="false">DATE(YEAR(B15),MONTH(B15)+1,1)</f>
        <v>46235</v>
      </c>
      <c r="C16" s="131" t="n">
        <v>0</v>
      </c>
      <c r="D16" s="132" t="n">
        <v>50</v>
      </c>
    </row>
    <row r="17" customFormat="false" ht="11.25" hidden="false" customHeight="false" outlineLevel="0" collapsed="false">
      <c r="B17" s="46" t="n">
        <f aca="false">DATE(YEAR(B16),MONTH(B16)+1,1)</f>
        <v>46266</v>
      </c>
      <c r="C17" s="131"/>
      <c r="D17" s="132" t="n">
        <v>0</v>
      </c>
    </row>
    <row r="18" customFormat="false" ht="11.25" hidden="false" customHeight="false" outlineLevel="0" collapsed="false">
      <c r="B18" s="46" t="n">
        <f aca="false">DATE(YEAR(B17),MONTH(B17)+1,1)</f>
        <v>46296</v>
      </c>
      <c r="C18" s="131"/>
      <c r="D18" s="132" t="n">
        <v>50</v>
      </c>
    </row>
    <row r="19" customFormat="false" ht="11.25" hidden="false" customHeight="false" outlineLevel="0" collapsed="false">
      <c r="B19" s="46" t="n">
        <f aca="false">DATE(YEAR(B18),MONTH(B18)+1,1)</f>
        <v>46327</v>
      </c>
      <c r="C19" s="131"/>
      <c r="D19" s="132" t="n">
        <v>50</v>
      </c>
    </row>
    <row r="20" customFormat="false" ht="11.25" hidden="false" customHeight="false" outlineLevel="0" collapsed="false">
      <c r="B20" s="46" t="n">
        <f aca="false">DATE(YEAR(B19),MONTH(B19)+1,1)</f>
        <v>46357</v>
      </c>
      <c r="C20" s="131"/>
      <c r="D20" s="132"/>
    </row>
    <row r="21" customFormat="false" ht="11.25" hidden="false" customHeight="false" outlineLevel="0" collapsed="false">
      <c r="B21" s="46" t="n">
        <f aca="false">DATE(YEAR(B20),MONTH(B20)+1,1)</f>
        <v>46388</v>
      </c>
      <c r="C21" s="131"/>
      <c r="D21" s="132"/>
    </row>
    <row r="22" customFormat="false" ht="11.25" hidden="false" customHeight="false" outlineLevel="0" collapsed="false">
      <c r="B22" s="46" t="n">
        <f aca="false">DATE(YEAR(B21),MONTH(B21)+1,1)</f>
        <v>46419</v>
      </c>
      <c r="C22" s="131"/>
      <c r="D22" s="132"/>
    </row>
    <row r="23" customFormat="false" ht="11.25" hidden="false" customHeight="false" outlineLevel="0" collapsed="false">
      <c r="B23" s="46" t="n">
        <f aca="false">DATE(YEAR(B22),MONTH(B22)+1,1)</f>
        <v>46447</v>
      </c>
      <c r="C23" s="131"/>
      <c r="D23" s="132"/>
    </row>
    <row r="24" customFormat="false" ht="11.25" hidden="false" customHeight="false" outlineLevel="0" collapsed="false">
      <c r="B24" s="46" t="n">
        <f aca="false">DATE(YEAR(B23),MONTH(B23)+1,1)</f>
        <v>46478</v>
      </c>
      <c r="C24" s="131"/>
      <c r="D24" s="132"/>
    </row>
    <row r="25" customFormat="false" ht="11.25" hidden="false" customHeight="false" outlineLevel="0" collapsed="false">
      <c r="B25" s="46" t="n">
        <f aca="false">DATE(YEAR(B24),MONTH(B24)+1,1)</f>
        <v>46508</v>
      </c>
      <c r="C25" s="131"/>
      <c r="D25" s="132"/>
    </row>
    <row r="26" customFormat="false" ht="11.25" hidden="false" customHeight="false" outlineLevel="0" collapsed="false">
      <c r="B26" s="46" t="n">
        <f aca="false">DATE(YEAR(B25),MONTH(B25)+1,1)</f>
        <v>46539</v>
      </c>
      <c r="C26" s="131"/>
      <c r="D26" s="132"/>
    </row>
    <row r="27" customFormat="false" ht="11.25" hidden="false" customHeight="false" outlineLevel="0" collapsed="false">
      <c r="B27" s="46" t="n">
        <f aca="false">DATE(YEAR(B26),MONTH(B26)+1,1)</f>
        <v>46569</v>
      </c>
      <c r="C27" s="131"/>
      <c r="D27" s="132"/>
    </row>
    <row r="28" customFormat="false" ht="11.25" hidden="false" customHeight="false" outlineLevel="0" collapsed="false">
      <c r="B28" s="46" t="n">
        <f aca="false">DATE(YEAR(B27),MONTH(B27)+1,1)</f>
        <v>46600</v>
      </c>
      <c r="C28" s="131"/>
      <c r="D28" s="132"/>
    </row>
    <row r="29" customFormat="false" ht="11.25" hidden="false" customHeight="false" outlineLevel="0" collapsed="false">
      <c r="B29" s="46" t="n">
        <f aca="false">DATE(YEAR(B28),MONTH(B28)+1,1)</f>
        <v>46631</v>
      </c>
      <c r="C29" s="131"/>
      <c r="D29" s="132"/>
    </row>
    <row r="30" customFormat="false" ht="11.25" hidden="false" customHeight="false" outlineLevel="0" collapsed="false">
      <c r="B30" s="46" t="n">
        <f aca="false">DATE(YEAR(B29),MONTH(B29)+1,1)</f>
        <v>46661</v>
      </c>
      <c r="C30" s="131"/>
      <c r="D30" s="132"/>
    </row>
    <row r="31" customFormat="false" ht="11.25" hidden="false" customHeight="false" outlineLevel="0" collapsed="false">
      <c r="B31" s="46" t="n">
        <f aca="false">DATE(YEAR(B30),MONTH(B30)+1,1)</f>
        <v>46692</v>
      </c>
      <c r="C31" s="131"/>
      <c r="D31" s="132"/>
    </row>
    <row r="32" customFormat="false" ht="11.25" hidden="false" customHeight="false" outlineLevel="0" collapsed="false">
      <c r="B32" s="46" t="n">
        <f aca="false">DATE(YEAR(B31),MONTH(B31)+1,1)</f>
        <v>46722</v>
      </c>
      <c r="C32" s="131"/>
      <c r="D32" s="132" t="n">
        <v>-250</v>
      </c>
    </row>
    <row r="33" customFormat="false" ht="11.25" hidden="false" customHeight="false" outlineLevel="0" collapsed="false">
      <c r="B33" s="46" t="n">
        <f aca="false">DATE(YEAR(B32),MONTH(B32)+1,1)</f>
        <v>46753</v>
      </c>
      <c r="C33" s="131"/>
      <c r="D33" s="132" t="n">
        <v>-300</v>
      </c>
    </row>
    <row r="34" customFormat="false" ht="11.25" hidden="false" customHeight="false" outlineLevel="0" collapsed="false">
      <c r="B34" s="46" t="n">
        <f aca="false">DATE(YEAR(B33),MONTH(B33)+1,1)</f>
        <v>46784</v>
      </c>
      <c r="C34" s="131"/>
      <c r="D34" s="132"/>
    </row>
    <row r="35" customFormat="false" ht="11.25" hidden="false" customHeight="false" outlineLevel="0" collapsed="false">
      <c r="B35" s="46" t="n">
        <f aca="false">DATE(YEAR(B34),MONTH(B34)+1,1)</f>
        <v>46813</v>
      </c>
      <c r="C35" s="131"/>
      <c r="D35" s="132"/>
    </row>
    <row r="36" customFormat="false" ht="11.25" hidden="false" customHeight="false" outlineLevel="0" collapsed="false">
      <c r="B36" s="46" t="n">
        <f aca="false">DATE(YEAR(B35),MONTH(B35)+1,1)</f>
        <v>46844</v>
      </c>
      <c r="C36" s="131"/>
      <c r="D36" s="132"/>
    </row>
    <row r="37" customFormat="false" ht="11.25" hidden="false" customHeight="false" outlineLevel="0" collapsed="false">
      <c r="B37" s="46" t="n">
        <f aca="false">DATE(YEAR(B36),MONTH(B36)+1,1)</f>
        <v>46874</v>
      </c>
      <c r="C37" s="131"/>
      <c r="D37" s="132"/>
    </row>
    <row r="38" customFormat="false" ht="11.25" hidden="false" customHeight="false" outlineLevel="0" collapsed="false">
      <c r="B38" s="46" t="n">
        <f aca="false">DATE(YEAR(B37),MONTH(B37)+1,1)</f>
        <v>46905</v>
      </c>
      <c r="C38" s="131"/>
      <c r="D38" s="132"/>
    </row>
    <row r="39" customFormat="false" ht="11.25" hidden="false" customHeight="false" outlineLevel="0" collapsed="false">
      <c r="B39" s="46" t="n">
        <f aca="false">DATE(YEAR(B38),MONTH(B38)+1,1)</f>
        <v>46935</v>
      </c>
      <c r="C39" s="131"/>
      <c r="D39" s="132"/>
    </row>
    <row r="40" customFormat="false" ht="11.25" hidden="false" customHeight="false" outlineLevel="0" collapsed="false">
      <c r="B40" s="46" t="n">
        <f aca="false">DATE(YEAR(B39),MONTH(B39)+1,1)</f>
        <v>46966</v>
      </c>
      <c r="C40" s="131"/>
      <c r="D40" s="132"/>
    </row>
    <row r="41" customFormat="false" ht="11.25" hidden="false" customHeight="false" outlineLevel="0" collapsed="false">
      <c r="B41" s="46" t="n">
        <f aca="false">DATE(YEAR(B40),MONTH(B40)+1,1)</f>
        <v>46997</v>
      </c>
      <c r="C41" s="131"/>
      <c r="D41" s="132"/>
    </row>
    <row r="42" customFormat="false" ht="11.25" hidden="false" customHeight="false" outlineLevel="0" collapsed="false">
      <c r="B42" s="46" t="n">
        <f aca="false">DATE(YEAR(B41),MONTH(B41)+1,1)</f>
        <v>47027</v>
      </c>
      <c r="C42" s="131"/>
      <c r="D42" s="132"/>
    </row>
    <row r="43" customFormat="false" ht="11.25" hidden="false" customHeight="false" outlineLevel="0" collapsed="false">
      <c r="B43" s="46" t="n">
        <f aca="false">DATE(YEAR(B42),MONTH(B42)+1,1)</f>
        <v>47058</v>
      </c>
      <c r="C43" s="131"/>
      <c r="D43" s="132"/>
    </row>
    <row r="44" customFormat="false" ht="11.25" hidden="false" customHeight="false" outlineLevel="0" collapsed="false">
      <c r="B44" s="46" t="n">
        <f aca="false">DATE(YEAR(B43),MONTH(B43)+1,1)</f>
        <v>47088</v>
      </c>
      <c r="C44" s="131"/>
      <c r="D44" s="132"/>
    </row>
    <row r="45" customFormat="false" ht="11.25" hidden="false" customHeight="false" outlineLevel="0" collapsed="false">
      <c r="B45" s="46" t="n">
        <f aca="false">DATE(YEAR(B44),MONTH(B44)+1,1)</f>
        <v>47119</v>
      </c>
      <c r="C45" s="131"/>
      <c r="D45" s="132"/>
    </row>
    <row r="46" customFormat="false" ht="11.25" hidden="false" customHeight="false" outlineLevel="0" collapsed="false">
      <c r="B46" s="46" t="n">
        <f aca="false">DATE(YEAR(B45),MONTH(B45)+1,1)</f>
        <v>47150</v>
      </c>
      <c r="C46" s="131"/>
      <c r="D46" s="132"/>
    </row>
    <row r="47" customFormat="false" ht="11.25" hidden="false" customHeight="false" outlineLevel="0" collapsed="false">
      <c r="B47" s="46" t="n">
        <f aca="false">DATE(YEAR(B46),MONTH(B46)+1,1)</f>
        <v>47178</v>
      </c>
      <c r="C47" s="131"/>
      <c r="D47" s="132"/>
    </row>
    <row r="48" customFormat="false" ht="11.25" hidden="false" customHeight="false" outlineLevel="0" collapsed="false">
      <c r="B48" s="46" t="n">
        <f aca="false">DATE(YEAR(B47),MONTH(B47)+1,1)</f>
        <v>47209</v>
      </c>
      <c r="C48" s="131"/>
      <c r="D48" s="132"/>
    </row>
    <row r="49" customFormat="false" ht="11.25" hidden="false" customHeight="false" outlineLevel="0" collapsed="false">
      <c r="B49" s="46" t="n">
        <f aca="false">DATE(YEAR(B48),MONTH(B48)+1,1)</f>
        <v>47239</v>
      </c>
      <c r="C49" s="131"/>
      <c r="D49" s="132"/>
    </row>
    <row r="50" customFormat="false" ht="11.25" hidden="false" customHeight="false" outlineLevel="0" collapsed="false">
      <c r="B50" s="46" t="n">
        <f aca="false">DATE(YEAR(B49),MONTH(B49)+1,1)</f>
        <v>47270</v>
      </c>
      <c r="C50" s="131"/>
      <c r="D50" s="132"/>
    </row>
    <row r="51" customFormat="false" ht="11.25" hidden="false" customHeight="false" outlineLevel="0" collapsed="false">
      <c r="B51" s="46" t="n">
        <f aca="false">DATE(YEAR(B50),MONTH(B50)+1,1)</f>
        <v>47300</v>
      </c>
      <c r="C51" s="131"/>
      <c r="D51" s="132"/>
    </row>
    <row r="52" customFormat="false" ht="11.25" hidden="false" customHeight="false" outlineLevel="0" collapsed="false">
      <c r="B52" s="46" t="n">
        <f aca="false">DATE(YEAR(B51),MONTH(B51)+1,1)</f>
        <v>47331</v>
      </c>
      <c r="C52" s="131"/>
      <c r="D52" s="132"/>
    </row>
    <row r="53" customFormat="false" ht="11.25" hidden="false" customHeight="false" outlineLevel="0" collapsed="false">
      <c r="B53" s="46" t="n">
        <f aca="false">DATE(YEAR(B52),MONTH(B52)+1,1)</f>
        <v>47362</v>
      </c>
      <c r="C53" s="131"/>
      <c r="D53" s="132"/>
    </row>
    <row r="54" customFormat="false" ht="11.25" hidden="false" customHeight="false" outlineLevel="0" collapsed="false">
      <c r="B54" s="46" t="n">
        <f aca="false">DATE(YEAR(B53),MONTH(B53)+1,1)</f>
        <v>47392</v>
      </c>
      <c r="C54" s="131"/>
      <c r="D54" s="132"/>
    </row>
    <row r="55" customFormat="false" ht="11.25" hidden="false" customHeight="false" outlineLevel="0" collapsed="false">
      <c r="B55" s="46" t="n">
        <f aca="false">DATE(YEAR(B54),MONTH(B54)+1,1)</f>
        <v>47423</v>
      </c>
      <c r="C55" s="131"/>
      <c r="D55" s="132"/>
    </row>
    <row r="56" customFormat="false" ht="11.25" hidden="false" customHeight="false" outlineLevel="0" collapsed="false">
      <c r="B56" s="46" t="n">
        <f aca="false">DATE(YEAR(B55),MONTH(B55)+1,1)</f>
        <v>47453</v>
      </c>
      <c r="C56" s="131"/>
      <c r="D56" s="132"/>
    </row>
    <row r="57" customFormat="false" ht="12" hidden="false" customHeight="false" outlineLevel="0" collapsed="false">
      <c r="B57" s="46" t="n">
        <f aca="false">DATE(YEAR(B56),MONTH(B56)+1,1)</f>
        <v>47484</v>
      </c>
      <c r="C57" s="133"/>
      <c r="D57" s="134"/>
    </row>
    <row r="58" customFormat="false" ht="11.25" hidden="false" customHeight="false" outlineLevel="0" collapsed="false">
      <c r="B58" s="1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1" min="1" style="1" width="9.14"/>
    <col collapsed="false" customWidth="true" hidden="false" outlineLevel="0" max="12" min="12" style="1" width="10.71"/>
    <col collapsed="false" customWidth="false" hidden="false" outlineLevel="0" max="13" min="13" style="1" width="9.14"/>
    <col collapsed="false" customWidth="true" hidden="false" outlineLevel="0" max="14" min="14" style="1" width="16.84"/>
    <col collapsed="false" customWidth="false" hidden="false" outlineLevel="0" max="257" min="15" style="1" width="9.14"/>
  </cols>
  <sheetData>
    <row r="1" customFormat="false" ht="11.25" hidden="false" customHeight="false" outlineLevel="0" collapsed="false">
      <c r="A1" s="136" t="n">
        <f aca="true">TODAY()</f>
        <v>45926</v>
      </c>
    </row>
    <row r="2" customFormat="false" ht="11.25" hidden="false" customHeight="false" outlineLevel="0" collapsed="false">
      <c r="A2" s="137" t="s">
        <v>61</v>
      </c>
      <c r="B2" s="137" t="s">
        <v>62</v>
      </c>
      <c r="C2" s="24" t="s">
        <v>63</v>
      </c>
      <c r="D2" s="24" t="s">
        <v>64</v>
      </c>
      <c r="E2" s="24" t="s">
        <v>65</v>
      </c>
      <c r="F2" s="24" t="s">
        <v>66</v>
      </c>
      <c r="G2" s="24" t="s">
        <v>67</v>
      </c>
      <c r="H2" s="24" t="s">
        <v>21</v>
      </c>
      <c r="I2" s="24" t="s">
        <v>3</v>
      </c>
      <c r="J2" s="24" t="s">
        <v>68</v>
      </c>
      <c r="K2" s="24" t="s">
        <v>69</v>
      </c>
      <c r="L2" s="24" t="s">
        <v>70</v>
      </c>
      <c r="M2" s="24" t="s">
        <v>71</v>
      </c>
      <c r="N2" s="24" t="s">
        <v>31</v>
      </c>
    </row>
    <row r="3" customFormat="false" ht="11.25" hidden="false" customHeight="false" outlineLevel="0" collapsed="false">
      <c r="A3" s="46" t="n">
        <f aca="false">DATE(YEAR(A1),MONTH(A1)+1,1)</f>
        <v>45931</v>
      </c>
      <c r="B3" s="138" t="n">
        <f aca="false">VLOOKUP($A3,[6]CurveFetch!$D$8:$R$1000,2)</f>
        <v>6.061</v>
      </c>
      <c r="C3" s="138" t="n">
        <f aca="false">VLOOKUP($A3,[6]CurveFetch!$D$8:$R$1000,7)</f>
        <v>0</v>
      </c>
      <c r="D3" s="138" t="n">
        <f aca="false">VLOOKUP($A3,[6]CurveFetch!$D$8:$R$1000,5)</f>
        <v>0</v>
      </c>
      <c r="E3" s="138" t="n">
        <f aca="false">VLOOKUP($A3,[6]CurveFetch!$D$8:$R$1000,4)</f>
        <v>0</v>
      </c>
      <c r="F3" s="138" t="n">
        <f aca="false">VLOOKUP($A3,[6]CurveFetch!$D$8:$R$1000,15)</f>
        <v>0</v>
      </c>
      <c r="G3" s="138" t="n">
        <f aca="false">VLOOKUP($A3,[6]CurveFetch!$D$8:$R$1000,3)</f>
        <v>0</v>
      </c>
      <c r="H3" s="138" t="n">
        <f aca="false">VLOOKUP($A3,[6]CurveFetch!$D$8:$R$1000,9)</f>
        <v>0</v>
      </c>
      <c r="I3" s="138" t="n">
        <f aca="false">VLOOKUP($A3,[6]CurveFetch!$D$8:$R$1000,8)</f>
        <v>0</v>
      </c>
      <c r="J3" s="138" t="str">
        <f aca="false">VLOOKUP($A3,[6]CurveFetch!$D$8:$R$1000,6)</f>
        <v/>
      </c>
      <c r="K3" s="138" t="n">
        <f aca="false">VLOOKUP($A3,[6]CurveFetch!$D$8:$R$1000,11)</f>
        <v>0.064873862425214</v>
      </c>
      <c r="L3" s="139" t="n">
        <f aca="false">C3-I3</f>
        <v>0</v>
      </c>
      <c r="M3" s="139" t="e">
        <f aca="false">$I3-$J3</f>
        <v>#VALUE!</v>
      </c>
      <c r="N3" s="139" t="n">
        <f aca="false">$C3-$G3</f>
        <v>0</v>
      </c>
    </row>
    <row r="4" customFormat="false" ht="11.25" hidden="false" customHeight="false" outlineLevel="0" collapsed="false">
      <c r="A4" s="46" t="n">
        <f aca="false">DATE(YEAR(A3),MONTH(A3)+1,1)</f>
        <v>45962</v>
      </c>
      <c r="B4" s="138" t="n">
        <f aca="false">VLOOKUP($A4,[6]CurveFetch!$D$8:$R$1000,2)</f>
        <v>6.061</v>
      </c>
      <c r="C4" s="138" t="n">
        <f aca="false">VLOOKUP($A4,[6]CurveFetch!$D$8:$R$1000,7)</f>
        <v>0</v>
      </c>
      <c r="D4" s="138" t="n">
        <f aca="false">VLOOKUP($A4,[6]CurveFetch!$D$8:$R$1000,5)</f>
        <v>0</v>
      </c>
      <c r="E4" s="138" t="n">
        <f aca="false">VLOOKUP($A4,[6]CurveFetch!$D$8:$R$1000,4)</f>
        <v>0</v>
      </c>
      <c r="F4" s="138" t="n">
        <f aca="false">VLOOKUP($A4,[6]CurveFetch!$D$8:$R$1000,15)</f>
        <v>0</v>
      </c>
      <c r="G4" s="138" t="n">
        <f aca="false">VLOOKUP($A4,[6]CurveFetch!$D$8:$R$1000,3)</f>
        <v>0</v>
      </c>
      <c r="H4" s="138" t="n">
        <f aca="false">VLOOKUP($A4,[6]CurveFetch!$D$8:$R$1000,9)</f>
        <v>0</v>
      </c>
      <c r="I4" s="138" t="n">
        <f aca="false">VLOOKUP($A4,[6]CurveFetch!$D$8:$R$1000,8)</f>
        <v>0</v>
      </c>
      <c r="J4" s="138" t="str">
        <f aca="false">VLOOKUP($A4,[6]CurveFetch!$D$8:$R$1000,6)</f>
        <v/>
      </c>
      <c r="K4" s="138" t="n">
        <f aca="false">VLOOKUP($A4,[6]CurveFetch!$D$8:$R$1000,11)</f>
        <v>0.064873862425214</v>
      </c>
      <c r="L4" s="139" t="n">
        <f aca="false">C4-I4</f>
        <v>0</v>
      </c>
      <c r="M4" s="139" t="e">
        <f aca="false">$I4-$J4</f>
        <v>#VALUE!</v>
      </c>
      <c r="N4" s="139" t="n">
        <f aca="false">$C4-$G4</f>
        <v>0</v>
      </c>
    </row>
    <row r="5" customFormat="false" ht="11.25" hidden="false" customHeight="false" outlineLevel="0" collapsed="false">
      <c r="A5" s="46" t="n">
        <f aca="false">DATE(YEAR(A4),MONTH(A4)+1,1)</f>
        <v>45992</v>
      </c>
      <c r="B5" s="138" t="n">
        <f aca="false">VLOOKUP($A5,[6]CurveFetch!$D$8:$R$1000,2)</f>
        <v>6.061</v>
      </c>
      <c r="C5" s="138" t="n">
        <f aca="false">VLOOKUP($A5,[6]CurveFetch!$D$8:$R$1000,7)</f>
        <v>0</v>
      </c>
      <c r="D5" s="138" t="n">
        <f aca="false">VLOOKUP($A5,[6]CurveFetch!$D$8:$R$1000,5)</f>
        <v>0</v>
      </c>
      <c r="E5" s="138" t="n">
        <f aca="false">VLOOKUP($A5,[6]CurveFetch!$D$8:$R$1000,4)</f>
        <v>0</v>
      </c>
      <c r="F5" s="138" t="n">
        <f aca="false">VLOOKUP($A5,[6]CurveFetch!$D$8:$R$1000,15)</f>
        <v>0</v>
      </c>
      <c r="G5" s="138" t="n">
        <f aca="false">VLOOKUP($A5,[6]CurveFetch!$D$8:$R$1000,3)</f>
        <v>0</v>
      </c>
      <c r="H5" s="138" t="n">
        <f aca="false">VLOOKUP($A5,[6]CurveFetch!$D$8:$R$1000,9)</f>
        <v>0</v>
      </c>
      <c r="I5" s="138" t="n">
        <f aca="false">VLOOKUP($A5,[6]CurveFetch!$D$8:$R$1000,8)</f>
        <v>0</v>
      </c>
      <c r="J5" s="138" t="str">
        <f aca="false">VLOOKUP($A5,[6]CurveFetch!$D$8:$R$1000,6)</f>
        <v/>
      </c>
      <c r="K5" s="138" t="n">
        <f aca="false">VLOOKUP($A5,[6]CurveFetch!$D$8:$R$1000,11)</f>
        <v>0.064873862425214</v>
      </c>
      <c r="L5" s="139" t="n">
        <f aca="false">C5-I5</f>
        <v>0</v>
      </c>
      <c r="M5" s="139" t="e">
        <f aca="false">$I5-$J5</f>
        <v>#VALUE!</v>
      </c>
      <c r="N5" s="139" t="n">
        <f aca="false">$C5-$G5</f>
        <v>0</v>
      </c>
    </row>
    <row r="6" customFormat="false" ht="11.25" hidden="false" customHeight="false" outlineLevel="0" collapsed="false">
      <c r="A6" s="46" t="n">
        <f aca="false">DATE(YEAR(A5),MONTH(A5)+1,1)</f>
        <v>46023</v>
      </c>
      <c r="B6" s="138" t="n">
        <f aca="false">VLOOKUP($A6,[6]CurveFetch!$D$8:$R$1000,2)</f>
        <v>6.061</v>
      </c>
      <c r="C6" s="138" t="n">
        <f aca="false">VLOOKUP($A6,[6]CurveFetch!$D$8:$R$1000,7)</f>
        <v>0</v>
      </c>
      <c r="D6" s="138" t="n">
        <f aca="false">VLOOKUP($A6,[6]CurveFetch!$D$8:$R$1000,5)</f>
        <v>0</v>
      </c>
      <c r="E6" s="138" t="n">
        <f aca="false">VLOOKUP($A6,[6]CurveFetch!$D$8:$R$1000,4)</f>
        <v>0</v>
      </c>
      <c r="F6" s="138" t="n">
        <f aca="false">VLOOKUP($A6,[6]CurveFetch!$D$8:$R$1000,15)</f>
        <v>0</v>
      </c>
      <c r="G6" s="138" t="n">
        <f aca="false">VLOOKUP($A6,[6]CurveFetch!$D$8:$R$1000,3)</f>
        <v>0</v>
      </c>
      <c r="H6" s="138" t="n">
        <f aca="false">VLOOKUP($A6,[6]CurveFetch!$D$8:$R$1000,9)</f>
        <v>0</v>
      </c>
      <c r="I6" s="138" t="n">
        <f aca="false">VLOOKUP($A6,[6]CurveFetch!$D$8:$R$1000,8)</f>
        <v>0</v>
      </c>
      <c r="J6" s="138" t="str">
        <f aca="false">VLOOKUP($A6,[6]CurveFetch!$D$8:$R$1000,6)</f>
        <v/>
      </c>
      <c r="K6" s="138" t="n">
        <f aca="false">VLOOKUP($A6,[6]CurveFetch!$D$8:$R$1000,11)</f>
        <v>0.064873862425214</v>
      </c>
      <c r="L6" s="139" t="n">
        <f aca="false">C6-I6</f>
        <v>0</v>
      </c>
      <c r="M6" s="139" t="e">
        <f aca="false">$I6-$J6</f>
        <v>#VALUE!</v>
      </c>
      <c r="N6" s="139" t="n">
        <f aca="false">$C6-$G6</f>
        <v>0</v>
      </c>
    </row>
    <row r="7" customFormat="false" ht="11.25" hidden="false" customHeight="false" outlineLevel="0" collapsed="false">
      <c r="A7" s="46" t="n">
        <f aca="false">DATE(YEAR(A6),MONTH(A6)+1,1)</f>
        <v>46054</v>
      </c>
      <c r="B7" s="138" t="n">
        <f aca="false">VLOOKUP($A7,[6]CurveFetch!$D$8:$R$1000,2)</f>
        <v>6.061</v>
      </c>
      <c r="C7" s="138" t="n">
        <f aca="false">VLOOKUP($A7,[6]CurveFetch!$D$8:$R$1000,7)</f>
        <v>0</v>
      </c>
      <c r="D7" s="138" t="n">
        <f aca="false">VLOOKUP($A7,[6]CurveFetch!$D$8:$R$1000,5)</f>
        <v>0</v>
      </c>
      <c r="E7" s="138" t="n">
        <f aca="false">VLOOKUP($A7,[6]CurveFetch!$D$8:$R$1000,4)</f>
        <v>0</v>
      </c>
      <c r="F7" s="138" t="n">
        <f aca="false">VLOOKUP($A7,[6]CurveFetch!$D$8:$R$1000,15)</f>
        <v>0</v>
      </c>
      <c r="G7" s="138" t="n">
        <f aca="false">VLOOKUP($A7,[6]CurveFetch!$D$8:$R$1000,3)</f>
        <v>0</v>
      </c>
      <c r="H7" s="138" t="n">
        <f aca="false">VLOOKUP($A7,[6]CurveFetch!$D$8:$R$1000,9)</f>
        <v>0</v>
      </c>
      <c r="I7" s="138" t="n">
        <f aca="false">VLOOKUP($A7,[6]CurveFetch!$D$8:$R$1000,8)</f>
        <v>0</v>
      </c>
      <c r="J7" s="138" t="str">
        <f aca="false">VLOOKUP($A7,[6]CurveFetch!$D$8:$R$1000,6)</f>
        <v/>
      </c>
      <c r="K7" s="138" t="n">
        <f aca="false">VLOOKUP($A7,[6]CurveFetch!$D$8:$R$1000,11)</f>
        <v>0.064873862425214</v>
      </c>
      <c r="L7" s="139" t="n">
        <f aca="false">C7-I7</f>
        <v>0</v>
      </c>
      <c r="M7" s="139" t="e">
        <f aca="false">$I7-$J7</f>
        <v>#VALUE!</v>
      </c>
      <c r="N7" s="139" t="n">
        <f aca="false">$C7-$G7</f>
        <v>0</v>
      </c>
    </row>
    <row r="8" customFormat="false" ht="11.25" hidden="false" customHeight="false" outlineLevel="0" collapsed="false">
      <c r="A8" s="46" t="n">
        <f aca="false">DATE(YEAR(A7),MONTH(A7)+1,1)</f>
        <v>46082</v>
      </c>
      <c r="B8" s="138" t="n">
        <f aca="false">VLOOKUP($A8,[6]CurveFetch!$D$8:$R$1000,2)</f>
        <v>6.061</v>
      </c>
      <c r="C8" s="138" t="n">
        <f aca="false">VLOOKUP($A8,[6]CurveFetch!$D$8:$R$1000,7)</f>
        <v>0</v>
      </c>
      <c r="D8" s="138" t="n">
        <f aca="false">VLOOKUP($A8,[6]CurveFetch!$D$8:$R$1000,5)</f>
        <v>0</v>
      </c>
      <c r="E8" s="138" t="n">
        <f aca="false">VLOOKUP($A8,[6]CurveFetch!$D$8:$R$1000,4)</f>
        <v>0</v>
      </c>
      <c r="F8" s="138" t="n">
        <f aca="false">VLOOKUP($A8,[6]CurveFetch!$D$8:$R$1000,15)</f>
        <v>0</v>
      </c>
      <c r="G8" s="138" t="n">
        <f aca="false">VLOOKUP($A8,[6]CurveFetch!$D$8:$R$1000,3)</f>
        <v>0</v>
      </c>
      <c r="H8" s="138" t="n">
        <f aca="false">VLOOKUP($A8,[6]CurveFetch!$D$8:$R$1000,9)</f>
        <v>0</v>
      </c>
      <c r="I8" s="138" t="n">
        <f aca="false">VLOOKUP($A8,[6]CurveFetch!$D$8:$R$1000,8)</f>
        <v>0</v>
      </c>
      <c r="J8" s="138" t="str">
        <f aca="false">VLOOKUP($A8,[6]CurveFetch!$D$8:$R$1000,6)</f>
        <v/>
      </c>
      <c r="K8" s="138" t="n">
        <f aca="false">VLOOKUP($A8,[6]CurveFetch!$D$8:$R$1000,11)</f>
        <v>0.064873862425214</v>
      </c>
      <c r="L8" s="139" t="n">
        <f aca="false">C8-I8</f>
        <v>0</v>
      </c>
      <c r="M8" s="139" t="e">
        <f aca="false">$I8-$J8</f>
        <v>#VALUE!</v>
      </c>
      <c r="N8" s="139" t="n">
        <f aca="false">$C8-$G8</f>
        <v>0</v>
      </c>
    </row>
    <row r="9" customFormat="false" ht="11.25" hidden="false" customHeight="false" outlineLevel="0" collapsed="false">
      <c r="A9" s="46" t="n">
        <f aca="false">DATE(YEAR(A8),MONTH(A8)+1,1)</f>
        <v>46113</v>
      </c>
      <c r="B9" s="138" t="n">
        <f aca="false">VLOOKUP($A9,[6]CurveFetch!$D$8:$R$1000,2)</f>
        <v>6.061</v>
      </c>
      <c r="C9" s="138" t="n">
        <f aca="false">VLOOKUP($A9,[6]CurveFetch!$D$8:$R$1000,7)</f>
        <v>0</v>
      </c>
      <c r="D9" s="138" t="n">
        <f aca="false">VLOOKUP($A9,[6]CurveFetch!$D$8:$R$1000,5)</f>
        <v>0</v>
      </c>
      <c r="E9" s="138" t="n">
        <f aca="false">VLOOKUP($A9,[6]CurveFetch!$D$8:$R$1000,4)</f>
        <v>0</v>
      </c>
      <c r="F9" s="138" t="n">
        <f aca="false">VLOOKUP($A9,[6]CurveFetch!$D$8:$R$1000,15)</f>
        <v>0</v>
      </c>
      <c r="G9" s="138" t="n">
        <f aca="false">VLOOKUP($A9,[6]CurveFetch!$D$8:$R$1000,3)</f>
        <v>0</v>
      </c>
      <c r="H9" s="138" t="n">
        <f aca="false">VLOOKUP($A9,[6]CurveFetch!$D$8:$R$1000,9)</f>
        <v>0</v>
      </c>
      <c r="I9" s="138" t="n">
        <f aca="false">VLOOKUP($A9,[6]CurveFetch!$D$8:$R$1000,8)</f>
        <v>0</v>
      </c>
      <c r="J9" s="138" t="str">
        <f aca="false">VLOOKUP($A9,[6]CurveFetch!$D$8:$R$1000,6)</f>
        <v/>
      </c>
      <c r="K9" s="138" t="n">
        <f aca="false">VLOOKUP($A9,[6]CurveFetch!$D$8:$R$1000,11)</f>
        <v>0.064873862425214</v>
      </c>
      <c r="L9" s="139" t="n">
        <f aca="false">C9-I9</f>
        <v>0</v>
      </c>
      <c r="M9" s="139" t="e">
        <f aca="false">$I9-$J9</f>
        <v>#VALUE!</v>
      </c>
      <c r="N9" s="139" t="n">
        <f aca="false">$C9-$G9</f>
        <v>0</v>
      </c>
    </row>
    <row r="10" customFormat="false" ht="11.25" hidden="false" customHeight="false" outlineLevel="0" collapsed="false">
      <c r="A10" s="46" t="n">
        <f aca="false">DATE(YEAR(A9),MONTH(A9)+1,1)</f>
        <v>46143</v>
      </c>
      <c r="B10" s="138" t="n">
        <f aca="false">VLOOKUP($A10,[6]CurveFetch!$D$8:$R$1000,2)</f>
        <v>6.061</v>
      </c>
      <c r="C10" s="138" t="n">
        <f aca="false">VLOOKUP($A10,[6]CurveFetch!$D$8:$R$1000,7)</f>
        <v>0</v>
      </c>
      <c r="D10" s="138" t="n">
        <f aca="false">VLOOKUP($A10,[6]CurveFetch!$D$8:$R$1000,5)</f>
        <v>0</v>
      </c>
      <c r="E10" s="138" t="n">
        <f aca="false">VLOOKUP($A10,[6]CurveFetch!$D$8:$R$1000,4)</f>
        <v>0</v>
      </c>
      <c r="F10" s="138" t="n">
        <f aca="false">VLOOKUP($A10,[6]CurveFetch!$D$8:$R$1000,15)</f>
        <v>0</v>
      </c>
      <c r="G10" s="138" t="n">
        <f aca="false">VLOOKUP($A10,[6]CurveFetch!$D$8:$R$1000,3)</f>
        <v>0</v>
      </c>
      <c r="H10" s="138" t="n">
        <f aca="false">VLOOKUP($A10,[6]CurveFetch!$D$8:$R$1000,9)</f>
        <v>0</v>
      </c>
      <c r="I10" s="138" t="n">
        <f aca="false">VLOOKUP($A10,[6]CurveFetch!$D$8:$R$1000,8)</f>
        <v>0</v>
      </c>
      <c r="J10" s="138" t="str">
        <f aca="false">VLOOKUP($A10,[6]CurveFetch!$D$8:$R$1000,6)</f>
        <v/>
      </c>
      <c r="K10" s="138" t="n">
        <f aca="false">VLOOKUP($A10,[6]CurveFetch!$D$8:$R$1000,11)</f>
        <v>0.064873862425214</v>
      </c>
      <c r="L10" s="139" t="n">
        <f aca="false">C10-I10</f>
        <v>0</v>
      </c>
      <c r="M10" s="139" t="e">
        <f aca="false">$I10-$J10</f>
        <v>#VALUE!</v>
      </c>
      <c r="N10" s="139" t="n">
        <f aca="false">$C10-$G10</f>
        <v>0</v>
      </c>
    </row>
    <row r="11" customFormat="false" ht="11.25" hidden="false" customHeight="false" outlineLevel="0" collapsed="false">
      <c r="A11" s="46" t="n">
        <f aca="false">DATE(YEAR(A10),MONTH(A10)+1,1)</f>
        <v>46174</v>
      </c>
      <c r="B11" s="138" t="n">
        <f aca="false">VLOOKUP($A11,[6]CurveFetch!$D$8:$R$1000,2)</f>
        <v>6.061</v>
      </c>
      <c r="C11" s="138" t="n">
        <f aca="false">VLOOKUP($A11,[6]CurveFetch!$D$8:$R$1000,7)</f>
        <v>0</v>
      </c>
      <c r="D11" s="138" t="n">
        <f aca="false">VLOOKUP($A11,[6]CurveFetch!$D$8:$R$1000,5)</f>
        <v>0</v>
      </c>
      <c r="E11" s="138" t="n">
        <f aca="false">VLOOKUP($A11,[6]CurveFetch!$D$8:$R$1000,4)</f>
        <v>0</v>
      </c>
      <c r="F11" s="138" t="n">
        <f aca="false">VLOOKUP($A11,[6]CurveFetch!$D$8:$R$1000,15)</f>
        <v>0</v>
      </c>
      <c r="G11" s="138" t="n">
        <f aca="false">VLOOKUP($A11,[6]CurveFetch!$D$8:$R$1000,3)</f>
        <v>0</v>
      </c>
      <c r="H11" s="138" t="n">
        <f aca="false">VLOOKUP($A11,[6]CurveFetch!$D$8:$R$1000,9)</f>
        <v>0</v>
      </c>
      <c r="I11" s="138" t="n">
        <f aca="false">VLOOKUP($A11,[6]CurveFetch!$D$8:$R$1000,8)</f>
        <v>0</v>
      </c>
      <c r="J11" s="138" t="str">
        <f aca="false">VLOOKUP($A11,[6]CurveFetch!$D$8:$R$1000,6)</f>
        <v/>
      </c>
      <c r="K11" s="138" t="n">
        <f aca="false">VLOOKUP($A11,[6]CurveFetch!$D$8:$R$1000,11)</f>
        <v>0.064873862425214</v>
      </c>
      <c r="L11" s="139" t="n">
        <f aca="false">C11-I11</f>
        <v>0</v>
      </c>
      <c r="M11" s="139" t="e">
        <f aca="false">$I11-$J11</f>
        <v>#VALUE!</v>
      </c>
      <c r="N11" s="139" t="n">
        <f aca="false">$C11-$G11</f>
        <v>0</v>
      </c>
    </row>
    <row r="12" customFormat="false" ht="11.25" hidden="false" customHeight="false" outlineLevel="0" collapsed="false">
      <c r="A12" s="46" t="n">
        <f aca="false">DATE(YEAR(A11),MONTH(A11)+1,1)</f>
        <v>46204</v>
      </c>
      <c r="B12" s="138" t="n">
        <f aca="false">VLOOKUP($A12,[6]CurveFetch!$D$8:$R$1000,2)</f>
        <v>6.061</v>
      </c>
      <c r="C12" s="138" t="n">
        <f aca="false">VLOOKUP($A12,[6]CurveFetch!$D$8:$R$1000,7)</f>
        <v>0</v>
      </c>
      <c r="D12" s="138" t="n">
        <f aca="false">VLOOKUP($A12,[6]CurveFetch!$D$8:$R$1000,5)</f>
        <v>0</v>
      </c>
      <c r="E12" s="138" t="n">
        <f aca="false">VLOOKUP($A12,[6]CurveFetch!$D$8:$R$1000,4)</f>
        <v>0</v>
      </c>
      <c r="F12" s="138" t="n">
        <f aca="false">VLOOKUP($A12,[6]CurveFetch!$D$8:$R$1000,15)</f>
        <v>0</v>
      </c>
      <c r="G12" s="138" t="n">
        <f aca="false">VLOOKUP($A12,[6]CurveFetch!$D$8:$R$1000,3)</f>
        <v>0</v>
      </c>
      <c r="H12" s="138" t="n">
        <f aca="false">VLOOKUP($A12,[6]CurveFetch!$D$8:$R$1000,9)</f>
        <v>0</v>
      </c>
      <c r="I12" s="138" t="n">
        <f aca="false">VLOOKUP($A12,[6]CurveFetch!$D$8:$R$1000,8)</f>
        <v>0</v>
      </c>
      <c r="J12" s="138" t="str">
        <f aca="false">VLOOKUP($A12,[6]CurveFetch!$D$8:$R$1000,6)</f>
        <v/>
      </c>
      <c r="K12" s="138" t="n">
        <f aca="false">VLOOKUP($A12,[6]CurveFetch!$D$8:$R$1000,11)</f>
        <v>0.064873862425214</v>
      </c>
      <c r="L12" s="139" t="n">
        <f aca="false">C12-I12</f>
        <v>0</v>
      </c>
      <c r="M12" s="139" t="e">
        <f aca="false">$I12-$J12</f>
        <v>#VALUE!</v>
      </c>
      <c r="N12" s="139" t="n">
        <f aca="false">$C12-$G12</f>
        <v>0</v>
      </c>
    </row>
    <row r="13" customFormat="false" ht="11.25" hidden="false" customHeight="false" outlineLevel="0" collapsed="false">
      <c r="A13" s="46" t="n">
        <f aca="false">DATE(YEAR(A12),MONTH(A12)+1,1)</f>
        <v>46235</v>
      </c>
      <c r="B13" s="138" t="n">
        <f aca="false">VLOOKUP($A13,[6]CurveFetch!$D$8:$R$1000,2)</f>
        <v>6.061</v>
      </c>
      <c r="C13" s="138" t="n">
        <f aca="false">VLOOKUP($A13,[6]CurveFetch!$D$8:$R$1000,7)</f>
        <v>0</v>
      </c>
      <c r="D13" s="138" t="n">
        <f aca="false">VLOOKUP($A13,[6]CurveFetch!$D$8:$R$1000,5)</f>
        <v>0</v>
      </c>
      <c r="E13" s="138" t="n">
        <f aca="false">VLOOKUP($A13,[6]CurveFetch!$D$8:$R$1000,4)</f>
        <v>0</v>
      </c>
      <c r="F13" s="138" t="n">
        <f aca="false">VLOOKUP($A13,[6]CurveFetch!$D$8:$R$1000,15)</f>
        <v>0</v>
      </c>
      <c r="G13" s="138" t="n">
        <f aca="false">VLOOKUP($A13,[6]CurveFetch!$D$8:$R$1000,3)</f>
        <v>0</v>
      </c>
      <c r="H13" s="138" t="n">
        <f aca="false">VLOOKUP($A13,[6]CurveFetch!$D$8:$R$1000,9)</f>
        <v>0</v>
      </c>
      <c r="I13" s="138" t="n">
        <f aca="false">VLOOKUP($A13,[6]CurveFetch!$D$8:$R$1000,8)</f>
        <v>0</v>
      </c>
      <c r="J13" s="138" t="str">
        <f aca="false">VLOOKUP($A13,[6]CurveFetch!$D$8:$R$1000,6)</f>
        <v/>
      </c>
      <c r="K13" s="138" t="n">
        <f aca="false">VLOOKUP($A13,[6]CurveFetch!$D$8:$R$1000,11)</f>
        <v>0.064873862425214</v>
      </c>
      <c r="L13" s="139" t="n">
        <f aca="false">C13-I13</f>
        <v>0</v>
      </c>
      <c r="M13" s="139" t="e">
        <f aca="false">$I13-$J13</f>
        <v>#VALUE!</v>
      </c>
      <c r="N13" s="139" t="n">
        <f aca="false">$C13-$G13</f>
        <v>0</v>
      </c>
    </row>
    <row r="14" customFormat="false" ht="11.25" hidden="false" customHeight="false" outlineLevel="0" collapsed="false">
      <c r="A14" s="46" t="n">
        <f aca="false">DATE(YEAR(A13),MONTH(A13)+1,1)</f>
        <v>46266</v>
      </c>
      <c r="B14" s="138" t="n">
        <f aca="false">VLOOKUP($A14,[6]CurveFetch!$D$8:$R$1000,2)</f>
        <v>6.061</v>
      </c>
      <c r="C14" s="138" t="n">
        <f aca="false">VLOOKUP($A14,[6]CurveFetch!$D$8:$R$1000,7)</f>
        <v>0</v>
      </c>
      <c r="D14" s="138" t="n">
        <f aca="false">VLOOKUP($A14,[6]CurveFetch!$D$8:$R$1000,5)</f>
        <v>0</v>
      </c>
      <c r="E14" s="138" t="n">
        <f aca="false">VLOOKUP($A14,[6]CurveFetch!$D$8:$R$1000,4)</f>
        <v>0</v>
      </c>
      <c r="F14" s="138" t="n">
        <f aca="false">VLOOKUP($A14,[6]CurveFetch!$D$8:$R$1000,15)</f>
        <v>0</v>
      </c>
      <c r="G14" s="138" t="n">
        <f aca="false">VLOOKUP($A14,[6]CurveFetch!$D$8:$R$1000,3)</f>
        <v>0</v>
      </c>
      <c r="H14" s="138" t="n">
        <f aca="false">VLOOKUP($A14,[6]CurveFetch!$D$8:$R$1000,9)</f>
        <v>0</v>
      </c>
      <c r="I14" s="138" t="n">
        <f aca="false">VLOOKUP($A14,[6]CurveFetch!$D$8:$R$1000,8)</f>
        <v>0</v>
      </c>
      <c r="J14" s="138" t="str">
        <f aca="false">VLOOKUP($A14,[6]CurveFetch!$D$8:$R$1000,6)</f>
        <v/>
      </c>
      <c r="K14" s="138" t="n">
        <f aca="false">VLOOKUP($A14,[6]CurveFetch!$D$8:$R$1000,11)</f>
        <v>0.064873862425214</v>
      </c>
      <c r="L14" s="139" t="n">
        <f aca="false">C14-I14</f>
        <v>0</v>
      </c>
      <c r="M14" s="139" t="e">
        <f aca="false">$I14-$J14</f>
        <v>#VALUE!</v>
      </c>
      <c r="N14" s="139" t="n">
        <f aca="false">$C14-$G14</f>
        <v>0</v>
      </c>
    </row>
    <row r="15" customFormat="false" ht="11.25" hidden="false" customHeight="false" outlineLevel="0" collapsed="false">
      <c r="A15" s="46" t="n">
        <f aca="false">DATE(YEAR(A14),MONTH(A14)+1,1)</f>
        <v>46296</v>
      </c>
      <c r="B15" s="138" t="n">
        <f aca="false">VLOOKUP($A15,[6]CurveFetch!$D$8:$R$1000,2)</f>
        <v>6.061</v>
      </c>
      <c r="C15" s="138" t="n">
        <f aca="false">VLOOKUP($A15,[6]CurveFetch!$D$8:$R$1000,7)</f>
        <v>0</v>
      </c>
      <c r="D15" s="138" t="n">
        <f aca="false">VLOOKUP($A15,[6]CurveFetch!$D$8:$R$1000,5)</f>
        <v>0</v>
      </c>
      <c r="E15" s="138" t="n">
        <f aca="false">VLOOKUP($A15,[6]CurveFetch!$D$8:$R$1000,4)</f>
        <v>0</v>
      </c>
      <c r="F15" s="138" t="n">
        <f aca="false">VLOOKUP($A15,[6]CurveFetch!$D$8:$R$1000,15)</f>
        <v>0</v>
      </c>
      <c r="G15" s="138" t="n">
        <f aca="false">VLOOKUP($A15,[6]CurveFetch!$D$8:$R$1000,3)</f>
        <v>0</v>
      </c>
      <c r="H15" s="138" t="n">
        <f aca="false">VLOOKUP($A15,[6]CurveFetch!$D$8:$R$1000,9)</f>
        <v>0</v>
      </c>
      <c r="I15" s="138" t="n">
        <f aca="false">VLOOKUP($A15,[6]CurveFetch!$D$8:$R$1000,8)</f>
        <v>0</v>
      </c>
      <c r="J15" s="138" t="str">
        <f aca="false">VLOOKUP($A15,[6]CurveFetch!$D$8:$R$1000,6)</f>
        <v/>
      </c>
      <c r="K15" s="138" t="n">
        <f aca="false">VLOOKUP($A15,[6]CurveFetch!$D$8:$R$1000,11)</f>
        <v>0.064873862425214</v>
      </c>
      <c r="L15" s="139" t="n">
        <f aca="false">C15-I15</f>
        <v>0</v>
      </c>
      <c r="M15" s="139" t="e">
        <f aca="false">$I15-$J15</f>
        <v>#VALUE!</v>
      </c>
      <c r="N15" s="139" t="n">
        <f aca="false">$C15-$G15</f>
        <v>0</v>
      </c>
    </row>
    <row r="16" customFormat="false" ht="11.25" hidden="false" customHeight="false" outlineLevel="0" collapsed="false">
      <c r="A16" s="46" t="n">
        <f aca="false">DATE(YEAR(A15),MONTH(A15)+1,1)</f>
        <v>46327</v>
      </c>
      <c r="B16" s="138" t="n">
        <f aca="false">VLOOKUP($A16,[6]CurveFetch!$D$8:$R$1000,2)</f>
        <v>6.061</v>
      </c>
      <c r="C16" s="138" t="n">
        <f aca="false">VLOOKUP($A16,[6]CurveFetch!$D$8:$R$1000,7)</f>
        <v>0</v>
      </c>
      <c r="D16" s="138" t="n">
        <f aca="false">VLOOKUP($A16,[6]CurveFetch!$D$8:$R$1000,5)</f>
        <v>0</v>
      </c>
      <c r="E16" s="138" t="n">
        <f aca="false">VLOOKUP($A16,[6]CurveFetch!$D$8:$R$1000,4)</f>
        <v>0</v>
      </c>
      <c r="F16" s="138" t="n">
        <f aca="false">VLOOKUP($A16,[6]CurveFetch!$D$8:$R$1000,15)</f>
        <v>0</v>
      </c>
      <c r="G16" s="138" t="n">
        <f aca="false">VLOOKUP($A16,[6]CurveFetch!$D$8:$R$1000,3)</f>
        <v>0</v>
      </c>
      <c r="H16" s="138" t="n">
        <f aca="false">VLOOKUP($A16,[6]CurveFetch!$D$8:$R$1000,9)</f>
        <v>0</v>
      </c>
      <c r="I16" s="138" t="n">
        <f aca="false">VLOOKUP($A16,[6]CurveFetch!$D$8:$R$1000,8)</f>
        <v>0</v>
      </c>
      <c r="J16" s="138" t="str">
        <f aca="false">VLOOKUP($A16,[6]CurveFetch!$D$8:$R$1000,6)</f>
        <v/>
      </c>
      <c r="K16" s="138" t="n">
        <f aca="false">VLOOKUP($A16,[6]CurveFetch!$D$8:$R$1000,11)</f>
        <v>0.064873862425214</v>
      </c>
      <c r="L16" s="139" t="n">
        <f aca="false">C16-I16</f>
        <v>0</v>
      </c>
      <c r="M16" s="139" t="e">
        <f aca="false">$I16-$J16</f>
        <v>#VALUE!</v>
      </c>
      <c r="N16" s="139" t="n">
        <f aca="false">$C16-$G16</f>
        <v>0</v>
      </c>
    </row>
    <row r="17" customFormat="false" ht="11.25" hidden="false" customHeight="false" outlineLevel="0" collapsed="false">
      <c r="A17" s="46" t="n">
        <f aca="false">DATE(YEAR(A16),MONTH(A16)+1,1)</f>
        <v>46357</v>
      </c>
      <c r="B17" s="138" t="n">
        <f aca="false">VLOOKUP($A17,[6]CurveFetch!$D$8:$R$1000,2)</f>
        <v>6.061</v>
      </c>
      <c r="C17" s="138" t="n">
        <f aca="false">VLOOKUP($A17,[6]CurveFetch!$D$8:$R$1000,7)</f>
        <v>0</v>
      </c>
      <c r="D17" s="138" t="n">
        <f aca="false">VLOOKUP($A17,[6]CurveFetch!$D$8:$R$1000,5)</f>
        <v>0</v>
      </c>
      <c r="E17" s="138" t="n">
        <f aca="false">VLOOKUP($A17,[6]CurveFetch!$D$8:$R$1000,4)</f>
        <v>0</v>
      </c>
      <c r="F17" s="138" t="n">
        <f aca="false">VLOOKUP($A17,[6]CurveFetch!$D$8:$R$1000,15)</f>
        <v>0</v>
      </c>
      <c r="G17" s="138" t="n">
        <f aca="false">VLOOKUP($A17,[6]CurveFetch!$D$8:$R$1000,3)</f>
        <v>0</v>
      </c>
      <c r="H17" s="138" t="n">
        <f aca="false">VLOOKUP($A17,[6]CurveFetch!$D$8:$R$1000,9)</f>
        <v>0</v>
      </c>
      <c r="I17" s="138" t="n">
        <f aca="false">VLOOKUP($A17,[6]CurveFetch!$D$8:$R$1000,8)</f>
        <v>0</v>
      </c>
      <c r="J17" s="138" t="str">
        <f aca="false">VLOOKUP($A17,[6]CurveFetch!$D$8:$R$1000,6)</f>
        <v/>
      </c>
      <c r="K17" s="138" t="n">
        <f aca="false">VLOOKUP($A17,[6]CurveFetch!$D$8:$R$1000,11)</f>
        <v>0.064873862425214</v>
      </c>
      <c r="L17" s="139" t="n">
        <f aca="false">C17-I17</f>
        <v>0</v>
      </c>
      <c r="M17" s="139" t="e">
        <f aca="false">$I17-$J17</f>
        <v>#VALUE!</v>
      </c>
      <c r="N17" s="139" t="n">
        <f aca="false">$C17-$G17</f>
        <v>0</v>
      </c>
    </row>
    <row r="18" customFormat="false" ht="11.25" hidden="false" customHeight="false" outlineLevel="0" collapsed="false">
      <c r="A18" s="46" t="n">
        <f aca="false">DATE(YEAR(A17),MONTH(A17)+1,1)</f>
        <v>46388</v>
      </c>
      <c r="B18" s="138" t="n">
        <f aca="false">VLOOKUP($A18,[6]CurveFetch!$D$8:$R$1000,2)</f>
        <v>6.061</v>
      </c>
      <c r="C18" s="138" t="n">
        <f aca="false">VLOOKUP($A18,[6]CurveFetch!$D$8:$R$1000,7)</f>
        <v>0</v>
      </c>
      <c r="D18" s="138" t="n">
        <f aca="false">VLOOKUP($A18,[6]CurveFetch!$D$8:$R$1000,5)</f>
        <v>0</v>
      </c>
      <c r="E18" s="138" t="n">
        <f aca="false">VLOOKUP($A18,[6]CurveFetch!$D$8:$R$1000,4)</f>
        <v>0</v>
      </c>
      <c r="F18" s="138" t="n">
        <f aca="false">VLOOKUP($A18,[6]CurveFetch!$D$8:$R$1000,15)</f>
        <v>0</v>
      </c>
      <c r="G18" s="138" t="n">
        <f aca="false">VLOOKUP($A18,[6]CurveFetch!$D$8:$R$1000,3)</f>
        <v>0</v>
      </c>
      <c r="H18" s="138" t="n">
        <f aca="false">VLOOKUP($A18,[6]CurveFetch!$D$8:$R$1000,9)</f>
        <v>0</v>
      </c>
      <c r="I18" s="138" t="n">
        <f aca="false">VLOOKUP($A18,[6]CurveFetch!$D$8:$R$1000,8)</f>
        <v>0</v>
      </c>
      <c r="J18" s="138" t="str">
        <f aca="false">VLOOKUP($A18,[6]CurveFetch!$D$8:$R$1000,6)</f>
        <v/>
      </c>
      <c r="K18" s="138" t="n">
        <f aca="false">VLOOKUP($A18,[6]CurveFetch!$D$8:$R$1000,11)</f>
        <v>0.064873862425214</v>
      </c>
      <c r="L18" s="139" t="n">
        <f aca="false">C18-I18</f>
        <v>0</v>
      </c>
      <c r="M18" s="139" t="e">
        <f aca="false">$I18-$J18</f>
        <v>#VALUE!</v>
      </c>
      <c r="N18" s="139" t="n">
        <f aca="false">$C18-$G18</f>
        <v>0</v>
      </c>
    </row>
    <row r="19" customFormat="false" ht="11.25" hidden="false" customHeight="false" outlineLevel="0" collapsed="false">
      <c r="A19" s="46" t="n">
        <f aca="false">DATE(YEAR(A18),MONTH(A18)+1,1)</f>
        <v>46419</v>
      </c>
      <c r="B19" s="138" t="n">
        <f aca="false">VLOOKUP($A19,[6]CurveFetch!$D$8:$R$1000,2)</f>
        <v>6.061</v>
      </c>
      <c r="C19" s="138" t="n">
        <f aca="false">VLOOKUP($A19,[6]CurveFetch!$D$8:$R$1000,7)</f>
        <v>0</v>
      </c>
      <c r="D19" s="138" t="n">
        <f aca="false">VLOOKUP($A19,[6]CurveFetch!$D$8:$R$1000,5)</f>
        <v>0</v>
      </c>
      <c r="E19" s="138" t="n">
        <f aca="false">VLOOKUP($A19,[6]CurveFetch!$D$8:$R$1000,4)</f>
        <v>0</v>
      </c>
      <c r="F19" s="138" t="n">
        <f aca="false">VLOOKUP($A19,[6]CurveFetch!$D$8:$R$1000,15)</f>
        <v>0</v>
      </c>
      <c r="G19" s="138" t="n">
        <f aca="false">VLOOKUP($A19,[6]CurveFetch!$D$8:$R$1000,3)</f>
        <v>0</v>
      </c>
      <c r="H19" s="138" t="n">
        <f aca="false">VLOOKUP($A19,[6]CurveFetch!$D$8:$R$1000,9)</f>
        <v>0</v>
      </c>
      <c r="I19" s="138" t="n">
        <f aca="false">VLOOKUP($A19,[6]CurveFetch!$D$8:$R$1000,8)</f>
        <v>0</v>
      </c>
      <c r="J19" s="138" t="str">
        <f aca="false">VLOOKUP($A19,[6]CurveFetch!$D$8:$R$1000,6)</f>
        <v/>
      </c>
      <c r="K19" s="138" t="n">
        <f aca="false">VLOOKUP($A19,[6]CurveFetch!$D$8:$R$1000,11)</f>
        <v>0.064873862425214</v>
      </c>
      <c r="L19" s="139" t="n">
        <f aca="false">C19-I19</f>
        <v>0</v>
      </c>
      <c r="M19" s="139" t="e">
        <f aca="false">$I19-$J19</f>
        <v>#VALUE!</v>
      </c>
      <c r="N19" s="139" t="n">
        <f aca="false">$C19-$G19</f>
        <v>0</v>
      </c>
    </row>
    <row r="20" customFormat="false" ht="11.25" hidden="false" customHeight="false" outlineLevel="0" collapsed="false">
      <c r="A20" s="46" t="n">
        <f aca="false">DATE(YEAR(A19),MONTH(A19)+1,1)</f>
        <v>46447</v>
      </c>
      <c r="B20" s="138" t="n">
        <f aca="false">VLOOKUP($A20,[6]CurveFetch!$D$8:$R$1000,2)</f>
        <v>6.061</v>
      </c>
      <c r="C20" s="138" t="n">
        <f aca="false">VLOOKUP($A20,[6]CurveFetch!$D$8:$R$1000,7)</f>
        <v>0</v>
      </c>
      <c r="D20" s="138" t="n">
        <f aca="false">VLOOKUP($A20,[6]CurveFetch!$D$8:$R$1000,5)</f>
        <v>0</v>
      </c>
      <c r="E20" s="138" t="n">
        <f aca="false">VLOOKUP($A20,[6]CurveFetch!$D$8:$R$1000,4)</f>
        <v>0</v>
      </c>
      <c r="F20" s="138" t="n">
        <f aca="false">VLOOKUP($A20,[6]CurveFetch!$D$8:$R$1000,15)</f>
        <v>0</v>
      </c>
      <c r="G20" s="138" t="n">
        <f aca="false">VLOOKUP($A20,[6]CurveFetch!$D$8:$R$1000,3)</f>
        <v>0</v>
      </c>
      <c r="H20" s="138" t="n">
        <f aca="false">VLOOKUP($A20,[6]CurveFetch!$D$8:$R$1000,9)</f>
        <v>0</v>
      </c>
      <c r="I20" s="138" t="n">
        <f aca="false">VLOOKUP($A20,[6]CurveFetch!$D$8:$R$1000,8)</f>
        <v>0</v>
      </c>
      <c r="J20" s="138" t="str">
        <f aca="false">VLOOKUP($A20,[6]CurveFetch!$D$8:$R$1000,6)</f>
        <v/>
      </c>
      <c r="K20" s="138" t="n">
        <f aca="false">VLOOKUP($A20,[6]CurveFetch!$D$8:$R$1000,11)</f>
        <v>0.064873862425214</v>
      </c>
      <c r="L20" s="139" t="n">
        <f aca="false">C20-I20</f>
        <v>0</v>
      </c>
      <c r="M20" s="139" t="e">
        <f aca="false">$I20-$J20</f>
        <v>#VALUE!</v>
      </c>
      <c r="N20" s="139" t="n">
        <f aca="false">$C20-$G20</f>
        <v>0</v>
      </c>
    </row>
    <row r="21" customFormat="false" ht="11.25" hidden="false" customHeight="false" outlineLevel="0" collapsed="false">
      <c r="A21" s="46" t="n">
        <f aca="false">DATE(YEAR(A20),MONTH(A20)+1,1)</f>
        <v>46478</v>
      </c>
      <c r="B21" s="138" t="n">
        <f aca="false">VLOOKUP($A21,[6]CurveFetch!$D$8:$R$1000,2)</f>
        <v>6.061</v>
      </c>
      <c r="C21" s="138" t="n">
        <f aca="false">VLOOKUP($A21,[6]CurveFetch!$D$8:$R$1000,7)</f>
        <v>0</v>
      </c>
      <c r="D21" s="138" t="n">
        <f aca="false">VLOOKUP($A21,[6]CurveFetch!$D$8:$R$1000,5)</f>
        <v>0</v>
      </c>
      <c r="E21" s="138" t="n">
        <f aca="false">VLOOKUP($A21,[6]CurveFetch!$D$8:$R$1000,4)</f>
        <v>0</v>
      </c>
      <c r="F21" s="138" t="n">
        <f aca="false">VLOOKUP($A21,[6]CurveFetch!$D$8:$R$1000,15)</f>
        <v>0</v>
      </c>
      <c r="G21" s="138" t="n">
        <f aca="false">VLOOKUP($A21,[6]CurveFetch!$D$8:$R$1000,3)</f>
        <v>0</v>
      </c>
      <c r="H21" s="138" t="n">
        <f aca="false">VLOOKUP($A21,[6]CurveFetch!$D$8:$R$1000,9)</f>
        <v>0</v>
      </c>
      <c r="I21" s="138" t="n">
        <f aca="false">VLOOKUP($A21,[6]CurveFetch!$D$8:$R$1000,8)</f>
        <v>0</v>
      </c>
      <c r="J21" s="138" t="str">
        <f aca="false">VLOOKUP($A21,[6]CurveFetch!$D$8:$R$1000,6)</f>
        <v/>
      </c>
      <c r="K21" s="138" t="n">
        <f aca="false">VLOOKUP($A21,[6]CurveFetch!$D$8:$R$1000,11)</f>
        <v>0.064873862425214</v>
      </c>
      <c r="L21" s="139" t="n">
        <f aca="false">C21-I21</f>
        <v>0</v>
      </c>
      <c r="M21" s="139" t="e">
        <f aca="false">$I21-$J21</f>
        <v>#VALUE!</v>
      </c>
      <c r="N21" s="139" t="n">
        <f aca="false">$C21-$G21</f>
        <v>0</v>
      </c>
    </row>
    <row r="22" customFormat="false" ht="11.25" hidden="false" customHeight="false" outlineLevel="0" collapsed="false">
      <c r="A22" s="46" t="n">
        <f aca="false">DATE(YEAR(A21),MONTH(A21)+1,1)</f>
        <v>46508</v>
      </c>
      <c r="B22" s="138" t="n">
        <f aca="false">VLOOKUP($A22,[6]CurveFetch!$D$8:$R$1000,2)</f>
        <v>6.061</v>
      </c>
      <c r="C22" s="138" t="n">
        <f aca="false">VLOOKUP($A22,[6]CurveFetch!$D$8:$R$1000,7)</f>
        <v>0</v>
      </c>
      <c r="D22" s="138" t="n">
        <f aca="false">VLOOKUP($A22,[6]CurveFetch!$D$8:$R$1000,5)</f>
        <v>0</v>
      </c>
      <c r="E22" s="138" t="n">
        <f aca="false">VLOOKUP($A22,[6]CurveFetch!$D$8:$R$1000,4)</f>
        <v>0</v>
      </c>
      <c r="F22" s="138" t="n">
        <f aca="false">VLOOKUP($A22,[6]CurveFetch!$D$8:$R$1000,15)</f>
        <v>0</v>
      </c>
      <c r="G22" s="138" t="n">
        <f aca="false">VLOOKUP($A22,[6]CurveFetch!$D$8:$R$1000,3)</f>
        <v>0</v>
      </c>
      <c r="H22" s="138" t="n">
        <f aca="false">VLOOKUP($A22,[6]CurveFetch!$D$8:$R$1000,9)</f>
        <v>0</v>
      </c>
      <c r="I22" s="138" t="n">
        <f aca="false">VLOOKUP($A22,[6]CurveFetch!$D$8:$R$1000,8)</f>
        <v>0</v>
      </c>
      <c r="J22" s="138" t="str">
        <f aca="false">VLOOKUP($A22,[6]CurveFetch!$D$8:$R$1000,6)</f>
        <v/>
      </c>
      <c r="K22" s="138" t="n">
        <f aca="false">VLOOKUP($A22,[6]CurveFetch!$D$8:$R$1000,11)</f>
        <v>0.064873862425214</v>
      </c>
      <c r="L22" s="139" t="n">
        <f aca="false">C22-I22</f>
        <v>0</v>
      </c>
      <c r="M22" s="139" t="e">
        <f aca="false">$I22-$J22</f>
        <v>#VALUE!</v>
      </c>
      <c r="N22" s="139" t="n">
        <f aca="false">$C22-$G22</f>
        <v>0</v>
      </c>
    </row>
    <row r="23" customFormat="false" ht="11.25" hidden="false" customHeight="false" outlineLevel="0" collapsed="false">
      <c r="A23" s="46" t="n">
        <f aca="false">DATE(YEAR(A22),MONTH(A22)+1,1)</f>
        <v>46539</v>
      </c>
      <c r="B23" s="138" t="n">
        <f aca="false">VLOOKUP($A23,[6]CurveFetch!$D$8:$R$1000,2)</f>
        <v>6.061</v>
      </c>
      <c r="C23" s="138" t="n">
        <f aca="false">VLOOKUP($A23,[6]CurveFetch!$D$8:$R$1000,7)</f>
        <v>0</v>
      </c>
      <c r="D23" s="138" t="n">
        <f aca="false">VLOOKUP($A23,[6]CurveFetch!$D$8:$R$1000,5)</f>
        <v>0</v>
      </c>
      <c r="E23" s="138" t="n">
        <f aca="false">VLOOKUP($A23,[6]CurveFetch!$D$8:$R$1000,4)</f>
        <v>0</v>
      </c>
      <c r="F23" s="138" t="n">
        <f aca="false">VLOOKUP($A23,[6]CurveFetch!$D$8:$R$1000,15)</f>
        <v>0</v>
      </c>
      <c r="G23" s="138" t="n">
        <f aca="false">VLOOKUP($A23,[6]CurveFetch!$D$8:$R$1000,3)</f>
        <v>0</v>
      </c>
      <c r="H23" s="138" t="n">
        <f aca="false">VLOOKUP($A23,[6]CurveFetch!$D$8:$R$1000,9)</f>
        <v>0</v>
      </c>
      <c r="I23" s="138" t="n">
        <f aca="false">VLOOKUP($A23,[6]CurveFetch!$D$8:$R$1000,8)</f>
        <v>0</v>
      </c>
      <c r="J23" s="138" t="str">
        <f aca="false">VLOOKUP($A23,[6]CurveFetch!$D$8:$R$1000,6)</f>
        <v/>
      </c>
      <c r="K23" s="138" t="n">
        <f aca="false">VLOOKUP($A23,[6]CurveFetch!$D$8:$R$1000,11)</f>
        <v>0.064873862425214</v>
      </c>
      <c r="L23" s="139" t="n">
        <f aca="false">C23-I23</f>
        <v>0</v>
      </c>
      <c r="M23" s="139" t="e">
        <f aca="false">$I23-$J23</f>
        <v>#VALUE!</v>
      </c>
      <c r="N23" s="139" t="n">
        <f aca="false">$C23-$G23</f>
        <v>0</v>
      </c>
    </row>
    <row r="24" customFormat="false" ht="11.25" hidden="false" customHeight="false" outlineLevel="0" collapsed="false">
      <c r="A24" s="46" t="n">
        <f aca="false">DATE(YEAR(A23),MONTH(A23)+1,1)</f>
        <v>46569</v>
      </c>
      <c r="B24" s="138" t="n">
        <f aca="false">VLOOKUP($A24,[6]CurveFetch!$D$8:$R$1000,2)</f>
        <v>6.061</v>
      </c>
      <c r="C24" s="138" t="n">
        <f aca="false">VLOOKUP($A24,[6]CurveFetch!$D$8:$R$1000,7)</f>
        <v>0</v>
      </c>
      <c r="D24" s="138" t="n">
        <f aca="false">VLOOKUP($A24,[6]CurveFetch!$D$8:$R$1000,5)</f>
        <v>0</v>
      </c>
      <c r="E24" s="138" t="n">
        <f aca="false">VLOOKUP($A24,[6]CurveFetch!$D$8:$R$1000,4)</f>
        <v>0</v>
      </c>
      <c r="F24" s="138" t="n">
        <f aca="false">VLOOKUP($A24,[6]CurveFetch!$D$8:$R$1000,15)</f>
        <v>0</v>
      </c>
      <c r="G24" s="138" t="n">
        <f aca="false">VLOOKUP($A24,[6]CurveFetch!$D$8:$R$1000,3)</f>
        <v>0</v>
      </c>
      <c r="H24" s="138" t="n">
        <f aca="false">VLOOKUP($A24,[6]CurveFetch!$D$8:$R$1000,9)</f>
        <v>0</v>
      </c>
      <c r="I24" s="138" t="n">
        <f aca="false">VLOOKUP($A24,[6]CurveFetch!$D$8:$R$1000,8)</f>
        <v>0</v>
      </c>
      <c r="J24" s="138" t="str">
        <f aca="false">VLOOKUP($A24,[6]CurveFetch!$D$8:$R$1000,6)</f>
        <v/>
      </c>
      <c r="K24" s="138" t="n">
        <f aca="false">VLOOKUP($A24,[6]CurveFetch!$D$8:$R$1000,11)</f>
        <v>0.064873862425214</v>
      </c>
      <c r="L24" s="139" t="n">
        <f aca="false">C24-I24</f>
        <v>0</v>
      </c>
      <c r="M24" s="139" t="e">
        <f aca="false">$I24-$J24</f>
        <v>#VALUE!</v>
      </c>
      <c r="N24" s="139" t="n">
        <f aca="false">$C24-$G24</f>
        <v>0</v>
      </c>
    </row>
    <row r="25" customFormat="false" ht="11.25" hidden="false" customHeight="false" outlineLevel="0" collapsed="false">
      <c r="A25" s="46" t="n">
        <f aca="false">DATE(YEAR(A24),MONTH(A24)+1,1)</f>
        <v>46600</v>
      </c>
      <c r="B25" s="138" t="n">
        <f aca="false">VLOOKUP($A25,[6]CurveFetch!$D$8:$R$1000,2)</f>
        <v>6.061</v>
      </c>
      <c r="C25" s="138" t="n">
        <f aca="false">VLOOKUP($A25,[6]CurveFetch!$D$8:$R$1000,7)</f>
        <v>0</v>
      </c>
      <c r="D25" s="138" t="n">
        <f aca="false">VLOOKUP($A25,[6]CurveFetch!$D$8:$R$1000,5)</f>
        <v>0</v>
      </c>
      <c r="E25" s="138" t="n">
        <f aca="false">VLOOKUP($A25,[6]CurveFetch!$D$8:$R$1000,4)</f>
        <v>0</v>
      </c>
      <c r="F25" s="138" t="n">
        <f aca="false">VLOOKUP($A25,[6]CurveFetch!$D$8:$R$1000,15)</f>
        <v>0</v>
      </c>
      <c r="G25" s="138" t="n">
        <f aca="false">VLOOKUP($A25,[6]CurveFetch!$D$8:$R$1000,3)</f>
        <v>0</v>
      </c>
      <c r="H25" s="138" t="n">
        <f aca="false">VLOOKUP($A25,[6]CurveFetch!$D$8:$R$1000,9)</f>
        <v>0</v>
      </c>
      <c r="I25" s="138" t="n">
        <f aca="false">VLOOKUP($A25,[6]CurveFetch!$D$8:$R$1000,8)</f>
        <v>0</v>
      </c>
      <c r="J25" s="138" t="str">
        <f aca="false">VLOOKUP($A25,[6]CurveFetch!$D$8:$R$1000,6)</f>
        <v/>
      </c>
      <c r="K25" s="138" t="n">
        <f aca="false">VLOOKUP($A25,[6]CurveFetch!$D$8:$R$1000,11)</f>
        <v>0.064873862425214</v>
      </c>
      <c r="L25" s="139" t="n">
        <f aca="false">C25-I25</f>
        <v>0</v>
      </c>
      <c r="M25" s="139" t="e">
        <f aca="false">$I25-$J25</f>
        <v>#VALUE!</v>
      </c>
      <c r="N25" s="139" t="n">
        <f aca="false">$C25-$G25</f>
        <v>0</v>
      </c>
    </row>
    <row r="26" customFormat="false" ht="11.25" hidden="false" customHeight="false" outlineLevel="0" collapsed="false">
      <c r="A26" s="46" t="n">
        <f aca="false">DATE(YEAR(A25),MONTH(A25)+1,1)</f>
        <v>46631</v>
      </c>
      <c r="B26" s="138" t="n">
        <f aca="false">VLOOKUP($A26,[6]CurveFetch!$D$8:$R$1000,2)</f>
        <v>6.061</v>
      </c>
      <c r="C26" s="138" t="n">
        <f aca="false">VLOOKUP($A26,[6]CurveFetch!$D$8:$R$1000,7)</f>
        <v>0</v>
      </c>
      <c r="D26" s="138" t="n">
        <f aca="false">VLOOKUP($A26,[6]CurveFetch!$D$8:$R$1000,5)</f>
        <v>0</v>
      </c>
      <c r="E26" s="138" t="n">
        <f aca="false">VLOOKUP($A26,[6]CurveFetch!$D$8:$R$1000,4)</f>
        <v>0</v>
      </c>
      <c r="F26" s="138" t="n">
        <f aca="false">VLOOKUP($A26,[6]CurveFetch!$D$8:$R$1000,15)</f>
        <v>0</v>
      </c>
      <c r="G26" s="138" t="n">
        <f aca="false">VLOOKUP($A26,[6]CurveFetch!$D$8:$R$1000,3)</f>
        <v>0</v>
      </c>
      <c r="H26" s="138" t="n">
        <f aca="false">VLOOKUP($A26,[6]CurveFetch!$D$8:$R$1000,9)</f>
        <v>0</v>
      </c>
      <c r="I26" s="138" t="n">
        <f aca="false">VLOOKUP($A26,[6]CurveFetch!$D$8:$R$1000,8)</f>
        <v>0</v>
      </c>
      <c r="J26" s="138" t="str">
        <f aca="false">VLOOKUP($A26,[6]CurveFetch!$D$8:$R$1000,6)</f>
        <v/>
      </c>
      <c r="K26" s="138" t="n">
        <f aca="false">VLOOKUP($A26,[6]CurveFetch!$D$8:$R$1000,11)</f>
        <v>0.064873862425214</v>
      </c>
      <c r="L26" s="139" t="n">
        <f aca="false">C26-I26</f>
        <v>0</v>
      </c>
      <c r="M26" s="139" t="e">
        <f aca="false">$I26-$J26</f>
        <v>#VALUE!</v>
      </c>
      <c r="N26" s="139" t="n">
        <f aca="false">$C26-$G26</f>
        <v>0</v>
      </c>
    </row>
    <row r="27" customFormat="false" ht="11.25" hidden="false" customHeight="false" outlineLevel="0" collapsed="false">
      <c r="A27" s="46" t="n">
        <f aca="false">DATE(YEAR(A26),MONTH(A26)+1,1)</f>
        <v>46661</v>
      </c>
      <c r="B27" s="138" t="n">
        <f aca="false">VLOOKUP($A27,[6]CurveFetch!$D$8:$R$1000,2)</f>
        <v>6.061</v>
      </c>
      <c r="C27" s="138" t="n">
        <f aca="false">VLOOKUP($A27,[6]CurveFetch!$D$8:$R$1000,7)</f>
        <v>0</v>
      </c>
      <c r="D27" s="138" t="n">
        <f aca="false">VLOOKUP($A27,[6]CurveFetch!$D$8:$R$1000,5)</f>
        <v>0</v>
      </c>
      <c r="E27" s="138" t="n">
        <f aca="false">VLOOKUP($A27,[6]CurveFetch!$D$8:$R$1000,4)</f>
        <v>0</v>
      </c>
      <c r="F27" s="138" t="n">
        <f aca="false">VLOOKUP($A27,[6]CurveFetch!$D$8:$R$1000,15)</f>
        <v>0</v>
      </c>
      <c r="G27" s="138" t="n">
        <f aca="false">VLOOKUP($A27,[6]CurveFetch!$D$8:$R$1000,3)</f>
        <v>0</v>
      </c>
      <c r="H27" s="138" t="n">
        <f aca="false">VLOOKUP($A27,[6]CurveFetch!$D$8:$R$1000,9)</f>
        <v>0</v>
      </c>
      <c r="I27" s="138" t="n">
        <f aca="false">VLOOKUP($A27,[6]CurveFetch!$D$8:$R$1000,8)</f>
        <v>0</v>
      </c>
      <c r="J27" s="138" t="str">
        <f aca="false">VLOOKUP($A27,[6]CurveFetch!$D$8:$R$1000,6)</f>
        <v/>
      </c>
      <c r="K27" s="138" t="n">
        <f aca="false">VLOOKUP($A27,[6]CurveFetch!$D$8:$R$1000,11)</f>
        <v>0.064873862425214</v>
      </c>
      <c r="L27" s="139" t="n">
        <f aca="false">C27-I27</f>
        <v>0</v>
      </c>
      <c r="M27" s="139" t="e">
        <f aca="false">$I27-$J27</f>
        <v>#VALUE!</v>
      </c>
      <c r="N27" s="139" t="n">
        <f aca="false">$C27-$G27</f>
        <v>0</v>
      </c>
    </row>
    <row r="28" customFormat="false" ht="11.25" hidden="false" customHeight="false" outlineLevel="0" collapsed="false">
      <c r="A28" s="46" t="n">
        <f aca="false">DATE(YEAR(A27),MONTH(A27)+1,1)</f>
        <v>46692</v>
      </c>
      <c r="B28" s="138" t="n">
        <f aca="false">VLOOKUP($A28,[6]CurveFetch!$D$8:$R$1000,2)</f>
        <v>6.061</v>
      </c>
      <c r="C28" s="138" t="n">
        <f aca="false">VLOOKUP($A28,[6]CurveFetch!$D$8:$R$1000,7)</f>
        <v>0</v>
      </c>
      <c r="D28" s="138" t="n">
        <f aca="false">VLOOKUP($A28,[6]CurveFetch!$D$8:$R$1000,5)</f>
        <v>0</v>
      </c>
      <c r="E28" s="138" t="n">
        <f aca="false">VLOOKUP($A28,[6]CurveFetch!$D$8:$R$1000,4)</f>
        <v>0</v>
      </c>
      <c r="F28" s="138" t="n">
        <f aca="false">VLOOKUP($A28,[6]CurveFetch!$D$8:$R$1000,15)</f>
        <v>0</v>
      </c>
      <c r="G28" s="138" t="n">
        <f aca="false">VLOOKUP($A28,[6]CurveFetch!$D$8:$R$1000,3)</f>
        <v>0</v>
      </c>
      <c r="H28" s="138" t="n">
        <f aca="false">VLOOKUP($A28,[6]CurveFetch!$D$8:$R$1000,9)</f>
        <v>0</v>
      </c>
      <c r="I28" s="138" t="n">
        <f aca="false">VLOOKUP($A28,[6]CurveFetch!$D$8:$R$1000,8)</f>
        <v>0</v>
      </c>
      <c r="J28" s="138" t="str">
        <f aca="false">VLOOKUP($A28,[6]CurveFetch!$D$8:$R$1000,6)</f>
        <v/>
      </c>
      <c r="K28" s="138" t="n">
        <f aca="false">VLOOKUP($A28,[6]CurveFetch!$D$8:$R$1000,11)</f>
        <v>0.064873862425214</v>
      </c>
      <c r="L28" s="139" t="n">
        <f aca="false">C28-I28</f>
        <v>0</v>
      </c>
      <c r="M28" s="139" t="e">
        <f aca="false">$I28-$J28</f>
        <v>#VALUE!</v>
      </c>
      <c r="N28" s="139" t="n">
        <f aca="false">$C28-$G28</f>
        <v>0</v>
      </c>
    </row>
    <row r="29" customFormat="false" ht="11.25" hidden="false" customHeight="false" outlineLevel="0" collapsed="false">
      <c r="A29" s="46" t="n">
        <f aca="false">DATE(YEAR(A28),MONTH(A28)+1,1)</f>
        <v>46722</v>
      </c>
      <c r="B29" s="138" t="n">
        <f aca="false">VLOOKUP($A29,[6]CurveFetch!$D$8:$R$1000,2)</f>
        <v>6.061</v>
      </c>
      <c r="C29" s="138" t="n">
        <f aca="false">VLOOKUP($A29,[6]CurveFetch!$D$8:$R$1000,7)</f>
        <v>0</v>
      </c>
      <c r="D29" s="138" t="n">
        <f aca="false">VLOOKUP($A29,[6]CurveFetch!$D$8:$R$1000,5)</f>
        <v>0</v>
      </c>
      <c r="E29" s="138" t="n">
        <f aca="false">VLOOKUP($A29,[6]CurveFetch!$D$8:$R$1000,4)</f>
        <v>0</v>
      </c>
      <c r="F29" s="138" t="n">
        <f aca="false">VLOOKUP($A29,[6]CurveFetch!$D$8:$R$1000,15)</f>
        <v>0</v>
      </c>
      <c r="G29" s="138" t="n">
        <f aca="false">VLOOKUP($A29,[6]CurveFetch!$D$8:$R$1000,3)</f>
        <v>0</v>
      </c>
      <c r="H29" s="138" t="n">
        <f aca="false">VLOOKUP($A29,[6]CurveFetch!$D$8:$R$1000,9)</f>
        <v>0</v>
      </c>
      <c r="I29" s="138" t="n">
        <f aca="false">VLOOKUP($A29,[6]CurveFetch!$D$8:$R$1000,8)</f>
        <v>0</v>
      </c>
      <c r="J29" s="138" t="str">
        <f aca="false">VLOOKUP($A29,[6]CurveFetch!$D$8:$R$1000,6)</f>
        <v/>
      </c>
      <c r="K29" s="138" t="n">
        <f aca="false">VLOOKUP($A29,[6]CurveFetch!$D$8:$R$1000,11)</f>
        <v>0.064873862425214</v>
      </c>
      <c r="L29" s="139" t="n">
        <f aca="false">C29-I29</f>
        <v>0</v>
      </c>
      <c r="M29" s="139" t="e">
        <f aca="false">$I29-$J29</f>
        <v>#VALUE!</v>
      </c>
      <c r="N29" s="139" t="n">
        <f aca="false">$C29-$G29</f>
        <v>0</v>
      </c>
    </row>
    <row r="30" customFormat="false" ht="11.25" hidden="false" customHeight="false" outlineLevel="0" collapsed="false">
      <c r="A30" s="46" t="n">
        <f aca="false">DATE(YEAR(A29),MONTH(A29)+1,1)</f>
        <v>46753</v>
      </c>
      <c r="B30" s="138" t="n">
        <f aca="false">VLOOKUP($A30,[6]CurveFetch!$D$8:$R$1000,2)</f>
        <v>6.061</v>
      </c>
      <c r="C30" s="138" t="n">
        <f aca="false">VLOOKUP($A30,[6]CurveFetch!$D$8:$R$1000,7)</f>
        <v>0</v>
      </c>
      <c r="D30" s="138" t="n">
        <f aca="false">VLOOKUP($A30,[6]CurveFetch!$D$8:$R$1000,5)</f>
        <v>0</v>
      </c>
      <c r="E30" s="138" t="n">
        <f aca="false">VLOOKUP($A30,[6]CurveFetch!$D$8:$R$1000,4)</f>
        <v>0</v>
      </c>
      <c r="F30" s="138" t="n">
        <f aca="false">VLOOKUP($A30,[6]CurveFetch!$D$8:$R$1000,15)</f>
        <v>0</v>
      </c>
      <c r="G30" s="138" t="n">
        <f aca="false">VLOOKUP($A30,[6]CurveFetch!$D$8:$R$1000,3)</f>
        <v>0</v>
      </c>
      <c r="H30" s="138" t="n">
        <f aca="false">VLOOKUP($A30,[6]CurveFetch!$D$8:$R$1000,9)</f>
        <v>0</v>
      </c>
      <c r="I30" s="138" t="n">
        <f aca="false">VLOOKUP($A30,[6]CurveFetch!$D$8:$R$1000,8)</f>
        <v>0</v>
      </c>
      <c r="J30" s="138" t="str">
        <f aca="false">VLOOKUP($A30,[6]CurveFetch!$D$8:$R$1000,6)</f>
        <v/>
      </c>
      <c r="K30" s="138" t="n">
        <f aca="false">VLOOKUP($A30,[6]CurveFetch!$D$8:$R$1000,11)</f>
        <v>0.064873862425214</v>
      </c>
      <c r="L30" s="139" t="n">
        <f aca="false">C30-I30</f>
        <v>0</v>
      </c>
      <c r="M30" s="139" t="e">
        <f aca="false">$I30-$J30</f>
        <v>#VALUE!</v>
      </c>
      <c r="N30" s="139" t="n">
        <f aca="false">$C30-$G30</f>
        <v>0</v>
      </c>
    </row>
    <row r="31" customFormat="false" ht="11.25" hidden="false" customHeight="false" outlineLevel="0" collapsed="false">
      <c r="A31" s="46" t="n">
        <f aca="false">DATE(YEAR(A30),MONTH(A30)+1,1)</f>
        <v>46784</v>
      </c>
      <c r="B31" s="138" t="n">
        <f aca="false">VLOOKUP($A31,[6]CurveFetch!$D$8:$R$1000,2)</f>
        <v>6.061</v>
      </c>
      <c r="C31" s="138" t="n">
        <f aca="false">VLOOKUP($A31,[6]CurveFetch!$D$8:$R$1000,7)</f>
        <v>0</v>
      </c>
      <c r="D31" s="138" t="n">
        <f aca="false">VLOOKUP($A31,[6]CurveFetch!$D$8:$R$1000,5)</f>
        <v>0</v>
      </c>
      <c r="E31" s="138" t="n">
        <f aca="false">VLOOKUP($A31,[6]CurveFetch!$D$8:$R$1000,4)</f>
        <v>0</v>
      </c>
      <c r="F31" s="138" t="n">
        <f aca="false">VLOOKUP($A31,[6]CurveFetch!$D$8:$R$1000,15)</f>
        <v>0</v>
      </c>
      <c r="G31" s="138" t="n">
        <f aca="false">VLOOKUP($A31,[6]CurveFetch!$D$8:$R$1000,3)</f>
        <v>0</v>
      </c>
      <c r="H31" s="138" t="n">
        <f aca="false">VLOOKUP($A31,[6]CurveFetch!$D$8:$R$1000,9)</f>
        <v>0</v>
      </c>
      <c r="I31" s="138" t="n">
        <f aca="false">VLOOKUP($A31,[6]CurveFetch!$D$8:$R$1000,8)</f>
        <v>0</v>
      </c>
      <c r="J31" s="138" t="str">
        <f aca="false">VLOOKUP($A31,[6]CurveFetch!$D$8:$R$1000,6)</f>
        <v/>
      </c>
      <c r="K31" s="138" t="n">
        <f aca="false">VLOOKUP($A31,[6]CurveFetch!$D$8:$R$1000,11)</f>
        <v>0.064873862425214</v>
      </c>
      <c r="L31" s="139" t="n">
        <f aca="false">C31-I31</f>
        <v>0</v>
      </c>
      <c r="M31" s="139" t="e">
        <f aca="false">$I31-$J31</f>
        <v>#VALUE!</v>
      </c>
      <c r="N31" s="139" t="n">
        <f aca="false">$C31-$G31</f>
        <v>0</v>
      </c>
    </row>
    <row r="32" customFormat="false" ht="11.25" hidden="false" customHeight="false" outlineLevel="0" collapsed="false">
      <c r="A32" s="46" t="n">
        <f aca="false">DATE(YEAR(A31),MONTH(A31)+1,1)</f>
        <v>46813</v>
      </c>
      <c r="B32" s="138" t="n">
        <f aca="false">VLOOKUP($A32,[6]CurveFetch!$D$8:$R$1000,2)</f>
        <v>6.061</v>
      </c>
      <c r="C32" s="138" t="n">
        <f aca="false">VLOOKUP($A32,[6]CurveFetch!$D$8:$R$1000,7)</f>
        <v>0</v>
      </c>
      <c r="D32" s="138" t="n">
        <f aca="false">VLOOKUP($A32,[6]CurveFetch!$D$8:$R$1000,5)</f>
        <v>0</v>
      </c>
      <c r="E32" s="138" t="n">
        <f aca="false">VLOOKUP($A32,[6]CurveFetch!$D$8:$R$1000,4)</f>
        <v>0</v>
      </c>
      <c r="F32" s="138" t="n">
        <f aca="false">VLOOKUP($A32,[6]CurveFetch!$D$8:$R$1000,15)</f>
        <v>0</v>
      </c>
      <c r="G32" s="138" t="n">
        <f aca="false">VLOOKUP($A32,[6]CurveFetch!$D$8:$R$1000,3)</f>
        <v>0</v>
      </c>
      <c r="H32" s="138" t="n">
        <f aca="false">VLOOKUP($A32,[6]CurveFetch!$D$8:$R$1000,9)</f>
        <v>0</v>
      </c>
      <c r="I32" s="138" t="n">
        <f aca="false">VLOOKUP($A32,[6]CurveFetch!$D$8:$R$1000,8)</f>
        <v>0</v>
      </c>
      <c r="J32" s="138" t="str">
        <f aca="false">VLOOKUP($A32,[6]CurveFetch!$D$8:$R$1000,6)</f>
        <v/>
      </c>
      <c r="K32" s="138" t="n">
        <f aca="false">VLOOKUP($A32,[6]CurveFetch!$D$8:$R$1000,11)</f>
        <v>0.064873862425214</v>
      </c>
      <c r="L32" s="139" t="n">
        <f aca="false">C32-I32</f>
        <v>0</v>
      </c>
      <c r="M32" s="139" t="e">
        <f aca="false">$I32-$J32</f>
        <v>#VALUE!</v>
      </c>
      <c r="N32" s="139" t="n">
        <f aca="false">$C32-$G32</f>
        <v>0</v>
      </c>
    </row>
    <row r="33" customFormat="false" ht="11.25" hidden="false" customHeight="false" outlineLevel="0" collapsed="false">
      <c r="A33" s="46" t="n">
        <f aca="false">DATE(YEAR(A32),MONTH(A32)+1,1)</f>
        <v>46844</v>
      </c>
      <c r="B33" s="138" t="n">
        <f aca="false">VLOOKUP($A33,[6]CurveFetch!$D$8:$R$1000,2)</f>
        <v>6.061</v>
      </c>
      <c r="C33" s="138" t="n">
        <f aca="false">VLOOKUP($A33,[6]CurveFetch!$D$8:$R$1000,7)</f>
        <v>0</v>
      </c>
      <c r="D33" s="138" t="n">
        <f aca="false">VLOOKUP($A33,[6]CurveFetch!$D$8:$R$1000,5)</f>
        <v>0</v>
      </c>
      <c r="E33" s="138" t="n">
        <f aca="false">VLOOKUP($A33,[6]CurveFetch!$D$8:$R$1000,4)</f>
        <v>0</v>
      </c>
      <c r="F33" s="138" t="n">
        <f aca="false">VLOOKUP($A33,[6]CurveFetch!$D$8:$R$1000,15)</f>
        <v>0</v>
      </c>
      <c r="G33" s="138" t="n">
        <f aca="false">VLOOKUP($A33,[6]CurveFetch!$D$8:$R$1000,3)</f>
        <v>0</v>
      </c>
      <c r="H33" s="138" t="n">
        <f aca="false">VLOOKUP($A33,[6]CurveFetch!$D$8:$R$1000,9)</f>
        <v>0</v>
      </c>
      <c r="I33" s="138" t="n">
        <f aca="false">VLOOKUP($A33,[6]CurveFetch!$D$8:$R$1000,8)</f>
        <v>0</v>
      </c>
      <c r="J33" s="138" t="str">
        <f aca="false">VLOOKUP($A33,[6]CurveFetch!$D$8:$R$1000,6)</f>
        <v/>
      </c>
      <c r="K33" s="138" t="n">
        <f aca="false">VLOOKUP($A33,[6]CurveFetch!$D$8:$R$1000,11)</f>
        <v>0.064873862425214</v>
      </c>
      <c r="L33" s="139" t="n">
        <f aca="false">C33-I33</f>
        <v>0</v>
      </c>
      <c r="M33" s="139" t="e">
        <f aca="false">$I33-$J33</f>
        <v>#VALUE!</v>
      </c>
      <c r="N33" s="139" t="n">
        <f aca="false">$C33-$G33</f>
        <v>0</v>
      </c>
    </row>
    <row r="34" customFormat="false" ht="11.25" hidden="false" customHeight="false" outlineLevel="0" collapsed="false">
      <c r="A34" s="46" t="n">
        <f aca="false">DATE(YEAR(A33),MONTH(A33)+1,1)</f>
        <v>46874</v>
      </c>
      <c r="B34" s="138" t="n">
        <f aca="false">VLOOKUP($A34,[6]CurveFetch!$D$8:$R$1000,2)</f>
        <v>6.061</v>
      </c>
      <c r="C34" s="138" t="n">
        <f aca="false">VLOOKUP($A34,[6]CurveFetch!$D$8:$R$1000,7)</f>
        <v>0</v>
      </c>
      <c r="D34" s="138" t="n">
        <f aca="false">VLOOKUP($A34,[6]CurveFetch!$D$8:$R$1000,5)</f>
        <v>0</v>
      </c>
      <c r="E34" s="138" t="n">
        <f aca="false">VLOOKUP($A34,[6]CurveFetch!$D$8:$R$1000,4)</f>
        <v>0</v>
      </c>
      <c r="F34" s="138" t="n">
        <f aca="false">VLOOKUP($A34,[6]CurveFetch!$D$8:$R$1000,15)</f>
        <v>0</v>
      </c>
      <c r="G34" s="138" t="n">
        <f aca="false">VLOOKUP($A34,[6]CurveFetch!$D$8:$R$1000,3)</f>
        <v>0</v>
      </c>
      <c r="H34" s="138" t="n">
        <f aca="false">VLOOKUP($A34,[6]CurveFetch!$D$8:$R$1000,9)</f>
        <v>0</v>
      </c>
      <c r="I34" s="138" t="n">
        <f aca="false">VLOOKUP($A34,[6]CurveFetch!$D$8:$R$1000,8)</f>
        <v>0</v>
      </c>
      <c r="J34" s="138" t="str">
        <f aca="false">VLOOKUP($A34,[6]CurveFetch!$D$8:$R$1000,6)</f>
        <v/>
      </c>
      <c r="K34" s="138" t="n">
        <f aca="false">VLOOKUP($A34,[6]CurveFetch!$D$8:$R$1000,11)</f>
        <v>0.064873862425214</v>
      </c>
      <c r="L34" s="139" t="n">
        <f aca="false">C34-I34</f>
        <v>0</v>
      </c>
      <c r="M34" s="139" t="e">
        <f aca="false">$I34-$J34</f>
        <v>#VALUE!</v>
      </c>
      <c r="N34" s="139" t="n">
        <f aca="false">$C34-$G34</f>
        <v>0</v>
      </c>
    </row>
    <row r="35" customFormat="false" ht="11.25" hidden="false" customHeight="false" outlineLevel="0" collapsed="false">
      <c r="A35" s="46" t="n">
        <f aca="false">DATE(YEAR(A34),MONTH(A34)+1,1)</f>
        <v>46905</v>
      </c>
      <c r="B35" s="138" t="n">
        <f aca="false">VLOOKUP($A35,[6]CurveFetch!$D$8:$R$1000,2)</f>
        <v>6.061</v>
      </c>
      <c r="C35" s="138" t="n">
        <f aca="false">VLOOKUP($A35,[6]CurveFetch!$D$8:$R$1000,7)</f>
        <v>0</v>
      </c>
      <c r="D35" s="138" t="n">
        <f aca="false">VLOOKUP($A35,[6]CurveFetch!$D$8:$R$1000,5)</f>
        <v>0</v>
      </c>
      <c r="E35" s="138" t="n">
        <f aca="false">VLOOKUP($A35,[6]CurveFetch!$D$8:$R$1000,4)</f>
        <v>0</v>
      </c>
      <c r="F35" s="138" t="n">
        <f aca="false">VLOOKUP($A35,[6]CurveFetch!$D$8:$R$1000,15)</f>
        <v>0</v>
      </c>
      <c r="G35" s="138" t="n">
        <f aca="false">VLOOKUP($A35,[6]CurveFetch!$D$8:$R$1000,3)</f>
        <v>0</v>
      </c>
      <c r="H35" s="138" t="n">
        <f aca="false">VLOOKUP($A35,[6]CurveFetch!$D$8:$R$1000,9)</f>
        <v>0</v>
      </c>
      <c r="I35" s="138" t="n">
        <f aca="false">VLOOKUP($A35,[6]CurveFetch!$D$8:$R$1000,8)</f>
        <v>0</v>
      </c>
      <c r="J35" s="138" t="str">
        <f aca="false">VLOOKUP($A35,[6]CurveFetch!$D$8:$R$1000,6)</f>
        <v/>
      </c>
      <c r="K35" s="138" t="n">
        <f aca="false">VLOOKUP($A35,[6]CurveFetch!$D$8:$R$1000,11)</f>
        <v>0.064873862425214</v>
      </c>
      <c r="L35" s="139" t="n">
        <f aca="false">C35-I35</f>
        <v>0</v>
      </c>
      <c r="M35" s="139" t="e">
        <f aca="false">$I35-$J35</f>
        <v>#VALUE!</v>
      </c>
      <c r="N35" s="139" t="n">
        <f aca="false">$C35-$G35</f>
        <v>0</v>
      </c>
    </row>
    <row r="36" customFormat="false" ht="11.25" hidden="false" customHeight="false" outlineLevel="0" collapsed="false">
      <c r="A36" s="46" t="n">
        <f aca="false">DATE(YEAR(A35),MONTH(A35)+1,1)</f>
        <v>46935</v>
      </c>
      <c r="B36" s="138" t="n">
        <f aca="false">VLOOKUP($A36,[6]CurveFetch!$D$8:$R$1000,2)</f>
        <v>6.061</v>
      </c>
      <c r="C36" s="138" t="n">
        <f aca="false">VLOOKUP($A36,[6]CurveFetch!$D$8:$R$1000,7)</f>
        <v>0</v>
      </c>
      <c r="D36" s="138" t="n">
        <f aca="false">VLOOKUP($A36,[6]CurveFetch!$D$8:$R$1000,5)</f>
        <v>0</v>
      </c>
      <c r="E36" s="138" t="n">
        <f aca="false">VLOOKUP($A36,[6]CurveFetch!$D$8:$R$1000,4)</f>
        <v>0</v>
      </c>
      <c r="F36" s="138" t="n">
        <f aca="false">VLOOKUP($A36,[6]CurveFetch!$D$8:$R$1000,15)</f>
        <v>0</v>
      </c>
      <c r="G36" s="138" t="n">
        <f aca="false">VLOOKUP($A36,[6]CurveFetch!$D$8:$R$1000,3)</f>
        <v>0</v>
      </c>
      <c r="H36" s="138" t="n">
        <f aca="false">VLOOKUP($A36,[6]CurveFetch!$D$8:$R$1000,9)</f>
        <v>0</v>
      </c>
      <c r="I36" s="138" t="n">
        <f aca="false">VLOOKUP($A36,[6]CurveFetch!$D$8:$R$1000,8)</f>
        <v>0</v>
      </c>
      <c r="J36" s="138" t="str">
        <f aca="false">VLOOKUP($A36,[6]CurveFetch!$D$8:$R$1000,6)</f>
        <v/>
      </c>
      <c r="K36" s="138" t="n">
        <f aca="false">VLOOKUP($A36,[6]CurveFetch!$D$8:$R$1000,11)</f>
        <v>0.064873862425214</v>
      </c>
      <c r="L36" s="139" t="n">
        <f aca="false">C36-I36</f>
        <v>0</v>
      </c>
      <c r="M36" s="139" t="e">
        <f aca="false">$I36-$J36</f>
        <v>#VALUE!</v>
      </c>
      <c r="N36" s="139" t="n">
        <f aca="false">$C36-$G36</f>
        <v>0</v>
      </c>
    </row>
    <row r="37" customFormat="false" ht="11.25" hidden="false" customHeight="false" outlineLevel="0" collapsed="false">
      <c r="A37" s="46" t="n">
        <f aca="false">DATE(YEAR(A36),MONTH(A36)+1,1)</f>
        <v>46966</v>
      </c>
      <c r="B37" s="138" t="n">
        <f aca="false">VLOOKUP($A37,[6]CurveFetch!$D$8:$R$1000,2)</f>
        <v>6.061</v>
      </c>
      <c r="C37" s="138" t="n">
        <f aca="false">VLOOKUP($A37,[6]CurveFetch!$D$8:$R$1000,7)</f>
        <v>0</v>
      </c>
      <c r="D37" s="138" t="n">
        <f aca="false">VLOOKUP($A37,[6]CurveFetch!$D$8:$R$1000,5)</f>
        <v>0</v>
      </c>
      <c r="E37" s="138" t="n">
        <f aca="false">VLOOKUP($A37,[6]CurveFetch!$D$8:$R$1000,4)</f>
        <v>0</v>
      </c>
      <c r="F37" s="138" t="n">
        <f aca="false">VLOOKUP($A37,[6]CurveFetch!$D$8:$R$1000,15)</f>
        <v>0</v>
      </c>
      <c r="G37" s="138" t="n">
        <f aca="false">VLOOKUP($A37,[6]CurveFetch!$D$8:$R$1000,3)</f>
        <v>0</v>
      </c>
      <c r="H37" s="138" t="n">
        <f aca="false">VLOOKUP($A37,[6]CurveFetch!$D$8:$R$1000,9)</f>
        <v>0</v>
      </c>
      <c r="I37" s="138" t="n">
        <f aca="false">VLOOKUP($A37,[6]CurveFetch!$D$8:$R$1000,8)</f>
        <v>0</v>
      </c>
      <c r="J37" s="138" t="str">
        <f aca="false">VLOOKUP($A37,[6]CurveFetch!$D$8:$R$1000,6)</f>
        <v/>
      </c>
      <c r="K37" s="138" t="n">
        <f aca="false">VLOOKUP($A37,[6]CurveFetch!$D$8:$R$1000,11)</f>
        <v>0.064873862425214</v>
      </c>
      <c r="L37" s="139" t="n">
        <f aca="false">C37-I37</f>
        <v>0</v>
      </c>
      <c r="M37" s="139" t="e">
        <f aca="false">$I37-$J37</f>
        <v>#VALUE!</v>
      </c>
      <c r="N37" s="139" t="n">
        <f aca="false">$C37-$G37</f>
        <v>0</v>
      </c>
    </row>
    <row r="38" customFormat="false" ht="11.25" hidden="false" customHeight="false" outlineLevel="0" collapsed="false">
      <c r="A38" s="46" t="n">
        <f aca="false">DATE(YEAR(A37),MONTH(A37)+1,1)</f>
        <v>46997</v>
      </c>
      <c r="B38" s="138" t="n">
        <f aca="false">VLOOKUP($A38,[6]CurveFetch!$D$8:$R$1000,2)</f>
        <v>6.061</v>
      </c>
      <c r="C38" s="138" t="n">
        <f aca="false">VLOOKUP($A38,[6]CurveFetch!$D$8:$R$1000,7)</f>
        <v>0</v>
      </c>
      <c r="D38" s="138" t="n">
        <f aca="false">VLOOKUP($A38,[6]CurveFetch!$D$8:$R$1000,5)</f>
        <v>0</v>
      </c>
      <c r="E38" s="138" t="n">
        <f aca="false">VLOOKUP($A38,[6]CurveFetch!$D$8:$R$1000,4)</f>
        <v>0</v>
      </c>
      <c r="F38" s="138" t="n">
        <f aca="false">VLOOKUP($A38,[6]CurveFetch!$D$8:$R$1000,15)</f>
        <v>0</v>
      </c>
      <c r="G38" s="138" t="n">
        <f aca="false">VLOOKUP($A38,[6]CurveFetch!$D$8:$R$1000,3)</f>
        <v>0</v>
      </c>
      <c r="H38" s="138" t="n">
        <f aca="false">VLOOKUP($A38,[6]CurveFetch!$D$8:$R$1000,9)</f>
        <v>0</v>
      </c>
      <c r="I38" s="138" t="n">
        <f aca="false">VLOOKUP($A38,[6]CurveFetch!$D$8:$R$1000,8)</f>
        <v>0</v>
      </c>
      <c r="J38" s="138" t="str">
        <f aca="false">VLOOKUP($A38,[6]CurveFetch!$D$8:$R$1000,6)</f>
        <v/>
      </c>
      <c r="K38" s="138" t="n">
        <f aca="false">VLOOKUP($A38,[6]CurveFetch!$D$8:$R$1000,11)</f>
        <v>0.064873862425214</v>
      </c>
      <c r="L38" s="139" t="n">
        <f aca="false">C38-I38</f>
        <v>0</v>
      </c>
      <c r="M38" s="139" t="e">
        <f aca="false">$I38-$J38</f>
        <v>#VALUE!</v>
      </c>
      <c r="N38" s="139" t="n">
        <f aca="false">$C38-$G38</f>
        <v>0</v>
      </c>
    </row>
    <row r="39" customFormat="false" ht="11.25" hidden="false" customHeight="false" outlineLevel="0" collapsed="false">
      <c r="A39" s="46" t="n">
        <f aca="false">DATE(YEAR(A38),MONTH(A38)+1,1)</f>
        <v>47027</v>
      </c>
      <c r="B39" s="138" t="n">
        <f aca="false">VLOOKUP($A39,[6]CurveFetch!$D$8:$R$1000,2)</f>
        <v>6.061</v>
      </c>
      <c r="C39" s="138" t="n">
        <f aca="false">VLOOKUP($A39,[6]CurveFetch!$D$8:$R$1000,7)</f>
        <v>0</v>
      </c>
      <c r="D39" s="138" t="n">
        <f aca="false">VLOOKUP($A39,[6]CurveFetch!$D$8:$R$1000,5)</f>
        <v>0</v>
      </c>
      <c r="E39" s="138" t="n">
        <f aca="false">VLOOKUP($A39,[6]CurveFetch!$D$8:$R$1000,4)</f>
        <v>0</v>
      </c>
      <c r="F39" s="138" t="n">
        <f aca="false">VLOOKUP($A39,[6]CurveFetch!$D$8:$R$1000,15)</f>
        <v>0</v>
      </c>
      <c r="G39" s="138" t="n">
        <f aca="false">VLOOKUP($A39,[6]CurveFetch!$D$8:$R$1000,3)</f>
        <v>0</v>
      </c>
      <c r="H39" s="138" t="n">
        <f aca="false">VLOOKUP($A39,[6]CurveFetch!$D$8:$R$1000,9)</f>
        <v>0</v>
      </c>
      <c r="I39" s="138" t="n">
        <f aca="false">VLOOKUP($A39,[6]CurveFetch!$D$8:$R$1000,8)</f>
        <v>0</v>
      </c>
      <c r="J39" s="138" t="str">
        <f aca="false">VLOOKUP($A39,[6]CurveFetch!$D$8:$R$1000,6)</f>
        <v/>
      </c>
      <c r="K39" s="138" t="n">
        <f aca="false">VLOOKUP($A39,[6]CurveFetch!$D$8:$R$1000,11)</f>
        <v>0.064873862425214</v>
      </c>
      <c r="L39" s="139" t="n">
        <f aca="false">C39-I39</f>
        <v>0</v>
      </c>
      <c r="M39" s="139" t="e">
        <f aca="false">$I39-$J39</f>
        <v>#VALUE!</v>
      </c>
      <c r="N39" s="139" t="n">
        <f aca="false">$C39-$G39</f>
        <v>0</v>
      </c>
    </row>
    <row r="40" customFormat="false" ht="11.25" hidden="false" customHeight="false" outlineLevel="0" collapsed="false">
      <c r="A40" s="46" t="n">
        <f aca="false">DATE(YEAR(A39),MONTH(A39)+1,1)</f>
        <v>47058</v>
      </c>
      <c r="B40" s="138" t="n">
        <f aca="false">VLOOKUP($A40,[6]CurveFetch!$D$8:$R$1000,2)</f>
        <v>6.061</v>
      </c>
      <c r="C40" s="138" t="n">
        <f aca="false">VLOOKUP($A40,[6]CurveFetch!$D$8:$R$1000,7)</f>
        <v>0</v>
      </c>
      <c r="D40" s="138" t="n">
        <f aca="false">VLOOKUP($A40,[6]CurveFetch!$D$8:$R$1000,5)</f>
        <v>0</v>
      </c>
      <c r="E40" s="138" t="n">
        <f aca="false">VLOOKUP($A40,[6]CurveFetch!$D$8:$R$1000,4)</f>
        <v>0</v>
      </c>
      <c r="F40" s="138" t="n">
        <f aca="false">VLOOKUP($A40,[6]CurveFetch!$D$8:$R$1000,15)</f>
        <v>0</v>
      </c>
      <c r="G40" s="138" t="n">
        <f aca="false">VLOOKUP($A40,[6]CurveFetch!$D$8:$R$1000,3)</f>
        <v>0</v>
      </c>
      <c r="H40" s="138" t="n">
        <f aca="false">VLOOKUP($A40,[6]CurveFetch!$D$8:$R$1000,9)</f>
        <v>0</v>
      </c>
      <c r="I40" s="138" t="n">
        <f aca="false">VLOOKUP($A40,[6]CurveFetch!$D$8:$R$1000,8)</f>
        <v>0</v>
      </c>
      <c r="J40" s="138" t="str">
        <f aca="false">VLOOKUP($A40,[6]CurveFetch!$D$8:$R$1000,6)</f>
        <v/>
      </c>
      <c r="K40" s="138" t="n">
        <f aca="false">VLOOKUP($A40,[6]CurveFetch!$D$8:$R$1000,11)</f>
        <v>0.064873862425214</v>
      </c>
      <c r="L40" s="139" t="n">
        <f aca="false">C40-I40</f>
        <v>0</v>
      </c>
      <c r="M40" s="139" t="e">
        <f aca="false">$I40-$J40</f>
        <v>#VALUE!</v>
      </c>
      <c r="N40" s="139" t="n">
        <f aca="false">$C40-$G40</f>
        <v>0</v>
      </c>
    </row>
    <row r="41" customFormat="false" ht="11.25" hidden="false" customHeight="false" outlineLevel="0" collapsed="false">
      <c r="A41" s="46" t="n">
        <f aca="false">DATE(YEAR(A40),MONTH(A40)+1,1)</f>
        <v>47088</v>
      </c>
      <c r="B41" s="138" t="n">
        <f aca="false">VLOOKUP($A41,[6]CurveFetch!$D$8:$R$1000,2)</f>
        <v>6.061</v>
      </c>
      <c r="C41" s="138" t="n">
        <f aca="false">VLOOKUP($A41,[6]CurveFetch!$D$8:$R$1000,7)</f>
        <v>0</v>
      </c>
      <c r="D41" s="138" t="n">
        <f aca="false">VLOOKUP($A41,[6]CurveFetch!$D$8:$R$1000,5)</f>
        <v>0</v>
      </c>
      <c r="E41" s="138" t="n">
        <f aca="false">VLOOKUP($A41,[6]CurveFetch!$D$8:$R$1000,4)</f>
        <v>0</v>
      </c>
      <c r="F41" s="138" t="n">
        <f aca="false">VLOOKUP($A41,[6]CurveFetch!$D$8:$R$1000,15)</f>
        <v>0</v>
      </c>
      <c r="G41" s="138" t="n">
        <f aca="false">VLOOKUP($A41,[6]CurveFetch!$D$8:$R$1000,3)</f>
        <v>0</v>
      </c>
      <c r="H41" s="138" t="n">
        <f aca="false">VLOOKUP($A41,[6]CurveFetch!$D$8:$R$1000,9)</f>
        <v>0</v>
      </c>
      <c r="I41" s="138" t="n">
        <f aca="false">VLOOKUP($A41,[6]CurveFetch!$D$8:$R$1000,8)</f>
        <v>0</v>
      </c>
      <c r="J41" s="138" t="str">
        <f aca="false">VLOOKUP($A41,[6]CurveFetch!$D$8:$R$1000,6)</f>
        <v/>
      </c>
      <c r="K41" s="138" t="n">
        <f aca="false">VLOOKUP($A41,[6]CurveFetch!$D$8:$R$1000,11)</f>
        <v>0.064873862425214</v>
      </c>
      <c r="L41" s="139" t="n">
        <f aca="false">C41-I41</f>
        <v>0</v>
      </c>
      <c r="M41" s="139" t="e">
        <f aca="false">$I41-$J41</f>
        <v>#VALUE!</v>
      </c>
      <c r="N41" s="139" t="n">
        <f aca="false">$C41-$G41</f>
        <v>0</v>
      </c>
    </row>
    <row r="42" customFormat="false" ht="11.25" hidden="false" customHeight="false" outlineLevel="0" collapsed="false">
      <c r="A42" s="46" t="n">
        <f aca="false">DATE(YEAR(A41),MONTH(A41)+1,1)</f>
        <v>47119</v>
      </c>
      <c r="B42" s="138" t="n">
        <f aca="false">VLOOKUP($A42,[6]CurveFetch!$D$8:$R$1000,2)</f>
        <v>6.061</v>
      </c>
      <c r="C42" s="138" t="n">
        <f aca="false">VLOOKUP($A42,[6]CurveFetch!$D$8:$R$1000,7)</f>
        <v>0</v>
      </c>
      <c r="D42" s="138" t="n">
        <f aca="false">VLOOKUP($A42,[6]CurveFetch!$D$8:$R$1000,5)</f>
        <v>0</v>
      </c>
      <c r="E42" s="138" t="n">
        <f aca="false">VLOOKUP($A42,[6]CurveFetch!$D$8:$R$1000,4)</f>
        <v>0</v>
      </c>
      <c r="F42" s="138" t="n">
        <f aca="false">VLOOKUP($A42,[6]CurveFetch!$D$8:$R$1000,15)</f>
        <v>0</v>
      </c>
      <c r="G42" s="138" t="n">
        <f aca="false">VLOOKUP($A42,[6]CurveFetch!$D$8:$R$1000,3)</f>
        <v>0</v>
      </c>
      <c r="H42" s="138" t="n">
        <f aca="false">VLOOKUP($A42,[6]CurveFetch!$D$8:$R$1000,9)</f>
        <v>0</v>
      </c>
      <c r="I42" s="138" t="n">
        <f aca="false">VLOOKUP($A42,[6]CurveFetch!$D$8:$R$1000,8)</f>
        <v>0</v>
      </c>
      <c r="J42" s="138" t="str">
        <f aca="false">VLOOKUP($A42,[6]CurveFetch!$D$8:$R$1000,6)</f>
        <v/>
      </c>
      <c r="K42" s="138" t="n">
        <f aca="false">VLOOKUP($A42,[6]CurveFetch!$D$8:$R$1000,11)</f>
        <v>0.064873862425214</v>
      </c>
      <c r="L42" s="139" t="n">
        <f aca="false">C42-I42</f>
        <v>0</v>
      </c>
      <c r="M42" s="139" t="e">
        <f aca="false">$I42-$J42</f>
        <v>#VALUE!</v>
      </c>
      <c r="N42" s="139" t="n">
        <f aca="false">$C42-$G42</f>
        <v>0</v>
      </c>
    </row>
    <row r="43" customFormat="false" ht="11.25" hidden="false" customHeight="false" outlineLevel="0" collapsed="false">
      <c r="A43" s="46" t="n">
        <f aca="false">DATE(YEAR(A42),MONTH(A42)+1,1)</f>
        <v>47150</v>
      </c>
      <c r="B43" s="138" t="n">
        <f aca="false">VLOOKUP($A43,[6]CurveFetch!$D$8:$R$1000,2)</f>
        <v>6.061</v>
      </c>
      <c r="C43" s="138" t="n">
        <f aca="false">VLOOKUP($A43,[6]CurveFetch!$D$8:$R$1000,7)</f>
        <v>0</v>
      </c>
      <c r="D43" s="138" t="n">
        <f aca="false">VLOOKUP($A43,[6]CurveFetch!$D$8:$R$1000,5)</f>
        <v>0</v>
      </c>
      <c r="E43" s="138" t="n">
        <f aca="false">VLOOKUP($A43,[6]CurveFetch!$D$8:$R$1000,4)</f>
        <v>0</v>
      </c>
      <c r="F43" s="138" t="n">
        <f aca="false">VLOOKUP($A43,[6]CurveFetch!$D$8:$R$1000,15)</f>
        <v>0</v>
      </c>
      <c r="G43" s="138" t="n">
        <f aca="false">VLOOKUP($A43,[6]CurveFetch!$D$8:$R$1000,3)</f>
        <v>0</v>
      </c>
      <c r="H43" s="138" t="n">
        <f aca="false">VLOOKUP($A43,[6]CurveFetch!$D$8:$R$1000,9)</f>
        <v>0</v>
      </c>
      <c r="I43" s="138" t="n">
        <f aca="false">VLOOKUP($A43,[6]CurveFetch!$D$8:$R$1000,8)</f>
        <v>0</v>
      </c>
      <c r="J43" s="138" t="str">
        <f aca="false">VLOOKUP($A43,[6]CurveFetch!$D$8:$R$1000,6)</f>
        <v/>
      </c>
      <c r="K43" s="138" t="n">
        <f aca="false">VLOOKUP($A43,[6]CurveFetch!$D$8:$R$1000,11)</f>
        <v>0.064873862425214</v>
      </c>
      <c r="L43" s="139" t="n">
        <f aca="false">C43-I43</f>
        <v>0</v>
      </c>
      <c r="M43" s="139" t="e">
        <f aca="false">$I43-$J43</f>
        <v>#VALUE!</v>
      </c>
      <c r="N43" s="139" t="n">
        <f aca="false">$C43-$G43</f>
        <v>0</v>
      </c>
    </row>
    <row r="44" customFormat="false" ht="11.25" hidden="false" customHeight="false" outlineLevel="0" collapsed="false">
      <c r="A44" s="46" t="n">
        <f aca="false">DATE(YEAR(A43),MONTH(A43)+1,1)</f>
        <v>47178</v>
      </c>
      <c r="B44" s="138" t="n">
        <f aca="false">VLOOKUP($A44,[6]CurveFetch!$D$8:$R$1000,2)</f>
        <v>6.061</v>
      </c>
      <c r="C44" s="138" t="n">
        <f aca="false">VLOOKUP($A44,[6]CurveFetch!$D$8:$R$1000,7)</f>
        <v>0</v>
      </c>
      <c r="D44" s="138" t="n">
        <f aca="false">VLOOKUP($A44,[6]CurveFetch!$D$8:$R$1000,5)</f>
        <v>0</v>
      </c>
      <c r="E44" s="138" t="n">
        <f aca="false">VLOOKUP($A44,[6]CurveFetch!$D$8:$R$1000,4)</f>
        <v>0</v>
      </c>
      <c r="F44" s="138" t="n">
        <f aca="false">VLOOKUP($A44,[6]CurveFetch!$D$8:$R$1000,15)</f>
        <v>0</v>
      </c>
      <c r="G44" s="138" t="n">
        <f aca="false">VLOOKUP($A44,[6]CurveFetch!$D$8:$R$1000,3)</f>
        <v>0</v>
      </c>
      <c r="H44" s="138" t="n">
        <f aca="false">VLOOKUP($A44,[6]CurveFetch!$D$8:$R$1000,9)</f>
        <v>0</v>
      </c>
      <c r="I44" s="138" t="n">
        <f aca="false">VLOOKUP($A44,[6]CurveFetch!$D$8:$R$1000,8)</f>
        <v>0</v>
      </c>
      <c r="J44" s="138" t="str">
        <f aca="false">VLOOKUP($A44,[6]CurveFetch!$D$8:$R$1000,6)</f>
        <v/>
      </c>
      <c r="K44" s="138" t="n">
        <f aca="false">VLOOKUP($A44,[6]CurveFetch!$D$8:$R$1000,11)</f>
        <v>0.064873862425214</v>
      </c>
      <c r="L44" s="139" t="n">
        <f aca="false">C44-I44</f>
        <v>0</v>
      </c>
      <c r="M44" s="139" t="e">
        <f aca="false">$I44-$J44</f>
        <v>#VALUE!</v>
      </c>
      <c r="N44" s="139" t="n">
        <f aca="false">$C44-$G44</f>
        <v>0</v>
      </c>
    </row>
    <row r="45" customFormat="false" ht="11.25" hidden="false" customHeight="false" outlineLevel="0" collapsed="false">
      <c r="A45" s="46" t="n">
        <f aca="false">DATE(YEAR(A44),MONTH(A44)+1,1)</f>
        <v>47209</v>
      </c>
      <c r="B45" s="138" t="n">
        <f aca="false">VLOOKUP($A45,[6]CurveFetch!$D$8:$R$1000,2)</f>
        <v>6.061</v>
      </c>
      <c r="C45" s="138" t="n">
        <f aca="false">VLOOKUP($A45,[6]CurveFetch!$D$8:$R$1000,7)</f>
        <v>0</v>
      </c>
      <c r="D45" s="138" t="n">
        <f aca="false">VLOOKUP($A45,[6]CurveFetch!$D$8:$R$1000,5)</f>
        <v>0</v>
      </c>
      <c r="E45" s="138" t="n">
        <f aca="false">VLOOKUP($A45,[6]CurveFetch!$D$8:$R$1000,4)</f>
        <v>0</v>
      </c>
      <c r="F45" s="138" t="n">
        <f aca="false">VLOOKUP($A45,[6]CurveFetch!$D$8:$R$1000,15)</f>
        <v>0</v>
      </c>
      <c r="G45" s="138" t="n">
        <f aca="false">VLOOKUP($A45,[6]CurveFetch!$D$8:$R$1000,3)</f>
        <v>0</v>
      </c>
      <c r="H45" s="138" t="n">
        <f aca="false">VLOOKUP($A45,[6]CurveFetch!$D$8:$R$1000,9)</f>
        <v>0</v>
      </c>
      <c r="I45" s="138" t="n">
        <f aca="false">VLOOKUP($A45,[6]CurveFetch!$D$8:$R$1000,8)</f>
        <v>0</v>
      </c>
      <c r="J45" s="138" t="str">
        <f aca="false">VLOOKUP($A45,[6]CurveFetch!$D$8:$R$1000,6)</f>
        <v/>
      </c>
      <c r="K45" s="138" t="n">
        <f aca="false">VLOOKUP($A45,[6]CurveFetch!$D$8:$R$1000,11)</f>
        <v>0.064873862425214</v>
      </c>
      <c r="L45" s="139" t="n">
        <f aca="false">C45-I45</f>
        <v>0</v>
      </c>
      <c r="M45" s="139" t="e">
        <f aca="false">$I45-$J45</f>
        <v>#VALUE!</v>
      </c>
      <c r="N45" s="139" t="n">
        <f aca="false">$C45-$G45</f>
        <v>0</v>
      </c>
    </row>
    <row r="46" customFormat="false" ht="11.25" hidden="false" customHeight="false" outlineLevel="0" collapsed="false">
      <c r="A46" s="46" t="n">
        <f aca="false">DATE(YEAR(A45),MONTH(A45)+1,1)</f>
        <v>47239</v>
      </c>
      <c r="B46" s="138" t="n">
        <f aca="false">VLOOKUP($A46,[6]CurveFetch!$D$8:$R$1000,2)</f>
        <v>6.061</v>
      </c>
      <c r="C46" s="138" t="n">
        <f aca="false">VLOOKUP($A46,[6]CurveFetch!$D$8:$R$1000,7)</f>
        <v>0</v>
      </c>
      <c r="D46" s="138" t="n">
        <f aca="false">VLOOKUP($A46,[6]CurveFetch!$D$8:$R$1000,5)</f>
        <v>0</v>
      </c>
      <c r="E46" s="138" t="n">
        <f aca="false">VLOOKUP($A46,[6]CurveFetch!$D$8:$R$1000,4)</f>
        <v>0</v>
      </c>
      <c r="F46" s="138" t="n">
        <f aca="false">VLOOKUP($A46,[6]CurveFetch!$D$8:$R$1000,15)</f>
        <v>0</v>
      </c>
      <c r="G46" s="138" t="n">
        <f aca="false">VLOOKUP($A46,[6]CurveFetch!$D$8:$R$1000,3)</f>
        <v>0</v>
      </c>
      <c r="H46" s="138" t="n">
        <f aca="false">VLOOKUP($A46,[6]CurveFetch!$D$8:$R$1000,9)</f>
        <v>0</v>
      </c>
      <c r="I46" s="138" t="n">
        <f aca="false">VLOOKUP($A46,[6]CurveFetch!$D$8:$R$1000,8)</f>
        <v>0</v>
      </c>
      <c r="J46" s="138" t="str">
        <f aca="false">VLOOKUP($A46,[6]CurveFetch!$D$8:$R$1000,6)</f>
        <v/>
      </c>
      <c r="K46" s="138" t="n">
        <f aca="false">VLOOKUP($A46,[6]CurveFetch!$D$8:$R$1000,11)</f>
        <v>0.064873862425214</v>
      </c>
      <c r="L46" s="139" t="n">
        <f aca="false">C46-I46</f>
        <v>0</v>
      </c>
      <c r="M46" s="139" t="e">
        <f aca="false">$I46-$J46</f>
        <v>#VALUE!</v>
      </c>
      <c r="N46" s="139" t="n">
        <f aca="false">$C46-$G46</f>
        <v>0</v>
      </c>
    </row>
    <row r="47" customFormat="false" ht="11.25" hidden="false" customHeight="false" outlineLevel="0" collapsed="false">
      <c r="A47" s="46" t="n">
        <f aca="false">DATE(YEAR(A46),MONTH(A46)+1,1)</f>
        <v>47270</v>
      </c>
      <c r="B47" s="138" t="n">
        <f aca="false">VLOOKUP($A47,[6]CurveFetch!$D$8:$R$1000,2)</f>
        <v>6.061</v>
      </c>
      <c r="C47" s="138" t="n">
        <f aca="false">VLOOKUP($A47,[6]CurveFetch!$D$8:$R$1000,7)</f>
        <v>0</v>
      </c>
      <c r="D47" s="138" t="n">
        <f aca="false">VLOOKUP($A47,[6]CurveFetch!$D$8:$R$1000,5)</f>
        <v>0</v>
      </c>
      <c r="E47" s="138" t="n">
        <f aca="false">VLOOKUP($A47,[6]CurveFetch!$D$8:$R$1000,4)</f>
        <v>0</v>
      </c>
      <c r="F47" s="138" t="n">
        <f aca="false">VLOOKUP($A47,[6]CurveFetch!$D$8:$R$1000,15)</f>
        <v>0</v>
      </c>
      <c r="G47" s="138" t="n">
        <f aca="false">VLOOKUP($A47,[6]CurveFetch!$D$8:$R$1000,3)</f>
        <v>0</v>
      </c>
      <c r="H47" s="138" t="n">
        <f aca="false">VLOOKUP($A47,[6]CurveFetch!$D$8:$R$1000,9)</f>
        <v>0</v>
      </c>
      <c r="I47" s="138" t="n">
        <f aca="false">VLOOKUP($A47,[6]CurveFetch!$D$8:$R$1000,8)</f>
        <v>0</v>
      </c>
      <c r="J47" s="138" t="str">
        <f aca="false">VLOOKUP($A47,[6]CurveFetch!$D$8:$R$1000,6)</f>
        <v/>
      </c>
      <c r="K47" s="138" t="n">
        <f aca="false">VLOOKUP($A47,[6]CurveFetch!$D$8:$R$1000,11)</f>
        <v>0.064873862425214</v>
      </c>
      <c r="L47" s="139" t="n">
        <f aca="false">C47-I47</f>
        <v>0</v>
      </c>
      <c r="M47" s="139" t="e">
        <f aca="false">$I47-$J47</f>
        <v>#VALUE!</v>
      </c>
      <c r="N47" s="139" t="n">
        <f aca="false">$C47-$G47</f>
        <v>0</v>
      </c>
    </row>
    <row r="48" customFormat="false" ht="11.25" hidden="false" customHeight="false" outlineLevel="0" collapsed="false">
      <c r="A48" s="46" t="n">
        <f aca="false">DATE(YEAR(A47),MONTH(A47)+1,1)</f>
        <v>47300</v>
      </c>
      <c r="B48" s="138" t="n">
        <f aca="false">VLOOKUP($A48,[6]CurveFetch!$D$8:$R$1000,2)</f>
        <v>6.061</v>
      </c>
      <c r="C48" s="138" t="n">
        <f aca="false">VLOOKUP($A48,[6]CurveFetch!$D$8:$R$1000,7)</f>
        <v>0</v>
      </c>
      <c r="D48" s="138" t="n">
        <f aca="false">VLOOKUP($A48,[6]CurveFetch!$D$8:$R$1000,5)</f>
        <v>0</v>
      </c>
      <c r="E48" s="138" t="n">
        <f aca="false">VLOOKUP($A48,[6]CurveFetch!$D$8:$R$1000,4)</f>
        <v>0</v>
      </c>
      <c r="F48" s="138" t="n">
        <f aca="false">VLOOKUP($A48,[6]CurveFetch!$D$8:$R$1000,15)</f>
        <v>0</v>
      </c>
      <c r="G48" s="138" t="n">
        <f aca="false">VLOOKUP($A48,[6]CurveFetch!$D$8:$R$1000,3)</f>
        <v>0</v>
      </c>
      <c r="H48" s="138" t="n">
        <f aca="false">VLOOKUP($A48,[6]CurveFetch!$D$8:$R$1000,9)</f>
        <v>0</v>
      </c>
      <c r="I48" s="138" t="n">
        <f aca="false">VLOOKUP($A48,[6]CurveFetch!$D$8:$R$1000,8)</f>
        <v>0</v>
      </c>
      <c r="J48" s="138" t="str">
        <f aca="false">VLOOKUP($A48,[6]CurveFetch!$D$8:$R$1000,6)</f>
        <v/>
      </c>
      <c r="K48" s="138" t="n">
        <f aca="false">VLOOKUP($A48,[6]CurveFetch!$D$8:$R$1000,11)</f>
        <v>0.064873862425214</v>
      </c>
      <c r="L48" s="139" t="n">
        <f aca="false">C48-I48</f>
        <v>0</v>
      </c>
      <c r="M48" s="139" t="e">
        <f aca="false">$I48-$J48</f>
        <v>#VALUE!</v>
      </c>
      <c r="N48" s="139" t="n">
        <f aca="false">$C48-$G48</f>
        <v>0</v>
      </c>
    </row>
    <row r="49" customFormat="false" ht="11.25" hidden="false" customHeight="false" outlineLevel="0" collapsed="false">
      <c r="A49" s="46" t="n">
        <f aca="false">DATE(YEAR(A48),MONTH(A48)+1,1)</f>
        <v>47331</v>
      </c>
      <c r="B49" s="138" t="n">
        <f aca="false">VLOOKUP($A49,[6]CurveFetch!$D$8:$R$1000,2)</f>
        <v>6.061</v>
      </c>
      <c r="C49" s="138" t="n">
        <f aca="false">VLOOKUP($A49,[6]CurveFetch!$D$8:$R$1000,7)</f>
        <v>0</v>
      </c>
      <c r="D49" s="138" t="n">
        <f aca="false">VLOOKUP($A49,[6]CurveFetch!$D$8:$R$1000,5)</f>
        <v>0</v>
      </c>
      <c r="E49" s="138" t="n">
        <f aca="false">VLOOKUP($A49,[6]CurveFetch!$D$8:$R$1000,4)</f>
        <v>0</v>
      </c>
      <c r="F49" s="138" t="n">
        <f aca="false">VLOOKUP($A49,[6]CurveFetch!$D$8:$R$1000,15)</f>
        <v>0</v>
      </c>
      <c r="G49" s="138" t="n">
        <f aca="false">VLOOKUP($A49,[6]CurveFetch!$D$8:$R$1000,3)</f>
        <v>0</v>
      </c>
      <c r="H49" s="138" t="n">
        <f aca="false">VLOOKUP($A49,[6]CurveFetch!$D$8:$R$1000,9)</f>
        <v>0</v>
      </c>
      <c r="I49" s="138" t="n">
        <f aca="false">VLOOKUP($A49,[6]CurveFetch!$D$8:$R$1000,8)</f>
        <v>0</v>
      </c>
      <c r="J49" s="138" t="str">
        <f aca="false">VLOOKUP($A49,[6]CurveFetch!$D$8:$R$1000,6)</f>
        <v/>
      </c>
      <c r="K49" s="138" t="n">
        <f aca="false">VLOOKUP($A49,[6]CurveFetch!$D$8:$R$1000,11)</f>
        <v>0.064873862425214</v>
      </c>
      <c r="L49" s="139" t="n">
        <f aca="false">C49-I49</f>
        <v>0</v>
      </c>
      <c r="M49" s="139" t="e">
        <f aca="false">$I49-$J49</f>
        <v>#VALUE!</v>
      </c>
      <c r="N49" s="139" t="n">
        <f aca="false">$C49-$G49</f>
        <v>0</v>
      </c>
    </row>
    <row r="50" customFormat="false" ht="11.25" hidden="false" customHeight="false" outlineLevel="0" collapsed="false">
      <c r="A50" s="46" t="n">
        <f aca="false">DATE(YEAR(A49),MONTH(A49)+1,1)</f>
        <v>47362</v>
      </c>
      <c r="B50" s="138" t="n">
        <f aca="false">VLOOKUP($A50,[6]CurveFetch!$D$8:$R$1000,2)</f>
        <v>6.061</v>
      </c>
      <c r="C50" s="138" t="n">
        <f aca="false">VLOOKUP($A50,[6]CurveFetch!$D$8:$R$1000,7)</f>
        <v>0</v>
      </c>
      <c r="D50" s="138" t="n">
        <f aca="false">VLOOKUP($A50,[6]CurveFetch!$D$8:$R$1000,5)</f>
        <v>0</v>
      </c>
      <c r="E50" s="138" t="n">
        <f aca="false">VLOOKUP($A50,[6]CurveFetch!$D$8:$R$1000,4)</f>
        <v>0</v>
      </c>
      <c r="F50" s="138" t="n">
        <f aca="false">VLOOKUP($A50,[6]CurveFetch!$D$8:$R$1000,15)</f>
        <v>0</v>
      </c>
      <c r="G50" s="138" t="n">
        <f aca="false">VLOOKUP($A50,[6]CurveFetch!$D$8:$R$1000,3)</f>
        <v>0</v>
      </c>
      <c r="H50" s="138" t="n">
        <f aca="false">VLOOKUP($A50,[6]CurveFetch!$D$8:$R$1000,9)</f>
        <v>0</v>
      </c>
      <c r="I50" s="138" t="n">
        <f aca="false">VLOOKUP($A50,[6]CurveFetch!$D$8:$R$1000,8)</f>
        <v>0</v>
      </c>
      <c r="J50" s="138" t="str">
        <f aca="false">VLOOKUP($A50,[6]CurveFetch!$D$8:$R$1000,6)</f>
        <v/>
      </c>
      <c r="K50" s="138" t="n">
        <f aca="false">VLOOKUP($A50,[6]CurveFetch!$D$8:$R$1000,11)</f>
        <v>0.064873862425214</v>
      </c>
      <c r="L50" s="139" t="n">
        <f aca="false">C50-I50</f>
        <v>0</v>
      </c>
      <c r="M50" s="139" t="e">
        <f aca="false">$I50-$J50</f>
        <v>#VALUE!</v>
      </c>
      <c r="N50" s="139" t="n">
        <f aca="false">$C50-$G50</f>
        <v>0</v>
      </c>
    </row>
    <row r="51" customFormat="false" ht="11.25" hidden="false" customHeight="false" outlineLevel="0" collapsed="false">
      <c r="A51" s="46" t="n">
        <f aca="false">DATE(YEAR(A50),MONTH(A50)+1,1)</f>
        <v>47392</v>
      </c>
      <c r="B51" s="138" t="n">
        <f aca="false">VLOOKUP($A51,[6]CurveFetch!$D$8:$R$1000,2)</f>
        <v>6.061</v>
      </c>
      <c r="C51" s="138" t="n">
        <f aca="false">VLOOKUP($A51,[6]CurveFetch!$D$8:$R$1000,7)</f>
        <v>0</v>
      </c>
      <c r="D51" s="138" t="n">
        <f aca="false">VLOOKUP($A51,[6]CurveFetch!$D$8:$R$1000,5)</f>
        <v>0</v>
      </c>
      <c r="E51" s="138" t="n">
        <f aca="false">VLOOKUP($A51,[6]CurveFetch!$D$8:$R$1000,4)</f>
        <v>0</v>
      </c>
      <c r="F51" s="138" t="n">
        <f aca="false">VLOOKUP($A51,[6]CurveFetch!$D$8:$R$1000,15)</f>
        <v>0</v>
      </c>
      <c r="G51" s="138" t="n">
        <f aca="false">VLOOKUP($A51,[6]CurveFetch!$D$8:$R$1000,3)</f>
        <v>0</v>
      </c>
      <c r="H51" s="138" t="n">
        <f aca="false">VLOOKUP($A51,[6]CurveFetch!$D$8:$R$1000,9)</f>
        <v>0</v>
      </c>
      <c r="I51" s="138" t="n">
        <f aca="false">VLOOKUP($A51,[6]CurveFetch!$D$8:$R$1000,8)</f>
        <v>0</v>
      </c>
      <c r="J51" s="138" t="str">
        <f aca="false">VLOOKUP($A51,[6]CurveFetch!$D$8:$R$1000,6)</f>
        <v/>
      </c>
      <c r="K51" s="138" t="n">
        <f aca="false">VLOOKUP($A51,[6]CurveFetch!$D$8:$R$1000,11)</f>
        <v>0.064873862425214</v>
      </c>
      <c r="L51" s="139" t="n">
        <f aca="false">C51-I51</f>
        <v>0</v>
      </c>
      <c r="M51" s="139" t="e">
        <f aca="false">$I51-$J51</f>
        <v>#VALUE!</v>
      </c>
      <c r="N51" s="139" t="n">
        <f aca="false">$C51-$G51</f>
        <v>0</v>
      </c>
    </row>
    <row r="52" customFormat="false" ht="11.25" hidden="false" customHeight="false" outlineLevel="0" collapsed="false">
      <c r="A52" s="46" t="n">
        <f aca="false">DATE(YEAR(A51),MONTH(A51)+1,1)</f>
        <v>47423</v>
      </c>
      <c r="B52" s="138" t="n">
        <f aca="false">VLOOKUP($A52,[6]CurveFetch!$D$8:$R$1000,2)</f>
        <v>6.061</v>
      </c>
      <c r="C52" s="138" t="n">
        <f aca="false">VLOOKUP($A52,[6]CurveFetch!$D$8:$R$1000,7)</f>
        <v>0</v>
      </c>
      <c r="D52" s="138" t="n">
        <f aca="false">VLOOKUP($A52,[6]CurveFetch!$D$8:$R$1000,5)</f>
        <v>0</v>
      </c>
      <c r="E52" s="138" t="n">
        <f aca="false">VLOOKUP($A52,[6]CurveFetch!$D$8:$R$1000,4)</f>
        <v>0</v>
      </c>
      <c r="F52" s="138" t="n">
        <f aca="false">VLOOKUP($A52,[6]CurveFetch!$D$8:$R$1000,15)</f>
        <v>0</v>
      </c>
      <c r="G52" s="138" t="n">
        <f aca="false">VLOOKUP($A52,[6]CurveFetch!$D$8:$R$1000,3)</f>
        <v>0</v>
      </c>
      <c r="H52" s="138" t="n">
        <f aca="false">VLOOKUP($A52,[6]CurveFetch!$D$8:$R$1000,9)</f>
        <v>0</v>
      </c>
      <c r="I52" s="138" t="n">
        <f aca="false">VLOOKUP($A52,[6]CurveFetch!$D$8:$R$1000,8)</f>
        <v>0</v>
      </c>
      <c r="J52" s="138" t="str">
        <f aca="false">VLOOKUP($A52,[6]CurveFetch!$D$8:$R$1000,6)</f>
        <v/>
      </c>
      <c r="K52" s="138" t="n">
        <f aca="false">VLOOKUP($A52,[6]CurveFetch!$D$8:$R$1000,11)</f>
        <v>0.064873862425214</v>
      </c>
      <c r="L52" s="139" t="n">
        <f aca="false">C52-I52</f>
        <v>0</v>
      </c>
      <c r="M52" s="139" t="e">
        <f aca="false">$I52-$J52</f>
        <v>#VALUE!</v>
      </c>
      <c r="N52" s="139" t="n">
        <f aca="false">$C52-$G52</f>
        <v>0</v>
      </c>
    </row>
    <row r="53" customFormat="false" ht="11.25" hidden="false" customHeight="false" outlineLevel="0" collapsed="false">
      <c r="A53" s="46" t="n">
        <f aca="false">DATE(YEAR(A52),MONTH(A52)+1,1)</f>
        <v>47453</v>
      </c>
      <c r="B53" s="138" t="n">
        <f aca="false">VLOOKUP($A53,[6]CurveFetch!$D$8:$R$1000,2)</f>
        <v>6.061</v>
      </c>
      <c r="C53" s="138" t="n">
        <f aca="false">VLOOKUP($A53,[6]CurveFetch!$D$8:$R$1000,7)</f>
        <v>0</v>
      </c>
      <c r="D53" s="138" t="n">
        <f aca="false">VLOOKUP($A53,[6]CurveFetch!$D$8:$R$1000,5)</f>
        <v>0</v>
      </c>
      <c r="E53" s="138" t="n">
        <f aca="false">VLOOKUP($A53,[6]CurveFetch!$D$8:$R$1000,4)</f>
        <v>0</v>
      </c>
      <c r="F53" s="138" t="n">
        <f aca="false">VLOOKUP($A53,[6]CurveFetch!$D$8:$R$1000,15)</f>
        <v>0</v>
      </c>
      <c r="G53" s="138" t="n">
        <f aca="false">VLOOKUP($A53,[6]CurveFetch!$D$8:$R$1000,3)</f>
        <v>0</v>
      </c>
      <c r="H53" s="138" t="n">
        <f aca="false">VLOOKUP($A53,[6]CurveFetch!$D$8:$R$1000,9)</f>
        <v>0</v>
      </c>
      <c r="I53" s="138" t="n">
        <f aca="false">VLOOKUP($A53,[6]CurveFetch!$D$8:$R$1000,8)</f>
        <v>0</v>
      </c>
      <c r="J53" s="138" t="str">
        <f aca="false">VLOOKUP($A53,[6]CurveFetch!$D$8:$R$1000,6)</f>
        <v/>
      </c>
      <c r="K53" s="138" t="n">
        <f aca="false">VLOOKUP($A53,[6]CurveFetch!$D$8:$R$1000,11)</f>
        <v>0.064873862425214</v>
      </c>
      <c r="L53" s="139" t="n">
        <f aca="false">C53-I53</f>
        <v>0</v>
      </c>
      <c r="M53" s="139" t="e">
        <f aca="false">$I53-$J53</f>
        <v>#VALUE!</v>
      </c>
      <c r="N53" s="139" t="n">
        <f aca="false">$C53-$G53</f>
        <v>0</v>
      </c>
    </row>
    <row r="54" customFormat="false" ht="11.25" hidden="false" customHeight="false" outlineLevel="0" collapsed="false">
      <c r="A54" s="46" t="n">
        <f aca="false">DATE(YEAR(A53),MONTH(A53)+1,1)</f>
        <v>47484</v>
      </c>
      <c r="B54" s="138" t="n">
        <f aca="false">VLOOKUP($A54,[6]CurveFetch!$D$8:$R$1000,2)</f>
        <v>6.061</v>
      </c>
      <c r="C54" s="138" t="n">
        <f aca="false">VLOOKUP($A54,[6]CurveFetch!$D$8:$R$1000,7)</f>
        <v>0</v>
      </c>
      <c r="D54" s="138" t="n">
        <f aca="false">VLOOKUP($A54,[6]CurveFetch!$D$8:$R$1000,5)</f>
        <v>0</v>
      </c>
      <c r="E54" s="138" t="n">
        <f aca="false">VLOOKUP($A54,[6]CurveFetch!$D$8:$R$1000,4)</f>
        <v>0</v>
      </c>
      <c r="F54" s="138" t="n">
        <f aca="false">VLOOKUP($A54,[6]CurveFetch!$D$8:$R$1000,15)</f>
        <v>0</v>
      </c>
      <c r="G54" s="138" t="n">
        <f aca="false">VLOOKUP($A54,[6]CurveFetch!$D$8:$R$1000,3)</f>
        <v>0</v>
      </c>
      <c r="H54" s="138" t="n">
        <f aca="false">VLOOKUP($A54,[6]CurveFetch!$D$8:$R$1000,9)</f>
        <v>0</v>
      </c>
      <c r="I54" s="138" t="n">
        <f aca="false">VLOOKUP($A54,[6]CurveFetch!$D$8:$R$1000,8)</f>
        <v>0</v>
      </c>
      <c r="J54" s="138" t="str">
        <f aca="false">VLOOKUP($A54,[6]CurveFetch!$D$8:$R$1000,6)</f>
        <v/>
      </c>
      <c r="K54" s="138" t="n">
        <f aca="false">VLOOKUP($A54,[6]CurveFetch!$D$8:$R$1000,11)</f>
        <v>0.064873862425214</v>
      </c>
      <c r="L54" s="139" t="n">
        <f aca="false">C54-I54</f>
        <v>0</v>
      </c>
      <c r="M54" s="139" t="e">
        <f aca="false">$I54-$J54</f>
        <v>#VALUE!</v>
      </c>
      <c r="N54" s="139" t="n">
        <f aca="false">$C54-$G54</f>
        <v>0</v>
      </c>
    </row>
    <row r="55" customFormat="false" ht="11.25" hidden="false" customHeight="false" outlineLevel="0" collapsed="false">
      <c r="A55" s="46" t="n">
        <f aca="false">DATE(YEAR(A54),MONTH(A54)+1,1)</f>
        <v>47515</v>
      </c>
      <c r="B55" s="138" t="n">
        <f aca="false">VLOOKUP($A55,[6]CurveFetch!$D$8:$R$1000,2)</f>
        <v>6.061</v>
      </c>
      <c r="C55" s="138" t="n">
        <f aca="false">VLOOKUP($A55,[6]CurveFetch!$D$8:$R$1000,7)</f>
        <v>0</v>
      </c>
      <c r="D55" s="138" t="n">
        <f aca="false">VLOOKUP($A55,[6]CurveFetch!$D$8:$R$1000,5)</f>
        <v>0</v>
      </c>
      <c r="E55" s="138" t="n">
        <f aca="false">VLOOKUP($A55,[6]CurveFetch!$D$8:$R$1000,4)</f>
        <v>0</v>
      </c>
      <c r="F55" s="138" t="n">
        <f aca="false">VLOOKUP($A55,[6]CurveFetch!$D$8:$R$1000,15)</f>
        <v>0</v>
      </c>
      <c r="G55" s="138" t="n">
        <f aca="false">VLOOKUP($A55,[6]CurveFetch!$D$8:$R$1000,3)</f>
        <v>0</v>
      </c>
      <c r="H55" s="138" t="n">
        <f aca="false">VLOOKUP($A55,[6]CurveFetch!$D$8:$R$1000,9)</f>
        <v>0</v>
      </c>
      <c r="I55" s="138" t="n">
        <f aca="false">VLOOKUP($A55,[6]CurveFetch!$D$8:$R$1000,8)</f>
        <v>0</v>
      </c>
      <c r="J55" s="138" t="str">
        <f aca="false">VLOOKUP($A55,[6]CurveFetch!$D$8:$R$1000,6)</f>
        <v/>
      </c>
      <c r="K55" s="138" t="n">
        <f aca="false">VLOOKUP($A55,[6]CurveFetch!$D$8:$R$1000,11)</f>
        <v>0.064873862425214</v>
      </c>
      <c r="L55" s="139" t="n">
        <f aca="false">C55-I55</f>
        <v>0</v>
      </c>
      <c r="M55" s="139" t="e">
        <f aca="false">$I55-$J55</f>
        <v>#VALUE!</v>
      </c>
      <c r="N55" s="139" t="n">
        <f aca="false">$C55-$G55</f>
        <v>0</v>
      </c>
    </row>
    <row r="56" customFormat="false" ht="11.25" hidden="false" customHeight="false" outlineLevel="0" collapsed="false">
      <c r="A56" s="46" t="n">
        <f aca="false">DATE(YEAR(A55),MONTH(A55)+1,1)</f>
        <v>47543</v>
      </c>
      <c r="B56" s="138" t="n">
        <f aca="false">VLOOKUP($A56,[6]CurveFetch!$D$8:$R$1000,2)</f>
        <v>6.061</v>
      </c>
      <c r="C56" s="138" t="n">
        <f aca="false">VLOOKUP($A56,[6]CurveFetch!$D$8:$R$1000,7)</f>
        <v>0</v>
      </c>
      <c r="D56" s="138" t="n">
        <f aca="false">VLOOKUP($A56,[6]CurveFetch!$D$8:$R$1000,5)</f>
        <v>0</v>
      </c>
      <c r="E56" s="138" t="n">
        <f aca="false">VLOOKUP($A56,[6]CurveFetch!$D$8:$R$1000,4)</f>
        <v>0</v>
      </c>
      <c r="F56" s="138" t="n">
        <f aca="false">VLOOKUP($A56,[6]CurveFetch!$D$8:$R$1000,15)</f>
        <v>0</v>
      </c>
      <c r="G56" s="138" t="n">
        <f aca="false">VLOOKUP($A56,[6]CurveFetch!$D$8:$R$1000,3)</f>
        <v>0</v>
      </c>
      <c r="H56" s="138" t="n">
        <f aca="false">VLOOKUP($A56,[6]CurveFetch!$D$8:$R$1000,9)</f>
        <v>0</v>
      </c>
      <c r="I56" s="138" t="n">
        <f aca="false">VLOOKUP($A56,[6]CurveFetch!$D$8:$R$1000,8)</f>
        <v>0</v>
      </c>
      <c r="J56" s="138" t="str">
        <f aca="false">VLOOKUP($A56,[6]CurveFetch!$D$8:$R$1000,6)</f>
        <v/>
      </c>
      <c r="K56" s="138" t="n">
        <f aca="false">VLOOKUP($A56,[6]CurveFetch!$D$8:$R$1000,11)</f>
        <v>0.064873862425214</v>
      </c>
      <c r="L56" s="139" t="n">
        <f aca="false">C56-I56</f>
        <v>0</v>
      </c>
      <c r="M56" s="139" t="e">
        <f aca="false">$I56-$J56</f>
        <v>#VALUE!</v>
      </c>
      <c r="N56" s="139" t="n">
        <f aca="false">$C56-$G56</f>
        <v>0</v>
      </c>
    </row>
    <row r="57" customFormat="false" ht="11.25" hidden="false" customHeight="false" outlineLevel="0" collapsed="false">
      <c r="A57" s="46" t="n">
        <f aca="false">DATE(YEAR(A56),MONTH(A56)+1,1)</f>
        <v>47574</v>
      </c>
      <c r="B57" s="138" t="n">
        <f aca="false">VLOOKUP($A57,[6]CurveFetch!$D$8:$R$1000,2)</f>
        <v>6.061</v>
      </c>
      <c r="C57" s="138" t="n">
        <f aca="false">VLOOKUP($A57,[6]CurveFetch!$D$8:$R$1000,7)</f>
        <v>0</v>
      </c>
      <c r="D57" s="138" t="n">
        <f aca="false">VLOOKUP($A57,[6]CurveFetch!$D$8:$R$1000,5)</f>
        <v>0</v>
      </c>
      <c r="E57" s="138" t="n">
        <f aca="false">VLOOKUP($A57,[6]CurveFetch!$D$8:$R$1000,4)</f>
        <v>0</v>
      </c>
      <c r="F57" s="138" t="n">
        <f aca="false">VLOOKUP($A57,[6]CurveFetch!$D$8:$R$1000,15)</f>
        <v>0</v>
      </c>
      <c r="G57" s="138" t="n">
        <f aca="false">VLOOKUP($A57,[6]CurveFetch!$D$8:$R$1000,3)</f>
        <v>0</v>
      </c>
      <c r="H57" s="138" t="n">
        <f aca="false">VLOOKUP($A57,[6]CurveFetch!$D$8:$R$1000,9)</f>
        <v>0</v>
      </c>
      <c r="I57" s="138" t="n">
        <f aca="false">VLOOKUP($A57,[6]CurveFetch!$D$8:$R$1000,8)</f>
        <v>0</v>
      </c>
      <c r="J57" s="138" t="str">
        <f aca="false">VLOOKUP($A57,[6]CurveFetch!$D$8:$R$1000,6)</f>
        <v/>
      </c>
      <c r="K57" s="138" t="n">
        <f aca="false">VLOOKUP($A57,[6]CurveFetch!$D$8:$R$1000,11)</f>
        <v>0.064873862425214</v>
      </c>
      <c r="L57" s="139" t="n">
        <f aca="false">C57-I57</f>
        <v>0</v>
      </c>
      <c r="M57" s="139" t="e">
        <f aca="false">$I57-$J57</f>
        <v>#VALUE!</v>
      </c>
      <c r="N57" s="139" t="n">
        <f aca="false">$C57-$G57</f>
        <v>0</v>
      </c>
    </row>
    <row r="58" customFormat="false" ht="11.25" hidden="false" customHeight="false" outlineLevel="0" collapsed="false">
      <c r="A58" s="46" t="n">
        <f aca="false">DATE(YEAR(A57),MONTH(A57)+1,1)</f>
        <v>47604</v>
      </c>
      <c r="B58" s="138" t="n">
        <f aca="false">VLOOKUP($A58,[6]CurveFetch!$D$8:$R$1000,2)</f>
        <v>6.061</v>
      </c>
      <c r="C58" s="138" t="n">
        <f aca="false">VLOOKUP($A58,[6]CurveFetch!$D$8:$R$1000,7)</f>
        <v>0</v>
      </c>
      <c r="D58" s="138" t="n">
        <f aca="false">VLOOKUP($A58,[6]CurveFetch!$D$8:$R$1000,5)</f>
        <v>0</v>
      </c>
      <c r="E58" s="138" t="n">
        <f aca="false">VLOOKUP($A58,[6]CurveFetch!$D$8:$R$1000,4)</f>
        <v>0</v>
      </c>
      <c r="F58" s="138" t="n">
        <f aca="false">VLOOKUP($A58,[6]CurveFetch!$D$8:$R$1000,15)</f>
        <v>0</v>
      </c>
      <c r="G58" s="138" t="n">
        <f aca="false">VLOOKUP($A58,[6]CurveFetch!$D$8:$R$1000,3)</f>
        <v>0</v>
      </c>
      <c r="H58" s="138" t="n">
        <f aca="false">VLOOKUP($A58,[6]CurveFetch!$D$8:$R$1000,9)</f>
        <v>0</v>
      </c>
      <c r="I58" s="138" t="n">
        <f aca="false">VLOOKUP($A58,[6]CurveFetch!$D$8:$R$1000,8)</f>
        <v>0</v>
      </c>
      <c r="J58" s="138" t="str">
        <f aca="false">VLOOKUP($A58,[6]CurveFetch!$D$8:$R$1000,6)</f>
        <v/>
      </c>
      <c r="K58" s="138" t="n">
        <f aca="false">VLOOKUP($A58,[6]CurveFetch!$D$8:$R$1000,11)</f>
        <v>0.064873862425214</v>
      </c>
      <c r="L58" s="139" t="n">
        <f aca="false">C58-I58</f>
        <v>0</v>
      </c>
      <c r="M58" s="139" t="e">
        <f aca="false">$I58-$J58</f>
        <v>#VALUE!</v>
      </c>
      <c r="N58" s="139" t="n">
        <f aca="false">$C58-$G58</f>
        <v>0</v>
      </c>
    </row>
    <row r="59" customFormat="false" ht="11.25" hidden="false" customHeight="false" outlineLevel="0" collapsed="false">
      <c r="A59" s="46" t="n">
        <f aca="false">DATE(YEAR(A58),MONTH(A58)+1,1)</f>
        <v>47635</v>
      </c>
      <c r="B59" s="138" t="n">
        <f aca="false">VLOOKUP($A59,[6]CurveFetch!$D$8:$R$1000,2)</f>
        <v>6.061</v>
      </c>
      <c r="C59" s="138" t="n">
        <f aca="false">VLOOKUP($A59,[6]CurveFetch!$D$8:$R$1000,7)</f>
        <v>0</v>
      </c>
      <c r="D59" s="138" t="n">
        <f aca="false">VLOOKUP($A59,[6]CurveFetch!$D$8:$R$1000,5)</f>
        <v>0</v>
      </c>
      <c r="E59" s="138" t="n">
        <f aca="false">VLOOKUP($A59,[6]CurveFetch!$D$8:$R$1000,4)</f>
        <v>0</v>
      </c>
      <c r="F59" s="138" t="n">
        <f aca="false">VLOOKUP($A59,[6]CurveFetch!$D$8:$R$1000,15)</f>
        <v>0</v>
      </c>
      <c r="G59" s="138" t="n">
        <f aca="false">VLOOKUP($A59,[6]CurveFetch!$D$8:$R$1000,3)</f>
        <v>0</v>
      </c>
      <c r="H59" s="138" t="n">
        <f aca="false">VLOOKUP($A59,[6]CurveFetch!$D$8:$R$1000,9)</f>
        <v>0</v>
      </c>
      <c r="I59" s="138" t="n">
        <f aca="false">VLOOKUP($A59,[6]CurveFetch!$D$8:$R$1000,8)</f>
        <v>0</v>
      </c>
      <c r="J59" s="138" t="str">
        <f aca="false">VLOOKUP($A59,[6]CurveFetch!$D$8:$R$1000,6)</f>
        <v/>
      </c>
      <c r="K59" s="138" t="n">
        <f aca="false">VLOOKUP($A59,[6]CurveFetch!$D$8:$R$1000,11)</f>
        <v>0.064873862425214</v>
      </c>
      <c r="L59" s="139" t="n">
        <f aca="false">C59-I59</f>
        <v>0</v>
      </c>
      <c r="M59" s="139" t="e">
        <f aca="false">$I59-$J59</f>
        <v>#VALUE!</v>
      </c>
      <c r="N59" s="139" t="n">
        <f aca="false">$C59-$G59</f>
        <v>0</v>
      </c>
    </row>
    <row r="60" customFormat="false" ht="11.25" hidden="false" customHeight="false" outlineLevel="0" collapsed="false">
      <c r="A60" s="46" t="n">
        <f aca="false">DATE(YEAR(A59),MONTH(A59)+1,1)</f>
        <v>47665</v>
      </c>
      <c r="B60" s="138" t="n">
        <f aca="false">VLOOKUP($A60,[6]CurveFetch!$D$8:$R$1000,2)</f>
        <v>6.061</v>
      </c>
      <c r="C60" s="138" t="n">
        <f aca="false">VLOOKUP($A60,[6]CurveFetch!$D$8:$R$1000,7)</f>
        <v>0</v>
      </c>
      <c r="D60" s="138" t="n">
        <f aca="false">VLOOKUP($A60,[6]CurveFetch!$D$8:$R$1000,5)</f>
        <v>0</v>
      </c>
      <c r="E60" s="138" t="n">
        <f aca="false">VLOOKUP($A60,[6]CurveFetch!$D$8:$R$1000,4)</f>
        <v>0</v>
      </c>
      <c r="F60" s="138" t="n">
        <f aca="false">VLOOKUP($A60,[6]CurveFetch!$D$8:$R$1000,15)</f>
        <v>0</v>
      </c>
      <c r="G60" s="138" t="n">
        <f aca="false">VLOOKUP($A60,[6]CurveFetch!$D$8:$R$1000,3)</f>
        <v>0</v>
      </c>
      <c r="H60" s="138" t="n">
        <f aca="false">VLOOKUP($A60,[6]CurveFetch!$D$8:$R$1000,9)</f>
        <v>0</v>
      </c>
      <c r="I60" s="138" t="n">
        <f aca="false">VLOOKUP($A60,[6]CurveFetch!$D$8:$R$1000,8)</f>
        <v>0</v>
      </c>
      <c r="J60" s="138" t="str">
        <f aca="false">VLOOKUP($A60,[6]CurveFetch!$D$8:$R$1000,6)</f>
        <v/>
      </c>
      <c r="K60" s="138" t="n">
        <f aca="false">VLOOKUP($A60,[6]CurveFetch!$D$8:$R$1000,11)</f>
        <v>0.064873862425214</v>
      </c>
      <c r="L60" s="139" t="n">
        <f aca="false">C60-I60</f>
        <v>0</v>
      </c>
      <c r="M60" s="139" t="e">
        <f aca="false">$I60-$J60</f>
        <v>#VALUE!</v>
      </c>
      <c r="N60" s="139" t="n">
        <f aca="false">$C60-$G60</f>
        <v>0</v>
      </c>
    </row>
    <row r="61" customFormat="false" ht="11.25" hidden="false" customHeight="false" outlineLevel="0" collapsed="false">
      <c r="A61" s="46" t="n">
        <f aca="false">DATE(YEAR(A60),MONTH(A60)+1,1)</f>
        <v>47696</v>
      </c>
      <c r="B61" s="138" t="n">
        <f aca="false">VLOOKUP($A61,[6]CurveFetch!$D$8:$R$1000,2)</f>
        <v>6.061</v>
      </c>
      <c r="C61" s="138" t="n">
        <f aca="false">VLOOKUP($A61,[6]CurveFetch!$D$8:$R$1000,7)</f>
        <v>0</v>
      </c>
      <c r="D61" s="138" t="n">
        <f aca="false">VLOOKUP($A61,[6]CurveFetch!$D$8:$R$1000,5)</f>
        <v>0</v>
      </c>
      <c r="E61" s="138" t="n">
        <f aca="false">VLOOKUP($A61,[6]CurveFetch!$D$8:$R$1000,4)</f>
        <v>0</v>
      </c>
      <c r="F61" s="138" t="n">
        <f aca="false">VLOOKUP($A61,[6]CurveFetch!$D$8:$R$1000,15)</f>
        <v>0</v>
      </c>
      <c r="G61" s="138" t="n">
        <f aca="false">VLOOKUP($A61,[6]CurveFetch!$D$8:$R$1000,3)</f>
        <v>0</v>
      </c>
      <c r="H61" s="138" t="n">
        <f aca="false">VLOOKUP($A61,[6]CurveFetch!$D$8:$R$1000,9)</f>
        <v>0</v>
      </c>
      <c r="I61" s="138" t="n">
        <f aca="false">VLOOKUP($A61,[6]CurveFetch!$D$8:$R$1000,8)</f>
        <v>0</v>
      </c>
      <c r="J61" s="138" t="str">
        <f aca="false">VLOOKUP($A61,[6]CurveFetch!$D$8:$R$1000,6)</f>
        <v/>
      </c>
      <c r="K61" s="138" t="n">
        <f aca="false">VLOOKUP($A61,[6]CurveFetch!$D$8:$R$1000,11)</f>
        <v>0.064873862425214</v>
      </c>
      <c r="L61" s="139" t="n">
        <f aca="false">C61-I61</f>
        <v>0</v>
      </c>
      <c r="M61" s="139" t="e">
        <f aca="false">$I61-$J61</f>
        <v>#VALUE!</v>
      </c>
      <c r="N61" s="139" t="n">
        <f aca="false">$C61-$G61</f>
        <v>0</v>
      </c>
    </row>
    <row r="62" customFormat="false" ht="11.25" hidden="false" customHeight="false" outlineLevel="0" collapsed="false">
      <c r="A62" s="46" t="n">
        <f aca="false">DATE(YEAR(A61),MONTH(A61)+1,1)</f>
        <v>47727</v>
      </c>
      <c r="B62" s="138" t="n">
        <f aca="false">VLOOKUP($A62,[6]CurveFetch!$D$8:$R$1000,2)</f>
        <v>6.061</v>
      </c>
      <c r="C62" s="138" t="n">
        <f aca="false">VLOOKUP($A62,[6]CurveFetch!$D$8:$R$1000,7)</f>
        <v>0</v>
      </c>
      <c r="D62" s="138" t="n">
        <f aca="false">VLOOKUP($A62,[6]CurveFetch!$D$8:$R$1000,5)</f>
        <v>0</v>
      </c>
      <c r="E62" s="138" t="n">
        <f aca="false">VLOOKUP($A62,[6]CurveFetch!$D$8:$R$1000,4)</f>
        <v>0</v>
      </c>
      <c r="F62" s="138" t="n">
        <f aca="false">VLOOKUP($A62,[6]CurveFetch!$D$8:$R$1000,15)</f>
        <v>0</v>
      </c>
      <c r="G62" s="138" t="n">
        <f aca="false">VLOOKUP($A62,[6]CurveFetch!$D$8:$R$1000,3)</f>
        <v>0</v>
      </c>
      <c r="H62" s="138" t="n">
        <f aca="false">VLOOKUP($A62,[6]CurveFetch!$D$8:$R$1000,9)</f>
        <v>0</v>
      </c>
      <c r="I62" s="138" t="n">
        <f aca="false">VLOOKUP($A62,[6]CurveFetch!$D$8:$R$1000,8)</f>
        <v>0</v>
      </c>
      <c r="J62" s="138" t="str">
        <f aca="false">VLOOKUP($A62,[6]CurveFetch!$D$8:$R$1000,6)</f>
        <v/>
      </c>
      <c r="K62" s="138" t="n">
        <f aca="false">VLOOKUP($A62,[6]CurveFetch!$D$8:$R$1000,11)</f>
        <v>0.064873862425214</v>
      </c>
      <c r="L62" s="139" t="n">
        <f aca="false">C62-I62</f>
        <v>0</v>
      </c>
      <c r="M62" s="139" t="e">
        <f aca="false">$I62-$J62</f>
        <v>#VALUE!</v>
      </c>
      <c r="N62" s="139" t="n">
        <f aca="false">$C62-$G62</f>
        <v>0</v>
      </c>
    </row>
    <row r="63" customFormat="false" ht="11.25" hidden="false" customHeight="false" outlineLevel="0" collapsed="false">
      <c r="A63" s="46" t="n">
        <f aca="false">DATE(YEAR(A62),MONTH(A62)+1,1)</f>
        <v>47757</v>
      </c>
      <c r="B63" s="138" t="n">
        <f aca="false">VLOOKUP($A63,[6]CurveFetch!$D$8:$R$1000,2)</f>
        <v>6.061</v>
      </c>
      <c r="C63" s="138" t="n">
        <f aca="false">VLOOKUP($A63,[6]CurveFetch!$D$8:$R$1000,7)</f>
        <v>0</v>
      </c>
      <c r="D63" s="138" t="n">
        <f aca="false">VLOOKUP($A63,[6]CurveFetch!$D$8:$R$1000,5)</f>
        <v>0</v>
      </c>
      <c r="E63" s="138" t="n">
        <f aca="false">VLOOKUP($A63,[6]CurveFetch!$D$8:$R$1000,4)</f>
        <v>0</v>
      </c>
      <c r="F63" s="138" t="n">
        <f aca="false">VLOOKUP($A63,[6]CurveFetch!$D$8:$R$1000,15)</f>
        <v>0</v>
      </c>
      <c r="G63" s="138" t="n">
        <f aca="false">VLOOKUP($A63,[6]CurveFetch!$D$8:$R$1000,3)</f>
        <v>0</v>
      </c>
      <c r="H63" s="138" t="n">
        <f aca="false">VLOOKUP($A63,[6]CurveFetch!$D$8:$R$1000,9)</f>
        <v>0</v>
      </c>
      <c r="I63" s="138" t="n">
        <f aca="false">VLOOKUP($A63,[6]CurveFetch!$D$8:$R$1000,8)</f>
        <v>0</v>
      </c>
      <c r="J63" s="138" t="str">
        <f aca="false">VLOOKUP($A63,[6]CurveFetch!$D$8:$R$1000,6)</f>
        <v/>
      </c>
      <c r="K63" s="138" t="n">
        <f aca="false">VLOOKUP($A63,[6]CurveFetch!$D$8:$R$1000,11)</f>
        <v>0.064873862425214</v>
      </c>
      <c r="L63" s="139" t="n">
        <f aca="false">C63-I63</f>
        <v>0</v>
      </c>
      <c r="M63" s="139" t="e">
        <f aca="false">$I63-$J63</f>
        <v>#VALUE!</v>
      </c>
      <c r="N63" s="139" t="n">
        <f aca="false">$C63-$G63</f>
        <v>0</v>
      </c>
    </row>
    <row r="64" customFormat="false" ht="11.25" hidden="false" customHeight="false" outlineLevel="0" collapsed="false">
      <c r="A64" s="46" t="n">
        <f aca="false">DATE(YEAR(A63),MONTH(A63)+1,1)</f>
        <v>47788</v>
      </c>
      <c r="B64" s="138" t="n">
        <f aca="false">VLOOKUP($A64,[6]CurveFetch!$D$8:$R$1000,2)</f>
        <v>6.061</v>
      </c>
      <c r="C64" s="138" t="n">
        <f aca="false">VLOOKUP($A64,[6]CurveFetch!$D$8:$R$1000,7)</f>
        <v>0</v>
      </c>
      <c r="D64" s="138" t="n">
        <f aca="false">VLOOKUP($A64,[6]CurveFetch!$D$8:$R$1000,5)</f>
        <v>0</v>
      </c>
      <c r="E64" s="138" t="n">
        <f aca="false">VLOOKUP($A64,[6]CurveFetch!$D$8:$R$1000,4)</f>
        <v>0</v>
      </c>
      <c r="F64" s="138" t="n">
        <f aca="false">VLOOKUP($A64,[6]CurveFetch!$D$8:$R$1000,15)</f>
        <v>0</v>
      </c>
      <c r="G64" s="138" t="n">
        <f aca="false">VLOOKUP($A64,[6]CurveFetch!$D$8:$R$1000,3)</f>
        <v>0</v>
      </c>
      <c r="H64" s="138" t="n">
        <f aca="false">VLOOKUP($A64,[6]CurveFetch!$D$8:$R$1000,9)</f>
        <v>0</v>
      </c>
      <c r="I64" s="138" t="n">
        <f aca="false">VLOOKUP($A64,[6]CurveFetch!$D$8:$R$1000,8)</f>
        <v>0</v>
      </c>
      <c r="J64" s="138" t="str">
        <f aca="false">VLOOKUP($A64,[6]CurveFetch!$D$8:$R$1000,6)</f>
        <v/>
      </c>
      <c r="K64" s="138" t="n">
        <f aca="false">VLOOKUP($A64,[6]CurveFetch!$D$8:$R$1000,11)</f>
        <v>0.064873862425214</v>
      </c>
      <c r="L64" s="139" t="n">
        <f aca="false">C64-I64</f>
        <v>0</v>
      </c>
      <c r="M64" s="139" t="e">
        <f aca="false">$I64-$J64</f>
        <v>#VALUE!</v>
      </c>
      <c r="N64" s="139" t="n">
        <f aca="false">$C64-$G64</f>
        <v>0</v>
      </c>
    </row>
    <row r="65" customFormat="false" ht="11.25" hidden="false" customHeight="false" outlineLevel="0" collapsed="false">
      <c r="A65" s="46" t="n">
        <f aca="false">DATE(YEAR(A64),MONTH(A64)+1,1)</f>
        <v>47818</v>
      </c>
      <c r="B65" s="138" t="n">
        <f aca="false">VLOOKUP($A65,[6]CurveFetch!$D$8:$R$1000,2)</f>
        <v>6.061</v>
      </c>
      <c r="C65" s="138" t="n">
        <f aca="false">VLOOKUP($A65,[6]CurveFetch!$D$8:$R$1000,7)</f>
        <v>0</v>
      </c>
      <c r="D65" s="138" t="n">
        <f aca="false">VLOOKUP($A65,[6]CurveFetch!$D$8:$R$1000,5)</f>
        <v>0</v>
      </c>
      <c r="E65" s="138" t="n">
        <f aca="false">VLOOKUP($A65,[6]CurveFetch!$D$8:$R$1000,4)</f>
        <v>0</v>
      </c>
      <c r="F65" s="138" t="n">
        <f aca="false">VLOOKUP($A65,[6]CurveFetch!$D$8:$R$1000,15)</f>
        <v>0</v>
      </c>
      <c r="G65" s="138" t="n">
        <f aca="false">VLOOKUP($A65,[6]CurveFetch!$D$8:$R$1000,3)</f>
        <v>0</v>
      </c>
      <c r="H65" s="138" t="n">
        <f aca="false">VLOOKUP($A65,[6]CurveFetch!$D$8:$R$1000,9)</f>
        <v>0</v>
      </c>
      <c r="I65" s="138" t="n">
        <f aca="false">VLOOKUP($A65,[6]CurveFetch!$D$8:$R$1000,8)</f>
        <v>0</v>
      </c>
      <c r="J65" s="138" t="str">
        <f aca="false">VLOOKUP($A65,[6]CurveFetch!$D$8:$R$1000,6)</f>
        <v/>
      </c>
      <c r="K65" s="138" t="n">
        <f aca="false">VLOOKUP($A65,[6]CurveFetch!$D$8:$R$1000,11)</f>
        <v>0.064873862425214</v>
      </c>
      <c r="L65" s="139" t="n">
        <f aca="false">C65-I65</f>
        <v>0</v>
      </c>
      <c r="M65" s="139" t="e">
        <f aca="false">$I65-$J65</f>
        <v>#VALUE!</v>
      </c>
      <c r="N65" s="139" t="n">
        <f aca="false">$C65-$G65</f>
        <v>0</v>
      </c>
    </row>
    <row r="66" customFormat="false" ht="11.25" hidden="false" customHeight="false" outlineLevel="0" collapsed="false">
      <c r="A66" s="46" t="n">
        <f aca="false">DATE(YEAR(A65),MONTH(A65)+1,1)</f>
        <v>47849</v>
      </c>
      <c r="B66" s="138" t="n">
        <f aca="false">VLOOKUP($A66,[6]CurveFetch!$D$8:$R$1000,2)</f>
        <v>6.061</v>
      </c>
      <c r="C66" s="138" t="n">
        <f aca="false">VLOOKUP($A66,[6]CurveFetch!$D$8:$R$1000,7)</f>
        <v>0</v>
      </c>
      <c r="D66" s="138" t="n">
        <f aca="false">VLOOKUP($A66,[6]CurveFetch!$D$8:$R$1000,5)</f>
        <v>0</v>
      </c>
      <c r="E66" s="138" t="n">
        <f aca="false">VLOOKUP($A66,[6]CurveFetch!$D$8:$R$1000,4)</f>
        <v>0</v>
      </c>
      <c r="F66" s="138" t="n">
        <f aca="false">VLOOKUP($A66,[6]CurveFetch!$D$8:$R$1000,15)</f>
        <v>0</v>
      </c>
      <c r="G66" s="138" t="n">
        <f aca="false">VLOOKUP($A66,[6]CurveFetch!$D$8:$R$1000,3)</f>
        <v>0</v>
      </c>
      <c r="H66" s="138" t="n">
        <f aca="false">VLOOKUP($A66,[6]CurveFetch!$D$8:$R$1000,9)</f>
        <v>0</v>
      </c>
      <c r="I66" s="138" t="n">
        <f aca="false">VLOOKUP($A66,[6]CurveFetch!$D$8:$R$1000,8)</f>
        <v>0</v>
      </c>
      <c r="J66" s="138" t="str">
        <f aca="false">VLOOKUP($A66,[6]CurveFetch!$D$8:$R$1000,6)</f>
        <v/>
      </c>
      <c r="K66" s="138" t="n">
        <f aca="false">VLOOKUP($A66,[6]CurveFetch!$D$8:$R$1000,11)</f>
        <v>0.064873862425214</v>
      </c>
      <c r="L66" s="139" t="n">
        <f aca="false">C66-I66</f>
        <v>0</v>
      </c>
      <c r="M66" s="139" t="e">
        <f aca="false">$I66-$J66</f>
        <v>#VALUE!</v>
      </c>
      <c r="N66" s="139" t="n">
        <f aca="false">$C66-$G66</f>
        <v>0</v>
      </c>
    </row>
    <row r="67" customFormat="false" ht="11.25" hidden="false" customHeight="false" outlineLevel="0" collapsed="false">
      <c r="A67" s="46" t="n">
        <f aca="false">DATE(YEAR(A66),MONTH(A66)+1,1)</f>
        <v>47880</v>
      </c>
      <c r="B67" s="138" t="n">
        <f aca="false">VLOOKUP($A67,[6]CurveFetch!$D$8:$R$1000,2)</f>
        <v>6.061</v>
      </c>
      <c r="C67" s="138" t="n">
        <f aca="false">VLOOKUP($A67,[6]CurveFetch!$D$8:$R$1000,7)</f>
        <v>0</v>
      </c>
      <c r="D67" s="138" t="n">
        <f aca="false">VLOOKUP($A67,[6]CurveFetch!$D$8:$R$1000,5)</f>
        <v>0</v>
      </c>
      <c r="E67" s="138" t="n">
        <f aca="false">VLOOKUP($A67,[6]CurveFetch!$D$8:$R$1000,4)</f>
        <v>0</v>
      </c>
      <c r="F67" s="138" t="n">
        <f aca="false">VLOOKUP($A67,[6]CurveFetch!$D$8:$R$1000,15)</f>
        <v>0</v>
      </c>
      <c r="G67" s="138" t="n">
        <f aca="false">VLOOKUP($A67,[6]CurveFetch!$D$8:$R$1000,3)</f>
        <v>0</v>
      </c>
      <c r="H67" s="138" t="n">
        <f aca="false">VLOOKUP($A67,[6]CurveFetch!$D$8:$R$1000,9)</f>
        <v>0</v>
      </c>
      <c r="I67" s="138" t="n">
        <f aca="false">VLOOKUP($A67,[6]CurveFetch!$D$8:$R$1000,8)</f>
        <v>0</v>
      </c>
      <c r="J67" s="138" t="str">
        <f aca="false">VLOOKUP($A67,[6]CurveFetch!$D$8:$R$1000,6)</f>
        <v/>
      </c>
      <c r="K67" s="138" t="n">
        <f aca="false">VLOOKUP($A67,[6]CurveFetch!$D$8:$R$1000,11)</f>
        <v>0.064873862425214</v>
      </c>
      <c r="L67" s="139" t="n">
        <f aca="false">C67-I67</f>
        <v>0</v>
      </c>
      <c r="M67" s="139" t="e">
        <f aca="false">$I67-$J67</f>
        <v>#VALUE!</v>
      </c>
      <c r="N67" s="139" t="n">
        <f aca="false">$C67-$G67</f>
        <v>0</v>
      </c>
    </row>
    <row r="68" customFormat="false" ht="11.25" hidden="false" customHeight="false" outlineLevel="0" collapsed="false">
      <c r="A68" s="46" t="n">
        <f aca="false">DATE(YEAR(A67),MONTH(A67)+1,1)</f>
        <v>47908</v>
      </c>
      <c r="B68" s="138" t="n">
        <f aca="false">VLOOKUP($A68,[6]CurveFetch!$D$8:$R$1000,2)</f>
        <v>6.061</v>
      </c>
      <c r="C68" s="138" t="n">
        <f aca="false">VLOOKUP($A68,[6]CurveFetch!$D$8:$R$1000,7)</f>
        <v>0</v>
      </c>
      <c r="D68" s="138" t="n">
        <f aca="false">VLOOKUP($A68,[6]CurveFetch!$D$8:$R$1000,5)</f>
        <v>0</v>
      </c>
      <c r="E68" s="138" t="n">
        <f aca="false">VLOOKUP($A68,[6]CurveFetch!$D$8:$R$1000,4)</f>
        <v>0</v>
      </c>
      <c r="F68" s="138" t="n">
        <f aca="false">VLOOKUP($A68,[6]CurveFetch!$D$8:$R$1000,15)</f>
        <v>0</v>
      </c>
      <c r="G68" s="138" t="n">
        <f aca="false">VLOOKUP($A68,[6]CurveFetch!$D$8:$R$1000,3)</f>
        <v>0</v>
      </c>
      <c r="H68" s="138" t="n">
        <f aca="false">VLOOKUP($A68,[6]CurveFetch!$D$8:$R$1000,9)</f>
        <v>0</v>
      </c>
      <c r="I68" s="138" t="n">
        <f aca="false">VLOOKUP($A68,[6]CurveFetch!$D$8:$R$1000,8)</f>
        <v>0</v>
      </c>
      <c r="J68" s="138" t="str">
        <f aca="false">VLOOKUP($A68,[6]CurveFetch!$D$8:$R$1000,6)</f>
        <v/>
      </c>
      <c r="K68" s="138" t="n">
        <f aca="false">VLOOKUP($A68,[6]CurveFetch!$D$8:$R$1000,11)</f>
        <v>0.064873862425214</v>
      </c>
      <c r="L68" s="139" t="n">
        <f aca="false">C68-I68</f>
        <v>0</v>
      </c>
      <c r="M68" s="139" t="e">
        <f aca="false">$I68-$J68</f>
        <v>#VALUE!</v>
      </c>
      <c r="N68" s="139" t="n">
        <f aca="false">$C68-$G68</f>
        <v>0</v>
      </c>
    </row>
    <row r="69" customFormat="false" ht="11.25" hidden="false" customHeight="false" outlineLevel="0" collapsed="false">
      <c r="A69" s="46" t="n">
        <f aca="false">DATE(YEAR(A68),MONTH(A68)+1,1)</f>
        <v>47939</v>
      </c>
      <c r="B69" s="138" t="n">
        <f aca="false">VLOOKUP($A69,[6]CurveFetch!$D$8:$R$1000,2)</f>
        <v>6.061</v>
      </c>
      <c r="C69" s="138" t="n">
        <f aca="false">VLOOKUP($A69,[6]CurveFetch!$D$8:$R$1000,7)</f>
        <v>0</v>
      </c>
      <c r="D69" s="138" t="n">
        <f aca="false">VLOOKUP($A69,[6]CurveFetch!$D$8:$R$1000,5)</f>
        <v>0</v>
      </c>
      <c r="E69" s="138" t="n">
        <f aca="false">VLOOKUP($A69,[6]CurveFetch!$D$8:$R$1000,4)</f>
        <v>0</v>
      </c>
      <c r="F69" s="138" t="n">
        <f aca="false">VLOOKUP($A69,[6]CurveFetch!$D$8:$R$1000,15)</f>
        <v>0</v>
      </c>
      <c r="G69" s="138" t="n">
        <f aca="false">VLOOKUP($A69,[6]CurveFetch!$D$8:$R$1000,3)</f>
        <v>0</v>
      </c>
      <c r="H69" s="138" t="n">
        <f aca="false">VLOOKUP($A69,[6]CurveFetch!$D$8:$R$1000,9)</f>
        <v>0</v>
      </c>
      <c r="I69" s="138" t="n">
        <f aca="false">VLOOKUP($A69,[6]CurveFetch!$D$8:$R$1000,8)</f>
        <v>0</v>
      </c>
      <c r="J69" s="138" t="str">
        <f aca="false">VLOOKUP($A69,[6]CurveFetch!$D$8:$R$1000,6)</f>
        <v/>
      </c>
      <c r="K69" s="138" t="n">
        <f aca="false">VLOOKUP($A69,[6]CurveFetch!$D$8:$R$1000,11)</f>
        <v>0.064873862425214</v>
      </c>
      <c r="L69" s="139" t="n">
        <f aca="false">C69-I69</f>
        <v>0</v>
      </c>
      <c r="M69" s="139" t="e">
        <f aca="false">$I69-$J69</f>
        <v>#VALUE!</v>
      </c>
      <c r="N69" s="139" t="n">
        <f aca="false">$C69-$G69</f>
        <v>0</v>
      </c>
    </row>
    <row r="70" customFormat="false" ht="11.25" hidden="false" customHeight="false" outlineLevel="0" collapsed="false">
      <c r="A70" s="46" t="n">
        <f aca="false">DATE(YEAR(A69),MONTH(A69)+1,1)</f>
        <v>47969</v>
      </c>
      <c r="B70" s="138" t="n">
        <f aca="false">VLOOKUP($A70,[6]CurveFetch!$D$8:$R$1000,2)</f>
        <v>6.061</v>
      </c>
      <c r="C70" s="138" t="n">
        <f aca="false">VLOOKUP($A70,[6]CurveFetch!$D$8:$R$1000,7)</f>
        <v>0</v>
      </c>
      <c r="D70" s="138" t="n">
        <f aca="false">VLOOKUP($A70,[6]CurveFetch!$D$8:$R$1000,5)</f>
        <v>0</v>
      </c>
      <c r="E70" s="138" t="n">
        <f aca="false">VLOOKUP($A70,[6]CurveFetch!$D$8:$R$1000,4)</f>
        <v>0</v>
      </c>
      <c r="F70" s="138" t="n">
        <f aca="false">VLOOKUP($A70,[6]CurveFetch!$D$8:$R$1000,15)</f>
        <v>0</v>
      </c>
      <c r="G70" s="138" t="n">
        <f aca="false">VLOOKUP($A70,[6]CurveFetch!$D$8:$R$1000,3)</f>
        <v>0</v>
      </c>
      <c r="H70" s="138" t="n">
        <f aca="false">VLOOKUP($A70,[6]CurveFetch!$D$8:$R$1000,9)</f>
        <v>0</v>
      </c>
      <c r="I70" s="138" t="n">
        <f aca="false">VLOOKUP($A70,[6]CurveFetch!$D$8:$R$1000,8)</f>
        <v>0</v>
      </c>
      <c r="J70" s="138" t="str">
        <f aca="false">VLOOKUP($A70,[6]CurveFetch!$D$8:$R$1000,6)</f>
        <v/>
      </c>
      <c r="K70" s="138" t="n">
        <f aca="false">VLOOKUP($A70,[6]CurveFetch!$D$8:$R$1000,11)</f>
        <v>0.064873862425214</v>
      </c>
      <c r="L70" s="139" t="n">
        <f aca="false">C70-I70</f>
        <v>0</v>
      </c>
      <c r="M70" s="139" t="e">
        <f aca="false">$I70-$J70</f>
        <v>#VALUE!</v>
      </c>
      <c r="N70" s="139" t="n">
        <f aca="false">$C70-$G70</f>
        <v>0</v>
      </c>
    </row>
    <row r="71" customFormat="false" ht="11.25" hidden="false" customHeight="false" outlineLevel="0" collapsed="false">
      <c r="A71" s="46" t="n">
        <f aca="false">DATE(YEAR(A70),MONTH(A70)+1,1)</f>
        <v>48000</v>
      </c>
      <c r="B71" s="138" t="n">
        <f aca="false">VLOOKUP($A71,[6]CurveFetch!$D$8:$R$1000,2)</f>
        <v>6.061</v>
      </c>
      <c r="C71" s="138" t="n">
        <f aca="false">VLOOKUP($A71,[6]CurveFetch!$D$8:$R$1000,7)</f>
        <v>0</v>
      </c>
      <c r="D71" s="138" t="n">
        <f aca="false">VLOOKUP($A71,[6]CurveFetch!$D$8:$R$1000,5)</f>
        <v>0</v>
      </c>
      <c r="E71" s="138" t="n">
        <f aca="false">VLOOKUP($A71,[6]CurveFetch!$D$8:$R$1000,4)</f>
        <v>0</v>
      </c>
      <c r="F71" s="138" t="n">
        <f aca="false">VLOOKUP($A71,[6]CurveFetch!$D$8:$R$1000,15)</f>
        <v>0</v>
      </c>
      <c r="G71" s="138" t="n">
        <f aca="false">VLOOKUP($A71,[6]CurveFetch!$D$8:$R$1000,3)</f>
        <v>0</v>
      </c>
      <c r="H71" s="138" t="n">
        <f aca="false">VLOOKUP($A71,[6]CurveFetch!$D$8:$R$1000,9)</f>
        <v>0</v>
      </c>
      <c r="I71" s="138" t="n">
        <f aca="false">VLOOKUP($A71,[6]CurveFetch!$D$8:$R$1000,8)</f>
        <v>0</v>
      </c>
      <c r="J71" s="138" t="str">
        <f aca="false">VLOOKUP($A71,[6]CurveFetch!$D$8:$R$1000,6)</f>
        <v/>
      </c>
      <c r="K71" s="138" t="n">
        <f aca="false">VLOOKUP($A71,[6]CurveFetch!$D$8:$R$1000,11)</f>
        <v>0.064873862425214</v>
      </c>
      <c r="L71" s="139" t="n">
        <f aca="false">C71-I71</f>
        <v>0</v>
      </c>
      <c r="M71" s="139" t="e">
        <f aca="false">$I71-$J71</f>
        <v>#VALUE!</v>
      </c>
      <c r="N71" s="139" t="n">
        <f aca="false">$C71-$G71</f>
        <v>0</v>
      </c>
    </row>
    <row r="72" customFormat="false" ht="11.25" hidden="false" customHeight="false" outlineLevel="0" collapsed="false">
      <c r="A72" s="46" t="n">
        <f aca="false">DATE(YEAR(A71),MONTH(A71)+1,1)</f>
        <v>48030</v>
      </c>
      <c r="B72" s="138" t="n">
        <f aca="false">VLOOKUP($A72,[6]CurveFetch!$D$8:$R$1000,2)</f>
        <v>6.061</v>
      </c>
      <c r="C72" s="138" t="n">
        <f aca="false">VLOOKUP($A72,[6]CurveFetch!$D$8:$R$1000,7)</f>
        <v>0</v>
      </c>
      <c r="D72" s="138" t="n">
        <f aca="false">VLOOKUP($A72,[6]CurveFetch!$D$8:$R$1000,5)</f>
        <v>0</v>
      </c>
      <c r="E72" s="138" t="n">
        <f aca="false">VLOOKUP($A72,[6]CurveFetch!$D$8:$R$1000,4)</f>
        <v>0</v>
      </c>
      <c r="F72" s="138" t="n">
        <f aca="false">VLOOKUP($A72,[6]CurveFetch!$D$8:$R$1000,15)</f>
        <v>0</v>
      </c>
      <c r="G72" s="138" t="n">
        <f aca="false">VLOOKUP($A72,[6]CurveFetch!$D$8:$R$1000,3)</f>
        <v>0</v>
      </c>
      <c r="H72" s="138" t="n">
        <f aca="false">VLOOKUP($A72,[6]CurveFetch!$D$8:$R$1000,9)</f>
        <v>0</v>
      </c>
      <c r="I72" s="138" t="n">
        <f aca="false">VLOOKUP($A72,[6]CurveFetch!$D$8:$R$1000,8)</f>
        <v>0</v>
      </c>
      <c r="J72" s="138" t="str">
        <f aca="false">VLOOKUP($A72,[6]CurveFetch!$D$8:$R$1000,6)</f>
        <v/>
      </c>
      <c r="K72" s="138" t="n">
        <f aca="false">VLOOKUP($A72,[6]CurveFetch!$D$8:$R$1000,11)</f>
        <v>0.064873862425214</v>
      </c>
      <c r="L72" s="139" t="n">
        <f aca="false">C72-I72</f>
        <v>0</v>
      </c>
      <c r="M72" s="139" t="e">
        <f aca="false">$I72-$J72</f>
        <v>#VALUE!</v>
      </c>
      <c r="N72" s="139" t="n">
        <f aca="false">$C72-$G72</f>
        <v>0</v>
      </c>
    </row>
    <row r="73" customFormat="false" ht="11.25" hidden="false" customHeight="false" outlineLevel="0" collapsed="false">
      <c r="A73" s="46" t="n">
        <f aca="false">DATE(YEAR(A72),MONTH(A72)+1,1)</f>
        <v>48061</v>
      </c>
      <c r="B73" s="138" t="n">
        <f aca="false">VLOOKUP($A73,[6]CurveFetch!$D$8:$R$1000,2)</f>
        <v>6.061</v>
      </c>
      <c r="C73" s="138" t="n">
        <f aca="false">VLOOKUP($A73,[6]CurveFetch!$D$8:$R$1000,7)</f>
        <v>0</v>
      </c>
      <c r="D73" s="138" t="n">
        <f aca="false">VLOOKUP($A73,[6]CurveFetch!$D$8:$R$1000,5)</f>
        <v>0</v>
      </c>
      <c r="E73" s="138" t="n">
        <f aca="false">VLOOKUP($A73,[6]CurveFetch!$D$8:$R$1000,4)</f>
        <v>0</v>
      </c>
      <c r="F73" s="138" t="n">
        <f aca="false">VLOOKUP($A73,[6]CurveFetch!$D$8:$R$1000,15)</f>
        <v>0</v>
      </c>
      <c r="G73" s="138" t="n">
        <f aca="false">VLOOKUP($A73,[6]CurveFetch!$D$8:$R$1000,3)</f>
        <v>0</v>
      </c>
      <c r="H73" s="138" t="n">
        <f aca="false">VLOOKUP($A73,[6]CurveFetch!$D$8:$R$1000,9)</f>
        <v>0</v>
      </c>
      <c r="I73" s="138" t="n">
        <f aca="false">VLOOKUP($A73,[6]CurveFetch!$D$8:$R$1000,8)</f>
        <v>0</v>
      </c>
      <c r="J73" s="138" t="str">
        <f aca="false">VLOOKUP($A73,[6]CurveFetch!$D$8:$R$1000,6)</f>
        <v/>
      </c>
      <c r="K73" s="138" t="n">
        <f aca="false">VLOOKUP($A73,[6]CurveFetch!$D$8:$R$1000,11)</f>
        <v>0.064873862425214</v>
      </c>
      <c r="L73" s="139" t="n">
        <f aca="false">C73-I73</f>
        <v>0</v>
      </c>
      <c r="M73" s="139" t="e">
        <f aca="false">$I73-$J73</f>
        <v>#VALUE!</v>
      </c>
      <c r="N73" s="139" t="n">
        <f aca="false">$C73-$G73</f>
        <v>0</v>
      </c>
    </row>
    <row r="74" customFormat="false" ht="11.25" hidden="false" customHeight="false" outlineLevel="0" collapsed="false">
      <c r="A74" s="46" t="n">
        <f aca="false">DATE(YEAR(A73),MONTH(A73)+1,1)</f>
        <v>48092</v>
      </c>
      <c r="B74" s="138" t="n">
        <f aca="false">VLOOKUP($A74,[6]CurveFetch!$D$8:$R$1000,2)</f>
        <v>6.061</v>
      </c>
      <c r="C74" s="138" t="n">
        <f aca="false">VLOOKUP($A74,[6]CurveFetch!$D$8:$R$1000,7)</f>
        <v>0</v>
      </c>
      <c r="D74" s="138" t="n">
        <f aca="false">VLOOKUP($A74,[6]CurveFetch!$D$8:$R$1000,5)</f>
        <v>0</v>
      </c>
      <c r="E74" s="138" t="n">
        <f aca="false">VLOOKUP($A74,[6]CurveFetch!$D$8:$R$1000,4)</f>
        <v>0</v>
      </c>
      <c r="F74" s="138" t="n">
        <f aca="false">VLOOKUP($A74,[6]CurveFetch!$D$8:$R$1000,15)</f>
        <v>0</v>
      </c>
      <c r="G74" s="138" t="n">
        <f aca="false">VLOOKUP($A74,[6]CurveFetch!$D$8:$R$1000,3)</f>
        <v>0</v>
      </c>
      <c r="H74" s="138" t="n">
        <f aca="false">VLOOKUP($A74,[6]CurveFetch!$D$8:$R$1000,9)</f>
        <v>0</v>
      </c>
      <c r="I74" s="138" t="n">
        <f aca="false">VLOOKUP($A74,[6]CurveFetch!$D$8:$R$1000,8)</f>
        <v>0</v>
      </c>
      <c r="J74" s="138" t="str">
        <f aca="false">VLOOKUP($A74,[6]CurveFetch!$D$8:$R$1000,6)</f>
        <v/>
      </c>
      <c r="K74" s="138" t="n">
        <f aca="false">VLOOKUP($A74,[6]CurveFetch!$D$8:$R$1000,11)</f>
        <v>0.064873862425214</v>
      </c>
      <c r="L74" s="139" t="n">
        <f aca="false">C74-I74</f>
        <v>0</v>
      </c>
      <c r="M74" s="139" t="e">
        <f aca="false">$I74-$J74</f>
        <v>#VALUE!</v>
      </c>
      <c r="N74" s="139" t="n">
        <f aca="false">$C74-$G74</f>
        <v>0</v>
      </c>
    </row>
    <row r="75" customFormat="false" ht="11.25" hidden="false" customHeight="false" outlineLevel="0" collapsed="false">
      <c r="A75" s="46" t="n">
        <f aca="false">DATE(YEAR(A74),MONTH(A74)+1,1)</f>
        <v>48122</v>
      </c>
      <c r="B75" s="138" t="n">
        <f aca="false">VLOOKUP($A75,[6]CurveFetch!$D$8:$R$1000,2)</f>
        <v>6.061</v>
      </c>
      <c r="C75" s="138" t="n">
        <f aca="false">VLOOKUP($A75,[6]CurveFetch!$D$8:$R$1000,7)</f>
        <v>0</v>
      </c>
      <c r="D75" s="138" t="n">
        <f aca="false">VLOOKUP($A75,[6]CurveFetch!$D$8:$R$1000,5)</f>
        <v>0</v>
      </c>
      <c r="E75" s="138" t="n">
        <f aca="false">VLOOKUP($A75,[6]CurveFetch!$D$8:$R$1000,4)</f>
        <v>0</v>
      </c>
      <c r="F75" s="138" t="n">
        <f aca="false">VLOOKUP($A75,[6]CurveFetch!$D$8:$R$1000,15)</f>
        <v>0</v>
      </c>
      <c r="G75" s="138" t="n">
        <f aca="false">VLOOKUP($A75,[6]CurveFetch!$D$8:$R$1000,3)</f>
        <v>0</v>
      </c>
      <c r="H75" s="138" t="n">
        <f aca="false">VLOOKUP($A75,[6]CurveFetch!$D$8:$R$1000,9)</f>
        <v>0</v>
      </c>
      <c r="I75" s="138" t="n">
        <f aca="false">VLOOKUP($A75,[6]CurveFetch!$D$8:$R$1000,8)</f>
        <v>0</v>
      </c>
      <c r="J75" s="138" t="str">
        <f aca="false">VLOOKUP($A75,[6]CurveFetch!$D$8:$R$1000,6)</f>
        <v/>
      </c>
      <c r="K75" s="138" t="n">
        <f aca="false">VLOOKUP($A75,[6]CurveFetch!$D$8:$R$1000,11)</f>
        <v>0.064873862425214</v>
      </c>
      <c r="L75" s="139" t="n">
        <f aca="false">C75-I75</f>
        <v>0</v>
      </c>
      <c r="M75" s="139" t="e">
        <f aca="false">$I75-$J75</f>
        <v>#VALUE!</v>
      </c>
      <c r="N75" s="139" t="n">
        <f aca="false">$C75-$G75</f>
        <v>0</v>
      </c>
    </row>
    <row r="76" customFormat="false" ht="11.25" hidden="false" customHeight="false" outlineLevel="0" collapsed="false">
      <c r="A76" s="46" t="n">
        <f aca="false">DATE(YEAR(A75),MONTH(A75)+1,1)</f>
        <v>48153</v>
      </c>
      <c r="B76" s="138" t="n">
        <f aca="false">VLOOKUP($A76,[6]CurveFetch!$D$8:$R$1000,2)</f>
        <v>6.061</v>
      </c>
      <c r="C76" s="138" t="n">
        <f aca="false">VLOOKUP($A76,[6]CurveFetch!$D$8:$R$1000,7)</f>
        <v>0</v>
      </c>
      <c r="D76" s="138" t="n">
        <f aca="false">VLOOKUP($A76,[6]CurveFetch!$D$8:$R$1000,5)</f>
        <v>0</v>
      </c>
      <c r="E76" s="138" t="n">
        <f aca="false">VLOOKUP($A76,[6]CurveFetch!$D$8:$R$1000,4)</f>
        <v>0</v>
      </c>
      <c r="F76" s="138" t="n">
        <f aca="false">VLOOKUP($A76,[6]CurveFetch!$D$8:$R$1000,15)</f>
        <v>0</v>
      </c>
      <c r="G76" s="138" t="n">
        <f aca="false">VLOOKUP($A76,[6]CurveFetch!$D$8:$R$1000,3)</f>
        <v>0</v>
      </c>
      <c r="H76" s="138" t="n">
        <f aca="false">VLOOKUP($A76,[6]CurveFetch!$D$8:$R$1000,9)</f>
        <v>0</v>
      </c>
      <c r="I76" s="138" t="n">
        <f aca="false">VLOOKUP($A76,[6]CurveFetch!$D$8:$R$1000,8)</f>
        <v>0</v>
      </c>
      <c r="J76" s="138" t="str">
        <f aca="false">VLOOKUP($A76,[6]CurveFetch!$D$8:$R$1000,6)</f>
        <v/>
      </c>
      <c r="K76" s="138" t="n">
        <f aca="false">VLOOKUP($A76,[6]CurveFetch!$D$8:$R$1000,11)</f>
        <v>0.064873862425214</v>
      </c>
      <c r="L76" s="139" t="n">
        <f aca="false">C76-I76</f>
        <v>0</v>
      </c>
      <c r="M76" s="139" t="e">
        <f aca="false">$I76-$J76</f>
        <v>#VALUE!</v>
      </c>
      <c r="N76" s="139" t="n">
        <f aca="false">$C76-$G76</f>
        <v>0</v>
      </c>
    </row>
    <row r="77" customFormat="false" ht="11.25" hidden="false" customHeight="false" outlineLevel="0" collapsed="false">
      <c r="A77" s="46" t="n">
        <f aca="false">DATE(YEAR(A76),MONTH(A76)+1,1)</f>
        <v>48183</v>
      </c>
      <c r="B77" s="138" t="n">
        <f aca="false">VLOOKUP($A77,[6]CurveFetch!$D$8:$R$1000,2)</f>
        <v>6.061</v>
      </c>
      <c r="C77" s="138" t="n">
        <f aca="false">VLOOKUP($A77,[6]CurveFetch!$D$8:$R$1000,7)</f>
        <v>0</v>
      </c>
      <c r="D77" s="138" t="n">
        <f aca="false">VLOOKUP($A77,[6]CurveFetch!$D$8:$R$1000,5)</f>
        <v>0</v>
      </c>
      <c r="E77" s="138" t="n">
        <f aca="false">VLOOKUP($A77,[6]CurveFetch!$D$8:$R$1000,4)</f>
        <v>0</v>
      </c>
      <c r="F77" s="138" t="n">
        <f aca="false">VLOOKUP($A77,[6]CurveFetch!$D$8:$R$1000,15)</f>
        <v>0</v>
      </c>
      <c r="G77" s="138" t="n">
        <f aca="false">VLOOKUP($A77,[6]CurveFetch!$D$8:$R$1000,3)</f>
        <v>0</v>
      </c>
      <c r="H77" s="138" t="n">
        <f aca="false">VLOOKUP($A77,[6]CurveFetch!$D$8:$R$1000,9)</f>
        <v>0</v>
      </c>
      <c r="I77" s="138" t="n">
        <f aca="false">VLOOKUP($A77,[6]CurveFetch!$D$8:$R$1000,8)</f>
        <v>0</v>
      </c>
      <c r="J77" s="138" t="str">
        <f aca="false">VLOOKUP($A77,[6]CurveFetch!$D$8:$R$1000,6)</f>
        <v/>
      </c>
      <c r="K77" s="138" t="n">
        <f aca="false">VLOOKUP($A77,[6]CurveFetch!$D$8:$R$1000,11)</f>
        <v>0.064873862425214</v>
      </c>
      <c r="L77" s="139" t="n">
        <f aca="false">C77-I77</f>
        <v>0</v>
      </c>
      <c r="M77" s="139" t="e">
        <f aca="false">$I77-$J77</f>
        <v>#VALUE!</v>
      </c>
      <c r="N77" s="139" t="n">
        <f aca="false">$C77-$G77</f>
        <v>0</v>
      </c>
    </row>
    <row r="78" customFormat="false" ht="11.25" hidden="false" customHeight="false" outlineLevel="0" collapsed="false">
      <c r="A78" s="46" t="n">
        <f aca="false">DATE(YEAR(A77),MONTH(A77)+1,1)</f>
        <v>48214</v>
      </c>
      <c r="B78" s="138" t="n">
        <f aca="false">VLOOKUP($A78,[6]CurveFetch!$D$8:$R$1000,2)</f>
        <v>6.061</v>
      </c>
      <c r="C78" s="138" t="n">
        <f aca="false">VLOOKUP($A78,[6]CurveFetch!$D$8:$R$1000,7)</f>
        <v>0</v>
      </c>
      <c r="D78" s="138" t="n">
        <f aca="false">VLOOKUP($A78,[6]CurveFetch!$D$8:$R$1000,5)</f>
        <v>0</v>
      </c>
      <c r="E78" s="138" t="n">
        <f aca="false">VLOOKUP($A78,[6]CurveFetch!$D$8:$R$1000,4)</f>
        <v>0</v>
      </c>
      <c r="F78" s="138" t="n">
        <f aca="false">VLOOKUP($A78,[6]CurveFetch!$D$8:$R$1000,15)</f>
        <v>0</v>
      </c>
      <c r="G78" s="138" t="n">
        <f aca="false">VLOOKUP($A78,[6]CurveFetch!$D$8:$R$1000,3)</f>
        <v>0</v>
      </c>
      <c r="H78" s="138" t="n">
        <f aca="false">VLOOKUP($A78,[6]CurveFetch!$D$8:$R$1000,9)</f>
        <v>0</v>
      </c>
      <c r="I78" s="138" t="n">
        <f aca="false">VLOOKUP($A78,[6]CurveFetch!$D$8:$R$1000,8)</f>
        <v>0</v>
      </c>
      <c r="J78" s="138" t="str">
        <f aca="false">VLOOKUP($A78,[6]CurveFetch!$D$8:$R$1000,6)</f>
        <v/>
      </c>
      <c r="K78" s="138" t="n">
        <f aca="false">VLOOKUP($A78,[6]CurveFetch!$D$8:$R$1000,11)</f>
        <v>0.064873862425214</v>
      </c>
      <c r="L78" s="139" t="n">
        <f aca="false">C78-I78</f>
        <v>0</v>
      </c>
      <c r="M78" s="139" t="e">
        <f aca="false">$I78-$J78</f>
        <v>#VALUE!</v>
      </c>
      <c r="N78" s="139" t="n">
        <f aca="false">$C78-$G78</f>
        <v>0</v>
      </c>
    </row>
    <row r="79" customFormat="false" ht="11.25" hidden="false" customHeight="false" outlineLevel="0" collapsed="false">
      <c r="A79" s="46" t="n">
        <f aca="false">DATE(YEAR(A78),MONTH(A78)+1,1)</f>
        <v>48245</v>
      </c>
      <c r="B79" s="138" t="n">
        <f aca="false">VLOOKUP($A79,[6]CurveFetch!$D$8:$R$1000,2)</f>
        <v>6.061</v>
      </c>
      <c r="C79" s="138" t="n">
        <f aca="false">VLOOKUP($A79,[6]CurveFetch!$D$8:$R$1000,7)</f>
        <v>0</v>
      </c>
      <c r="D79" s="138" t="n">
        <f aca="false">VLOOKUP($A79,[6]CurveFetch!$D$8:$R$1000,5)</f>
        <v>0</v>
      </c>
      <c r="E79" s="138" t="n">
        <f aca="false">VLOOKUP($A79,[6]CurveFetch!$D$8:$R$1000,4)</f>
        <v>0</v>
      </c>
      <c r="F79" s="138" t="n">
        <f aca="false">VLOOKUP($A79,[6]CurveFetch!$D$8:$R$1000,15)</f>
        <v>0</v>
      </c>
      <c r="G79" s="138" t="n">
        <f aca="false">VLOOKUP($A79,[6]CurveFetch!$D$8:$R$1000,3)</f>
        <v>0</v>
      </c>
      <c r="H79" s="138" t="n">
        <f aca="false">VLOOKUP($A79,[6]CurveFetch!$D$8:$R$1000,9)</f>
        <v>0</v>
      </c>
      <c r="I79" s="138" t="n">
        <f aca="false">VLOOKUP($A79,[6]CurveFetch!$D$8:$R$1000,8)</f>
        <v>0</v>
      </c>
      <c r="J79" s="138" t="str">
        <f aca="false">VLOOKUP($A79,[6]CurveFetch!$D$8:$R$1000,6)</f>
        <v/>
      </c>
      <c r="K79" s="138" t="n">
        <f aca="false">VLOOKUP($A79,[6]CurveFetch!$D$8:$R$1000,11)</f>
        <v>0.064873862425214</v>
      </c>
      <c r="L79" s="139" t="n">
        <f aca="false">C79-I79</f>
        <v>0</v>
      </c>
      <c r="M79" s="139" t="e">
        <f aca="false">$I79-$J79</f>
        <v>#VALUE!</v>
      </c>
      <c r="N79" s="139" t="n">
        <f aca="false">$C79-$G79</f>
        <v>0</v>
      </c>
    </row>
    <row r="80" customFormat="false" ht="11.25" hidden="false" customHeight="false" outlineLevel="0" collapsed="false">
      <c r="A80" s="46" t="n">
        <f aca="false">DATE(YEAR(A79),MONTH(A79)+1,1)</f>
        <v>48274</v>
      </c>
      <c r="B80" s="138" t="n">
        <f aca="false">VLOOKUP($A80,[6]CurveFetch!$D$8:$R$1000,2)</f>
        <v>6.061</v>
      </c>
      <c r="C80" s="138" t="n">
        <f aca="false">VLOOKUP($A80,[6]CurveFetch!$D$8:$R$1000,7)</f>
        <v>0</v>
      </c>
      <c r="D80" s="138" t="n">
        <f aca="false">VLOOKUP($A80,[6]CurveFetch!$D$8:$R$1000,5)</f>
        <v>0</v>
      </c>
      <c r="E80" s="138" t="n">
        <f aca="false">VLOOKUP($A80,[6]CurveFetch!$D$8:$R$1000,4)</f>
        <v>0</v>
      </c>
      <c r="F80" s="138" t="n">
        <f aca="false">VLOOKUP($A80,[6]CurveFetch!$D$8:$R$1000,15)</f>
        <v>0</v>
      </c>
      <c r="G80" s="138" t="n">
        <f aca="false">VLOOKUP($A80,[6]CurveFetch!$D$8:$R$1000,3)</f>
        <v>0</v>
      </c>
      <c r="H80" s="138" t="n">
        <f aca="false">VLOOKUP($A80,[6]CurveFetch!$D$8:$R$1000,9)</f>
        <v>0</v>
      </c>
      <c r="I80" s="138" t="n">
        <f aca="false">VLOOKUP($A80,[6]CurveFetch!$D$8:$R$1000,8)</f>
        <v>0</v>
      </c>
      <c r="J80" s="138" t="str">
        <f aca="false">VLOOKUP($A80,[6]CurveFetch!$D$8:$R$1000,6)</f>
        <v/>
      </c>
      <c r="K80" s="138" t="n">
        <f aca="false">VLOOKUP($A80,[6]CurveFetch!$D$8:$R$1000,11)</f>
        <v>0.064873862425214</v>
      </c>
      <c r="L80" s="139" t="n">
        <f aca="false">C80-I80</f>
        <v>0</v>
      </c>
      <c r="M80" s="139" t="e">
        <f aca="false">$I80-$J80</f>
        <v>#VALUE!</v>
      </c>
      <c r="N80" s="139" t="n">
        <f aca="false">$C80-$G80</f>
        <v>0</v>
      </c>
    </row>
    <row r="81" customFormat="false" ht="11.25" hidden="false" customHeight="false" outlineLevel="0" collapsed="false">
      <c r="A81" s="46" t="n">
        <f aca="false">DATE(YEAR(A80),MONTH(A80)+1,1)</f>
        <v>48305</v>
      </c>
      <c r="B81" s="138" t="n">
        <f aca="false">VLOOKUP($A81,[6]CurveFetch!$D$8:$R$1000,2)</f>
        <v>6.061</v>
      </c>
      <c r="C81" s="138" t="n">
        <f aca="false">VLOOKUP($A81,[6]CurveFetch!$D$8:$R$1000,7)</f>
        <v>0</v>
      </c>
      <c r="D81" s="138" t="n">
        <f aca="false">VLOOKUP($A81,[6]CurveFetch!$D$8:$R$1000,5)</f>
        <v>0</v>
      </c>
      <c r="E81" s="138" t="n">
        <f aca="false">VLOOKUP($A81,[6]CurveFetch!$D$8:$R$1000,4)</f>
        <v>0</v>
      </c>
      <c r="F81" s="138" t="n">
        <f aca="false">VLOOKUP($A81,[6]CurveFetch!$D$8:$R$1000,15)</f>
        <v>0</v>
      </c>
      <c r="G81" s="138" t="n">
        <f aca="false">VLOOKUP($A81,[6]CurveFetch!$D$8:$R$1000,3)</f>
        <v>0</v>
      </c>
      <c r="H81" s="138" t="n">
        <f aca="false">VLOOKUP($A81,[6]CurveFetch!$D$8:$R$1000,9)</f>
        <v>0</v>
      </c>
      <c r="I81" s="138" t="n">
        <f aca="false">VLOOKUP($A81,[6]CurveFetch!$D$8:$R$1000,8)</f>
        <v>0</v>
      </c>
      <c r="J81" s="138" t="str">
        <f aca="false">VLOOKUP($A81,[6]CurveFetch!$D$8:$R$1000,6)</f>
        <v/>
      </c>
      <c r="K81" s="138" t="n">
        <f aca="false">VLOOKUP($A81,[6]CurveFetch!$D$8:$R$1000,11)</f>
        <v>0.064873862425214</v>
      </c>
      <c r="L81" s="139" t="n">
        <f aca="false">C81-I81</f>
        <v>0</v>
      </c>
      <c r="M81" s="139" t="e">
        <f aca="false">$I81-$J81</f>
        <v>#VALUE!</v>
      </c>
      <c r="N81" s="139" t="n">
        <f aca="false">$C81-$G81</f>
        <v>0</v>
      </c>
    </row>
    <row r="82" customFormat="false" ht="11.25" hidden="false" customHeight="false" outlineLevel="0" collapsed="false">
      <c r="A82" s="46" t="n">
        <f aca="false">DATE(YEAR(A81),MONTH(A81)+1,1)</f>
        <v>48335</v>
      </c>
      <c r="B82" s="138" t="n">
        <f aca="false">VLOOKUP($A82,[6]CurveFetch!$D$8:$R$1000,2)</f>
        <v>6.061</v>
      </c>
      <c r="C82" s="138" t="n">
        <f aca="false">VLOOKUP($A82,[6]CurveFetch!$D$8:$R$1000,7)</f>
        <v>0</v>
      </c>
      <c r="D82" s="138" t="n">
        <f aca="false">VLOOKUP($A82,[6]CurveFetch!$D$8:$R$1000,5)</f>
        <v>0</v>
      </c>
      <c r="E82" s="138" t="n">
        <f aca="false">VLOOKUP($A82,[6]CurveFetch!$D$8:$R$1000,4)</f>
        <v>0</v>
      </c>
      <c r="F82" s="138" t="n">
        <f aca="false">VLOOKUP($A82,[6]CurveFetch!$D$8:$R$1000,15)</f>
        <v>0</v>
      </c>
      <c r="G82" s="138" t="n">
        <f aca="false">VLOOKUP($A82,[6]CurveFetch!$D$8:$R$1000,3)</f>
        <v>0</v>
      </c>
      <c r="H82" s="138" t="n">
        <f aca="false">VLOOKUP($A82,[6]CurveFetch!$D$8:$R$1000,9)</f>
        <v>0</v>
      </c>
      <c r="I82" s="138" t="n">
        <f aca="false">VLOOKUP($A82,[6]CurveFetch!$D$8:$R$1000,8)</f>
        <v>0</v>
      </c>
      <c r="J82" s="138" t="str">
        <f aca="false">VLOOKUP($A82,[6]CurveFetch!$D$8:$R$1000,6)</f>
        <v/>
      </c>
      <c r="K82" s="138" t="n">
        <f aca="false">VLOOKUP($A82,[6]CurveFetch!$D$8:$R$1000,11)</f>
        <v>0.064873862425214</v>
      </c>
      <c r="L82" s="139" t="n">
        <f aca="false">C82-I82</f>
        <v>0</v>
      </c>
      <c r="M82" s="139" t="e">
        <f aca="false">$I82-$J82</f>
        <v>#VALUE!</v>
      </c>
      <c r="N82" s="139" t="n">
        <f aca="false">$C82-$G82</f>
        <v>0</v>
      </c>
    </row>
    <row r="83" customFormat="false" ht="11.25" hidden="false" customHeight="false" outlineLevel="0" collapsed="false">
      <c r="A83" s="46" t="n">
        <f aca="false">DATE(YEAR(A82),MONTH(A82)+1,1)</f>
        <v>48366</v>
      </c>
      <c r="B83" s="138" t="n">
        <f aca="false">VLOOKUP($A83,[6]CurveFetch!$D$8:$R$1000,2)</f>
        <v>6.061</v>
      </c>
      <c r="C83" s="138" t="n">
        <f aca="false">VLOOKUP($A83,[6]CurveFetch!$D$8:$R$1000,7)</f>
        <v>0</v>
      </c>
      <c r="D83" s="138" t="n">
        <f aca="false">VLOOKUP($A83,[6]CurveFetch!$D$8:$R$1000,5)</f>
        <v>0</v>
      </c>
      <c r="E83" s="138" t="n">
        <f aca="false">VLOOKUP($A83,[6]CurveFetch!$D$8:$R$1000,4)</f>
        <v>0</v>
      </c>
      <c r="F83" s="138" t="n">
        <f aca="false">VLOOKUP($A83,[6]CurveFetch!$D$8:$R$1000,15)</f>
        <v>0</v>
      </c>
      <c r="G83" s="138" t="n">
        <f aca="false">VLOOKUP($A83,[6]CurveFetch!$D$8:$R$1000,3)</f>
        <v>0</v>
      </c>
      <c r="H83" s="138" t="n">
        <f aca="false">VLOOKUP($A83,[6]CurveFetch!$D$8:$R$1000,9)</f>
        <v>0</v>
      </c>
      <c r="I83" s="138" t="n">
        <f aca="false">VLOOKUP($A83,[6]CurveFetch!$D$8:$R$1000,8)</f>
        <v>0</v>
      </c>
      <c r="J83" s="138" t="str">
        <f aca="false">VLOOKUP($A83,[6]CurveFetch!$D$8:$R$1000,6)</f>
        <v/>
      </c>
      <c r="K83" s="138" t="n">
        <f aca="false">VLOOKUP($A83,[6]CurveFetch!$D$8:$R$1000,11)</f>
        <v>0.064873862425214</v>
      </c>
      <c r="L83" s="139" t="n">
        <f aca="false">C83-I83</f>
        <v>0</v>
      </c>
      <c r="M83" s="139" t="e">
        <f aca="false">$I83-$J83</f>
        <v>#VALUE!</v>
      </c>
      <c r="N83" s="139" t="n">
        <f aca="false">$C83-$G83</f>
        <v>0</v>
      </c>
    </row>
    <row r="84" customFormat="false" ht="11.25" hidden="false" customHeight="false" outlineLevel="0" collapsed="false">
      <c r="A84" s="46" t="n">
        <f aca="false">DATE(YEAR(A83),MONTH(A83)+1,1)</f>
        <v>48396</v>
      </c>
      <c r="B84" s="138" t="n">
        <f aca="false">VLOOKUP($A84,[6]CurveFetch!$D$8:$R$1000,2)</f>
        <v>6.061</v>
      </c>
      <c r="C84" s="138" t="n">
        <f aca="false">VLOOKUP($A84,[6]CurveFetch!$D$8:$R$1000,7)</f>
        <v>0</v>
      </c>
      <c r="D84" s="138" t="n">
        <f aca="false">VLOOKUP($A84,[6]CurveFetch!$D$8:$R$1000,5)</f>
        <v>0</v>
      </c>
      <c r="E84" s="138" t="n">
        <f aca="false">VLOOKUP($A84,[6]CurveFetch!$D$8:$R$1000,4)</f>
        <v>0</v>
      </c>
      <c r="F84" s="138" t="n">
        <f aca="false">VLOOKUP($A84,[6]CurveFetch!$D$8:$R$1000,15)</f>
        <v>0</v>
      </c>
      <c r="G84" s="138" t="n">
        <f aca="false">VLOOKUP($A84,[6]CurveFetch!$D$8:$R$1000,3)</f>
        <v>0</v>
      </c>
      <c r="H84" s="138" t="n">
        <f aca="false">VLOOKUP($A84,[6]CurveFetch!$D$8:$R$1000,9)</f>
        <v>0</v>
      </c>
      <c r="I84" s="138" t="n">
        <f aca="false">VLOOKUP($A84,[6]CurveFetch!$D$8:$R$1000,8)</f>
        <v>0</v>
      </c>
      <c r="J84" s="138" t="str">
        <f aca="false">VLOOKUP($A84,[6]CurveFetch!$D$8:$R$1000,6)</f>
        <v/>
      </c>
      <c r="K84" s="138" t="n">
        <f aca="false">VLOOKUP($A84,[6]CurveFetch!$D$8:$R$1000,11)</f>
        <v>0.064873862425214</v>
      </c>
      <c r="L84" s="139" t="n">
        <f aca="false">C84-I84</f>
        <v>0</v>
      </c>
      <c r="M84" s="139" t="e">
        <f aca="false">$I84-$J84</f>
        <v>#VALUE!</v>
      </c>
      <c r="N84" s="139" t="n">
        <f aca="false">$C84-$G84</f>
        <v>0</v>
      </c>
    </row>
    <row r="85" customFormat="false" ht="11.25" hidden="false" customHeight="false" outlineLevel="0" collapsed="false">
      <c r="A85" s="46" t="n">
        <f aca="false">DATE(YEAR(A84),MONTH(A84)+1,1)</f>
        <v>48427</v>
      </c>
      <c r="B85" s="138" t="n">
        <f aca="false">VLOOKUP($A85,[6]CurveFetch!$D$8:$R$1000,2)</f>
        <v>6.061</v>
      </c>
      <c r="C85" s="138" t="n">
        <f aca="false">VLOOKUP($A85,[6]CurveFetch!$D$8:$R$1000,7)</f>
        <v>0</v>
      </c>
      <c r="D85" s="138" t="n">
        <f aca="false">VLOOKUP($A85,[6]CurveFetch!$D$8:$R$1000,5)</f>
        <v>0</v>
      </c>
      <c r="E85" s="138" t="n">
        <f aca="false">VLOOKUP($A85,[6]CurveFetch!$D$8:$R$1000,4)</f>
        <v>0</v>
      </c>
      <c r="F85" s="138" t="n">
        <f aca="false">VLOOKUP($A85,[6]CurveFetch!$D$8:$R$1000,15)</f>
        <v>0</v>
      </c>
      <c r="G85" s="138" t="n">
        <f aca="false">VLOOKUP($A85,[6]CurveFetch!$D$8:$R$1000,3)</f>
        <v>0</v>
      </c>
      <c r="H85" s="138" t="n">
        <f aca="false">VLOOKUP($A85,[6]CurveFetch!$D$8:$R$1000,9)</f>
        <v>0</v>
      </c>
      <c r="I85" s="138" t="n">
        <f aca="false">VLOOKUP($A85,[6]CurveFetch!$D$8:$R$1000,8)</f>
        <v>0</v>
      </c>
      <c r="J85" s="138" t="str">
        <f aca="false">VLOOKUP($A85,[6]CurveFetch!$D$8:$R$1000,6)</f>
        <v/>
      </c>
      <c r="K85" s="138" t="n">
        <f aca="false">VLOOKUP($A85,[6]CurveFetch!$D$8:$R$1000,11)</f>
        <v>0.064873862425214</v>
      </c>
      <c r="L85" s="139" t="n">
        <f aca="false">C85-I85</f>
        <v>0</v>
      </c>
      <c r="M85" s="139" t="e">
        <f aca="false">$I85-$J85</f>
        <v>#VALUE!</v>
      </c>
      <c r="N85" s="139" t="n">
        <f aca="false">$C85-$G85</f>
        <v>0</v>
      </c>
    </row>
    <row r="86" customFormat="false" ht="11.25" hidden="false" customHeight="false" outlineLevel="0" collapsed="false">
      <c r="A86" s="46" t="n">
        <f aca="false">DATE(YEAR(A85),MONTH(A85)+1,1)</f>
        <v>48458</v>
      </c>
      <c r="B86" s="138" t="n">
        <f aca="false">VLOOKUP($A86,[6]CurveFetch!$D$8:$R$1000,2)</f>
        <v>6.061</v>
      </c>
      <c r="C86" s="138" t="n">
        <f aca="false">VLOOKUP($A86,[6]CurveFetch!$D$8:$R$1000,7)</f>
        <v>0</v>
      </c>
      <c r="D86" s="138" t="n">
        <f aca="false">VLOOKUP($A86,[6]CurveFetch!$D$8:$R$1000,5)</f>
        <v>0</v>
      </c>
      <c r="E86" s="138" t="n">
        <f aca="false">VLOOKUP($A86,[6]CurveFetch!$D$8:$R$1000,4)</f>
        <v>0</v>
      </c>
      <c r="F86" s="138" t="n">
        <f aca="false">VLOOKUP($A86,[6]CurveFetch!$D$8:$R$1000,15)</f>
        <v>0</v>
      </c>
      <c r="G86" s="138" t="n">
        <f aca="false">VLOOKUP($A86,[6]CurveFetch!$D$8:$R$1000,3)</f>
        <v>0</v>
      </c>
      <c r="H86" s="138" t="n">
        <f aca="false">VLOOKUP($A86,[6]CurveFetch!$D$8:$R$1000,9)</f>
        <v>0</v>
      </c>
      <c r="I86" s="138" t="n">
        <f aca="false">VLOOKUP($A86,[6]CurveFetch!$D$8:$R$1000,8)</f>
        <v>0</v>
      </c>
      <c r="J86" s="138" t="str">
        <f aca="false">VLOOKUP($A86,[6]CurveFetch!$D$8:$R$1000,6)</f>
        <v/>
      </c>
      <c r="K86" s="138" t="n">
        <f aca="false">VLOOKUP($A86,[6]CurveFetch!$D$8:$R$1000,11)</f>
        <v>0.064873862425214</v>
      </c>
      <c r="L86" s="139" t="n">
        <f aca="false">C86-I86</f>
        <v>0</v>
      </c>
      <c r="M86" s="139" t="e">
        <f aca="false">$I86-$J86</f>
        <v>#VALUE!</v>
      </c>
      <c r="N86" s="139" t="n">
        <f aca="false">$C86-$G86</f>
        <v>0</v>
      </c>
    </row>
    <row r="87" customFormat="false" ht="11.25" hidden="false" customHeight="false" outlineLevel="0" collapsed="false">
      <c r="A87" s="46" t="n">
        <f aca="false">DATE(YEAR(A86),MONTH(A86)+1,1)</f>
        <v>48488</v>
      </c>
      <c r="B87" s="138" t="n">
        <f aca="false">VLOOKUP($A87,[6]CurveFetch!$D$8:$R$1000,2)</f>
        <v>6.061</v>
      </c>
      <c r="C87" s="138" t="n">
        <f aca="false">VLOOKUP($A87,[6]CurveFetch!$D$8:$R$1000,7)</f>
        <v>0</v>
      </c>
      <c r="D87" s="138" t="n">
        <f aca="false">VLOOKUP($A87,[6]CurveFetch!$D$8:$R$1000,5)</f>
        <v>0</v>
      </c>
      <c r="E87" s="138" t="n">
        <f aca="false">VLOOKUP($A87,[6]CurveFetch!$D$8:$R$1000,4)</f>
        <v>0</v>
      </c>
      <c r="F87" s="138" t="n">
        <f aca="false">VLOOKUP($A87,[6]CurveFetch!$D$8:$R$1000,15)</f>
        <v>0</v>
      </c>
      <c r="G87" s="138" t="n">
        <f aca="false">VLOOKUP($A87,[6]CurveFetch!$D$8:$R$1000,3)</f>
        <v>0</v>
      </c>
      <c r="H87" s="138" t="n">
        <f aca="false">VLOOKUP($A87,[6]CurveFetch!$D$8:$R$1000,9)</f>
        <v>0</v>
      </c>
      <c r="I87" s="138" t="n">
        <f aca="false">VLOOKUP($A87,[6]CurveFetch!$D$8:$R$1000,8)</f>
        <v>0</v>
      </c>
      <c r="J87" s="138" t="str">
        <f aca="false">VLOOKUP($A87,[6]CurveFetch!$D$8:$R$1000,6)</f>
        <v/>
      </c>
      <c r="K87" s="138" t="n">
        <f aca="false">VLOOKUP($A87,[6]CurveFetch!$D$8:$R$1000,11)</f>
        <v>0.064873862425214</v>
      </c>
      <c r="L87" s="139" t="n">
        <f aca="false">C87-I87</f>
        <v>0</v>
      </c>
      <c r="M87" s="139" t="e">
        <f aca="false">$I87-$J87</f>
        <v>#VALUE!</v>
      </c>
      <c r="N87" s="139" t="n">
        <f aca="false">$C87-$G87</f>
        <v>0</v>
      </c>
    </row>
    <row r="88" customFormat="false" ht="11.25" hidden="false" customHeight="false" outlineLevel="0" collapsed="false">
      <c r="A88" s="46" t="n">
        <f aca="false">DATE(YEAR(A87),MONTH(A87)+1,1)</f>
        <v>48519</v>
      </c>
      <c r="B88" s="138" t="n">
        <f aca="false">VLOOKUP($A88,[6]CurveFetch!$D$8:$R$1000,2)</f>
        <v>6.061</v>
      </c>
      <c r="C88" s="138" t="n">
        <f aca="false">VLOOKUP($A88,[6]CurveFetch!$D$8:$R$1000,7)</f>
        <v>0</v>
      </c>
      <c r="D88" s="138" t="n">
        <f aca="false">VLOOKUP($A88,[6]CurveFetch!$D$8:$R$1000,5)</f>
        <v>0</v>
      </c>
      <c r="E88" s="138" t="n">
        <f aca="false">VLOOKUP($A88,[6]CurveFetch!$D$8:$R$1000,4)</f>
        <v>0</v>
      </c>
      <c r="F88" s="138" t="n">
        <f aca="false">VLOOKUP($A88,[6]CurveFetch!$D$8:$R$1000,15)</f>
        <v>0</v>
      </c>
      <c r="G88" s="138" t="n">
        <f aca="false">VLOOKUP($A88,[6]CurveFetch!$D$8:$R$1000,3)</f>
        <v>0</v>
      </c>
      <c r="H88" s="138" t="n">
        <f aca="false">VLOOKUP($A88,[6]CurveFetch!$D$8:$R$1000,9)</f>
        <v>0</v>
      </c>
      <c r="I88" s="138" t="n">
        <f aca="false">VLOOKUP($A88,[6]CurveFetch!$D$8:$R$1000,8)</f>
        <v>0</v>
      </c>
      <c r="J88" s="138" t="str">
        <f aca="false">VLOOKUP($A88,[6]CurveFetch!$D$8:$R$1000,6)</f>
        <v/>
      </c>
      <c r="K88" s="138" t="n">
        <f aca="false">VLOOKUP($A88,[6]CurveFetch!$D$8:$R$1000,11)</f>
        <v>0.064873862425214</v>
      </c>
      <c r="L88" s="139" t="n">
        <f aca="false">C88-I88</f>
        <v>0</v>
      </c>
      <c r="M88" s="139" t="e">
        <f aca="false">$I88-$J88</f>
        <v>#VALUE!</v>
      </c>
      <c r="N88" s="139" t="n">
        <f aca="false">$C88-$G88</f>
        <v>0</v>
      </c>
    </row>
    <row r="89" customFormat="false" ht="11.25" hidden="false" customHeight="false" outlineLevel="0" collapsed="false">
      <c r="A89" s="46" t="n">
        <f aca="false">DATE(YEAR(A88),MONTH(A88)+1,1)</f>
        <v>48549</v>
      </c>
      <c r="B89" s="138" t="n">
        <f aca="false">VLOOKUP($A89,[6]CurveFetch!$D$8:$R$1000,2)</f>
        <v>6.061</v>
      </c>
      <c r="C89" s="138" t="n">
        <f aca="false">VLOOKUP($A89,[6]CurveFetch!$D$8:$R$1000,7)</f>
        <v>0</v>
      </c>
      <c r="D89" s="138" t="n">
        <f aca="false">VLOOKUP($A89,[6]CurveFetch!$D$8:$R$1000,5)</f>
        <v>0</v>
      </c>
      <c r="E89" s="138" t="n">
        <f aca="false">VLOOKUP($A89,[6]CurveFetch!$D$8:$R$1000,4)</f>
        <v>0</v>
      </c>
      <c r="F89" s="138" t="n">
        <f aca="false">VLOOKUP($A89,[6]CurveFetch!$D$8:$R$1000,15)</f>
        <v>0</v>
      </c>
      <c r="G89" s="138" t="n">
        <f aca="false">VLOOKUP($A89,[6]CurveFetch!$D$8:$R$1000,3)</f>
        <v>0</v>
      </c>
      <c r="H89" s="138" t="n">
        <f aca="false">VLOOKUP($A89,[6]CurveFetch!$D$8:$R$1000,9)</f>
        <v>0</v>
      </c>
      <c r="I89" s="138" t="n">
        <f aca="false">VLOOKUP($A89,[6]CurveFetch!$D$8:$R$1000,8)</f>
        <v>0</v>
      </c>
      <c r="J89" s="138" t="str">
        <f aca="false">VLOOKUP($A89,[6]CurveFetch!$D$8:$R$1000,6)</f>
        <v/>
      </c>
      <c r="K89" s="138" t="n">
        <f aca="false">VLOOKUP($A89,[6]CurveFetch!$D$8:$R$1000,11)</f>
        <v>0.064873862425214</v>
      </c>
      <c r="L89" s="139" t="n">
        <f aca="false">C89-I89</f>
        <v>0</v>
      </c>
      <c r="M89" s="139" t="e">
        <f aca="false">$I89-$J89</f>
        <v>#VALUE!</v>
      </c>
      <c r="N89" s="139" t="n">
        <f aca="false">$C89-$G89</f>
        <v>0</v>
      </c>
    </row>
    <row r="90" customFormat="false" ht="11.25" hidden="false" customHeight="false" outlineLevel="0" collapsed="false">
      <c r="A90" s="46" t="n">
        <f aca="false">DATE(YEAR(A89),MONTH(A89)+1,1)</f>
        <v>48580</v>
      </c>
      <c r="B90" s="138" t="n">
        <f aca="false">VLOOKUP($A90,[6]CurveFetch!$D$8:$R$1000,2)</f>
        <v>6.061</v>
      </c>
      <c r="C90" s="138" t="n">
        <f aca="false">VLOOKUP($A90,[6]CurveFetch!$D$8:$R$1000,7)</f>
        <v>0</v>
      </c>
      <c r="D90" s="138" t="n">
        <f aca="false">VLOOKUP($A90,[6]CurveFetch!$D$8:$R$1000,5)</f>
        <v>0</v>
      </c>
      <c r="E90" s="138" t="n">
        <f aca="false">VLOOKUP($A90,[6]CurveFetch!$D$8:$R$1000,4)</f>
        <v>0</v>
      </c>
      <c r="F90" s="138" t="n">
        <f aca="false">VLOOKUP($A90,[6]CurveFetch!$D$8:$R$1000,15)</f>
        <v>0</v>
      </c>
      <c r="G90" s="138" t="n">
        <f aca="false">VLOOKUP($A90,[6]CurveFetch!$D$8:$R$1000,3)</f>
        <v>0</v>
      </c>
      <c r="H90" s="138" t="n">
        <f aca="false">VLOOKUP($A90,[6]CurveFetch!$D$8:$R$1000,9)</f>
        <v>0</v>
      </c>
      <c r="I90" s="138" t="n">
        <f aca="false">VLOOKUP($A90,[6]CurveFetch!$D$8:$R$1000,8)</f>
        <v>0</v>
      </c>
      <c r="J90" s="138" t="str">
        <f aca="false">VLOOKUP($A90,[6]CurveFetch!$D$8:$R$1000,6)</f>
        <v/>
      </c>
      <c r="K90" s="138" t="n">
        <f aca="false">VLOOKUP($A90,[6]CurveFetch!$D$8:$R$1000,11)</f>
        <v>0.064873862425214</v>
      </c>
      <c r="L90" s="139" t="n">
        <f aca="false">C90-I90</f>
        <v>0</v>
      </c>
      <c r="M90" s="139" t="e">
        <f aca="false">$I90-$J90</f>
        <v>#VALUE!</v>
      </c>
      <c r="N90" s="139" t="n">
        <f aca="false">$C90-$G90</f>
        <v>0</v>
      </c>
    </row>
    <row r="91" customFormat="false" ht="11.25" hidden="false" customHeight="false" outlineLevel="0" collapsed="false">
      <c r="A91" s="46" t="n">
        <f aca="false">DATE(YEAR(A90),MONTH(A90)+1,1)</f>
        <v>48611</v>
      </c>
      <c r="B91" s="138" t="n">
        <f aca="false">VLOOKUP($A91,[6]CurveFetch!$D$8:$R$1000,2)</f>
        <v>6.061</v>
      </c>
      <c r="C91" s="138" t="n">
        <f aca="false">VLOOKUP($A91,[6]CurveFetch!$D$8:$R$1000,7)</f>
        <v>0</v>
      </c>
      <c r="D91" s="138" t="n">
        <f aca="false">VLOOKUP($A91,[6]CurveFetch!$D$8:$R$1000,5)</f>
        <v>0</v>
      </c>
      <c r="E91" s="138" t="n">
        <f aca="false">VLOOKUP($A91,[6]CurveFetch!$D$8:$R$1000,4)</f>
        <v>0</v>
      </c>
      <c r="F91" s="138" t="n">
        <f aca="false">VLOOKUP($A91,[6]CurveFetch!$D$8:$R$1000,15)</f>
        <v>0</v>
      </c>
      <c r="G91" s="138" t="n">
        <f aca="false">VLOOKUP($A91,[6]CurveFetch!$D$8:$R$1000,3)</f>
        <v>0</v>
      </c>
      <c r="H91" s="138" t="n">
        <f aca="false">VLOOKUP($A91,[6]CurveFetch!$D$8:$R$1000,9)</f>
        <v>0</v>
      </c>
      <c r="I91" s="138" t="n">
        <f aca="false">VLOOKUP($A91,[6]CurveFetch!$D$8:$R$1000,8)</f>
        <v>0</v>
      </c>
      <c r="J91" s="138" t="str">
        <f aca="false">VLOOKUP($A91,[6]CurveFetch!$D$8:$R$1000,6)</f>
        <v/>
      </c>
      <c r="K91" s="138" t="n">
        <f aca="false">VLOOKUP($A91,[6]CurveFetch!$D$8:$R$1000,11)</f>
        <v>0.064873862425214</v>
      </c>
      <c r="L91" s="139" t="n">
        <f aca="false">C91-I91</f>
        <v>0</v>
      </c>
      <c r="M91" s="139" t="e">
        <f aca="false">$I91-$J91</f>
        <v>#VALUE!</v>
      </c>
      <c r="N91" s="139" t="n">
        <f aca="false">$C91-$G91</f>
        <v>0</v>
      </c>
    </row>
    <row r="92" customFormat="false" ht="11.25" hidden="false" customHeight="false" outlineLevel="0" collapsed="false">
      <c r="A92" s="46" t="n">
        <f aca="false">DATE(YEAR(A91),MONTH(A91)+1,1)</f>
        <v>48639</v>
      </c>
      <c r="B92" s="138" t="n">
        <f aca="false">VLOOKUP($A92,[6]CurveFetch!$D$8:$R$1000,2)</f>
        <v>6.061</v>
      </c>
      <c r="C92" s="138" t="n">
        <f aca="false">VLOOKUP($A92,[6]CurveFetch!$D$8:$R$1000,7)</f>
        <v>0</v>
      </c>
      <c r="D92" s="138" t="n">
        <f aca="false">VLOOKUP($A92,[6]CurveFetch!$D$8:$R$1000,5)</f>
        <v>0</v>
      </c>
      <c r="E92" s="138" t="n">
        <f aca="false">VLOOKUP($A92,[6]CurveFetch!$D$8:$R$1000,4)</f>
        <v>0</v>
      </c>
      <c r="F92" s="138" t="n">
        <f aca="false">VLOOKUP($A92,[6]CurveFetch!$D$8:$R$1000,15)</f>
        <v>0</v>
      </c>
      <c r="G92" s="138" t="n">
        <f aca="false">VLOOKUP($A92,[6]CurveFetch!$D$8:$R$1000,3)</f>
        <v>0</v>
      </c>
      <c r="H92" s="138" t="n">
        <f aca="false">VLOOKUP($A92,[6]CurveFetch!$D$8:$R$1000,9)</f>
        <v>0</v>
      </c>
      <c r="I92" s="138" t="n">
        <f aca="false">VLOOKUP($A92,[6]CurveFetch!$D$8:$R$1000,8)</f>
        <v>0</v>
      </c>
      <c r="J92" s="138" t="str">
        <f aca="false">VLOOKUP($A92,[6]CurveFetch!$D$8:$R$1000,6)</f>
        <v/>
      </c>
      <c r="K92" s="138" t="n">
        <f aca="false">VLOOKUP($A92,[6]CurveFetch!$D$8:$R$1000,11)</f>
        <v>0.064873862425214</v>
      </c>
      <c r="L92" s="139" t="n">
        <f aca="false">C92-I92</f>
        <v>0</v>
      </c>
      <c r="M92" s="139" t="e">
        <f aca="false">$I92-$J92</f>
        <v>#VALUE!</v>
      </c>
      <c r="N92" s="139" t="n">
        <f aca="false">$C92-$G92</f>
        <v>0</v>
      </c>
    </row>
    <row r="93" customFormat="false" ht="11.25" hidden="false" customHeight="false" outlineLevel="0" collapsed="false">
      <c r="A93" s="46" t="n">
        <f aca="false">DATE(YEAR(A92),MONTH(A92)+1,1)</f>
        <v>48670</v>
      </c>
      <c r="B93" s="138" t="n">
        <f aca="false">VLOOKUP($A93,[6]CurveFetch!$D$8:$R$1000,2)</f>
        <v>6.061</v>
      </c>
      <c r="C93" s="138" t="n">
        <f aca="false">VLOOKUP($A93,[6]CurveFetch!$D$8:$R$1000,7)</f>
        <v>0</v>
      </c>
      <c r="D93" s="138" t="n">
        <f aca="false">VLOOKUP($A93,[6]CurveFetch!$D$8:$R$1000,5)</f>
        <v>0</v>
      </c>
      <c r="E93" s="138" t="n">
        <f aca="false">VLOOKUP($A93,[6]CurveFetch!$D$8:$R$1000,4)</f>
        <v>0</v>
      </c>
      <c r="F93" s="138" t="n">
        <f aca="false">VLOOKUP($A93,[6]CurveFetch!$D$8:$R$1000,15)</f>
        <v>0</v>
      </c>
      <c r="G93" s="138" t="n">
        <f aca="false">VLOOKUP($A93,[6]CurveFetch!$D$8:$R$1000,3)</f>
        <v>0</v>
      </c>
      <c r="H93" s="138" t="n">
        <f aca="false">VLOOKUP($A93,[6]CurveFetch!$D$8:$R$1000,9)</f>
        <v>0</v>
      </c>
      <c r="I93" s="138" t="n">
        <f aca="false">VLOOKUP($A93,[6]CurveFetch!$D$8:$R$1000,8)</f>
        <v>0</v>
      </c>
      <c r="J93" s="138" t="str">
        <f aca="false">VLOOKUP($A93,[6]CurveFetch!$D$8:$R$1000,6)</f>
        <v/>
      </c>
      <c r="K93" s="138" t="n">
        <f aca="false">VLOOKUP($A93,[6]CurveFetch!$D$8:$R$1000,11)</f>
        <v>0.064873862425214</v>
      </c>
      <c r="L93" s="139" t="n">
        <f aca="false">C93-I93</f>
        <v>0</v>
      </c>
      <c r="M93" s="139" t="e">
        <f aca="false">$I93-$J93</f>
        <v>#VALUE!</v>
      </c>
      <c r="N93" s="139" t="n">
        <f aca="false">$C93-$G93</f>
        <v>0</v>
      </c>
    </row>
    <row r="94" customFormat="false" ht="11.25" hidden="false" customHeight="false" outlineLevel="0" collapsed="false">
      <c r="A94" s="46" t="n">
        <f aca="false">DATE(YEAR(A93),MONTH(A93)+1,1)</f>
        <v>48700</v>
      </c>
      <c r="B94" s="138" t="n">
        <f aca="false">VLOOKUP($A94,[6]CurveFetch!$D$8:$R$1000,2)</f>
        <v>6.061</v>
      </c>
      <c r="C94" s="138" t="n">
        <f aca="false">VLOOKUP($A94,[6]CurveFetch!$D$8:$R$1000,7)</f>
        <v>0</v>
      </c>
      <c r="D94" s="138" t="n">
        <f aca="false">VLOOKUP($A94,[6]CurveFetch!$D$8:$R$1000,5)</f>
        <v>0</v>
      </c>
      <c r="E94" s="138" t="n">
        <f aca="false">VLOOKUP($A94,[6]CurveFetch!$D$8:$R$1000,4)</f>
        <v>0</v>
      </c>
      <c r="F94" s="138" t="n">
        <f aca="false">VLOOKUP($A94,[6]CurveFetch!$D$8:$R$1000,15)</f>
        <v>0</v>
      </c>
      <c r="G94" s="138" t="n">
        <f aca="false">VLOOKUP($A94,[6]CurveFetch!$D$8:$R$1000,3)</f>
        <v>0</v>
      </c>
      <c r="H94" s="138" t="n">
        <f aca="false">VLOOKUP($A94,[6]CurveFetch!$D$8:$R$1000,9)</f>
        <v>0</v>
      </c>
      <c r="I94" s="138" t="n">
        <f aca="false">VLOOKUP($A94,[6]CurveFetch!$D$8:$R$1000,8)</f>
        <v>0</v>
      </c>
      <c r="J94" s="138" t="str">
        <f aca="false">VLOOKUP($A94,[6]CurveFetch!$D$8:$R$1000,6)</f>
        <v/>
      </c>
      <c r="K94" s="138" t="n">
        <f aca="false">VLOOKUP($A94,[6]CurveFetch!$D$8:$R$1000,11)</f>
        <v>0.064873862425214</v>
      </c>
      <c r="L94" s="139" t="n">
        <f aca="false">C94-I94</f>
        <v>0</v>
      </c>
      <c r="M94" s="139" t="e">
        <f aca="false">$I94-$J94</f>
        <v>#VALUE!</v>
      </c>
      <c r="N94" s="139" t="n">
        <f aca="false">$C94-$G94</f>
        <v>0</v>
      </c>
    </row>
    <row r="95" customFormat="false" ht="11.25" hidden="false" customHeight="false" outlineLevel="0" collapsed="false">
      <c r="A95" s="46" t="n">
        <f aca="false">DATE(YEAR(A94),MONTH(A94)+1,1)</f>
        <v>48731</v>
      </c>
      <c r="B95" s="138" t="n">
        <f aca="false">VLOOKUP($A95,[6]CurveFetch!$D$8:$R$1000,2)</f>
        <v>6.061</v>
      </c>
      <c r="C95" s="138" t="n">
        <f aca="false">VLOOKUP($A95,[6]CurveFetch!$D$8:$R$1000,7)</f>
        <v>0</v>
      </c>
      <c r="D95" s="138" t="n">
        <f aca="false">VLOOKUP($A95,[6]CurveFetch!$D$8:$R$1000,5)</f>
        <v>0</v>
      </c>
      <c r="E95" s="138" t="n">
        <f aca="false">VLOOKUP($A95,[6]CurveFetch!$D$8:$R$1000,4)</f>
        <v>0</v>
      </c>
      <c r="F95" s="138" t="n">
        <f aca="false">VLOOKUP($A95,[6]CurveFetch!$D$8:$R$1000,15)</f>
        <v>0</v>
      </c>
      <c r="G95" s="138" t="n">
        <f aca="false">VLOOKUP($A95,[6]CurveFetch!$D$8:$R$1000,3)</f>
        <v>0</v>
      </c>
      <c r="H95" s="138" t="n">
        <f aca="false">VLOOKUP($A95,[6]CurveFetch!$D$8:$R$1000,9)</f>
        <v>0</v>
      </c>
      <c r="I95" s="138" t="n">
        <f aca="false">VLOOKUP($A95,[6]CurveFetch!$D$8:$R$1000,8)</f>
        <v>0</v>
      </c>
      <c r="J95" s="138" t="str">
        <f aca="false">VLOOKUP($A95,[6]CurveFetch!$D$8:$R$1000,6)</f>
        <v/>
      </c>
      <c r="K95" s="138" t="n">
        <f aca="false">VLOOKUP($A95,[6]CurveFetch!$D$8:$R$1000,11)</f>
        <v>0.064873862425214</v>
      </c>
      <c r="L95" s="139" t="n">
        <f aca="false">C95-I95</f>
        <v>0</v>
      </c>
      <c r="M95" s="139" t="e">
        <f aca="false">$I95-$J95</f>
        <v>#VALUE!</v>
      </c>
      <c r="N95" s="139" t="n">
        <f aca="false">$C95-$G95</f>
        <v>0</v>
      </c>
    </row>
    <row r="96" customFormat="false" ht="11.25" hidden="false" customHeight="false" outlineLevel="0" collapsed="false">
      <c r="A96" s="46" t="n">
        <f aca="false">DATE(YEAR(A95),MONTH(A95)+1,1)</f>
        <v>48761</v>
      </c>
      <c r="B96" s="138" t="n">
        <f aca="false">VLOOKUP($A96,[6]CurveFetch!$D$8:$R$1000,2)</f>
        <v>6.061</v>
      </c>
      <c r="C96" s="138" t="n">
        <f aca="false">VLOOKUP($A96,[6]CurveFetch!$D$8:$R$1000,7)</f>
        <v>0</v>
      </c>
      <c r="D96" s="138" t="n">
        <f aca="false">VLOOKUP($A96,[6]CurveFetch!$D$8:$R$1000,5)</f>
        <v>0</v>
      </c>
      <c r="E96" s="138" t="n">
        <f aca="false">VLOOKUP($A96,[6]CurveFetch!$D$8:$R$1000,4)</f>
        <v>0</v>
      </c>
      <c r="F96" s="138" t="n">
        <f aca="false">VLOOKUP($A96,[6]CurveFetch!$D$8:$R$1000,15)</f>
        <v>0</v>
      </c>
      <c r="G96" s="138" t="n">
        <f aca="false">VLOOKUP($A96,[6]CurveFetch!$D$8:$R$1000,3)</f>
        <v>0</v>
      </c>
      <c r="H96" s="138" t="n">
        <f aca="false">VLOOKUP($A96,[6]CurveFetch!$D$8:$R$1000,9)</f>
        <v>0</v>
      </c>
      <c r="I96" s="138" t="n">
        <f aca="false">VLOOKUP($A96,[6]CurveFetch!$D$8:$R$1000,8)</f>
        <v>0</v>
      </c>
      <c r="J96" s="138" t="str">
        <f aca="false">VLOOKUP($A96,[6]CurveFetch!$D$8:$R$1000,6)</f>
        <v/>
      </c>
      <c r="K96" s="138" t="n">
        <f aca="false">VLOOKUP($A96,[6]CurveFetch!$D$8:$R$1000,11)</f>
        <v>0.064873862425214</v>
      </c>
      <c r="L96" s="139" t="n">
        <f aca="false">C96-I96</f>
        <v>0</v>
      </c>
      <c r="M96" s="139" t="e">
        <f aca="false">$I96-$J96</f>
        <v>#VALUE!</v>
      </c>
      <c r="N96" s="139" t="n">
        <f aca="false">$C96-$G96</f>
        <v>0</v>
      </c>
    </row>
    <row r="97" customFormat="false" ht="11.25" hidden="false" customHeight="false" outlineLevel="0" collapsed="false">
      <c r="A97" s="46" t="n">
        <f aca="false">DATE(YEAR(A96),MONTH(A96)+1,1)</f>
        <v>48792</v>
      </c>
      <c r="B97" s="138" t="n">
        <f aca="false">VLOOKUP($A97,[6]CurveFetch!$D$8:$R$1000,2)</f>
        <v>6.061</v>
      </c>
      <c r="C97" s="138" t="n">
        <f aca="false">VLOOKUP($A97,[6]CurveFetch!$D$8:$R$1000,7)</f>
        <v>0</v>
      </c>
      <c r="D97" s="138" t="n">
        <f aca="false">VLOOKUP($A97,[6]CurveFetch!$D$8:$R$1000,5)</f>
        <v>0</v>
      </c>
      <c r="E97" s="138" t="n">
        <f aca="false">VLOOKUP($A97,[6]CurveFetch!$D$8:$R$1000,4)</f>
        <v>0</v>
      </c>
      <c r="F97" s="138" t="n">
        <f aca="false">VLOOKUP($A97,[6]CurveFetch!$D$8:$R$1000,15)</f>
        <v>0</v>
      </c>
      <c r="G97" s="138" t="n">
        <f aca="false">VLOOKUP($A97,[6]CurveFetch!$D$8:$R$1000,3)</f>
        <v>0</v>
      </c>
      <c r="H97" s="138" t="n">
        <f aca="false">VLOOKUP($A97,[6]CurveFetch!$D$8:$R$1000,9)</f>
        <v>0</v>
      </c>
      <c r="I97" s="138" t="n">
        <f aca="false">VLOOKUP($A97,[6]CurveFetch!$D$8:$R$1000,8)</f>
        <v>0</v>
      </c>
      <c r="J97" s="138" t="str">
        <f aca="false">VLOOKUP($A97,[6]CurveFetch!$D$8:$R$1000,6)</f>
        <v/>
      </c>
      <c r="K97" s="138" t="n">
        <f aca="false">VLOOKUP($A97,[6]CurveFetch!$D$8:$R$1000,11)</f>
        <v>0.064873862425214</v>
      </c>
      <c r="L97" s="139" t="n">
        <f aca="false">C97-I97</f>
        <v>0</v>
      </c>
      <c r="M97" s="139" t="e">
        <f aca="false">$I97-$J97</f>
        <v>#VALUE!</v>
      </c>
      <c r="N97" s="139" t="n">
        <f aca="false">$C97-$G97</f>
        <v>0</v>
      </c>
    </row>
    <row r="98" customFormat="false" ht="11.25" hidden="false" customHeight="false" outlineLevel="0" collapsed="false">
      <c r="A98" s="46" t="n">
        <f aca="false">DATE(YEAR(A97),MONTH(A97)+1,1)</f>
        <v>48823</v>
      </c>
      <c r="B98" s="138" t="n">
        <f aca="false">VLOOKUP($A98,[6]CurveFetch!$D$8:$R$1000,2)</f>
        <v>6.061</v>
      </c>
      <c r="C98" s="138" t="n">
        <f aca="false">VLOOKUP($A98,[6]CurveFetch!$D$8:$R$1000,7)</f>
        <v>0</v>
      </c>
      <c r="D98" s="138" t="n">
        <f aca="false">VLOOKUP($A98,[6]CurveFetch!$D$8:$R$1000,5)</f>
        <v>0</v>
      </c>
      <c r="E98" s="138" t="n">
        <f aca="false">VLOOKUP($A98,[6]CurveFetch!$D$8:$R$1000,4)</f>
        <v>0</v>
      </c>
      <c r="F98" s="138" t="n">
        <f aca="false">VLOOKUP($A98,[6]CurveFetch!$D$8:$R$1000,15)</f>
        <v>0</v>
      </c>
      <c r="G98" s="138" t="n">
        <f aca="false">VLOOKUP($A98,[6]CurveFetch!$D$8:$R$1000,3)</f>
        <v>0</v>
      </c>
      <c r="H98" s="138" t="n">
        <f aca="false">VLOOKUP($A98,[6]CurveFetch!$D$8:$R$1000,9)</f>
        <v>0</v>
      </c>
      <c r="I98" s="138" t="n">
        <f aca="false">VLOOKUP($A98,[6]CurveFetch!$D$8:$R$1000,8)</f>
        <v>0</v>
      </c>
      <c r="J98" s="138" t="str">
        <f aca="false">VLOOKUP($A98,[6]CurveFetch!$D$8:$R$1000,6)</f>
        <v/>
      </c>
      <c r="K98" s="138" t="n">
        <f aca="false">VLOOKUP($A98,[6]CurveFetch!$D$8:$R$1000,11)</f>
        <v>0.064873862425214</v>
      </c>
      <c r="L98" s="139" t="n">
        <f aca="false">C98-I98</f>
        <v>0</v>
      </c>
      <c r="M98" s="139" t="e">
        <f aca="false">$I98-$J98</f>
        <v>#VALUE!</v>
      </c>
      <c r="N98" s="139" t="n">
        <f aca="false">$C98-$G98</f>
        <v>0</v>
      </c>
    </row>
    <row r="99" customFormat="false" ht="11.25" hidden="false" customHeight="false" outlineLevel="0" collapsed="false">
      <c r="A99" s="46" t="n">
        <f aca="false">DATE(YEAR(A98),MONTH(A98)+1,1)</f>
        <v>48853</v>
      </c>
      <c r="B99" s="138" t="n">
        <f aca="false">VLOOKUP($A99,[6]CurveFetch!$D$8:$R$1000,2)</f>
        <v>6.061</v>
      </c>
      <c r="C99" s="138" t="n">
        <f aca="false">VLOOKUP($A99,[6]CurveFetch!$D$8:$R$1000,7)</f>
        <v>0</v>
      </c>
      <c r="D99" s="138" t="n">
        <f aca="false">VLOOKUP($A99,[6]CurveFetch!$D$8:$R$1000,5)</f>
        <v>0</v>
      </c>
      <c r="E99" s="138" t="n">
        <f aca="false">VLOOKUP($A99,[6]CurveFetch!$D$8:$R$1000,4)</f>
        <v>0</v>
      </c>
      <c r="F99" s="138" t="n">
        <f aca="false">VLOOKUP($A99,[6]CurveFetch!$D$8:$R$1000,15)</f>
        <v>0</v>
      </c>
      <c r="G99" s="138" t="n">
        <f aca="false">VLOOKUP($A99,[6]CurveFetch!$D$8:$R$1000,3)</f>
        <v>0</v>
      </c>
      <c r="H99" s="138" t="n">
        <f aca="false">VLOOKUP($A99,[6]CurveFetch!$D$8:$R$1000,9)</f>
        <v>0</v>
      </c>
      <c r="I99" s="138" t="n">
        <f aca="false">VLOOKUP($A99,[6]CurveFetch!$D$8:$R$1000,8)</f>
        <v>0</v>
      </c>
      <c r="J99" s="138" t="str">
        <f aca="false">VLOOKUP($A99,[6]CurveFetch!$D$8:$R$1000,6)</f>
        <v/>
      </c>
      <c r="K99" s="138" t="n">
        <f aca="false">VLOOKUP($A99,[6]CurveFetch!$D$8:$R$1000,11)</f>
        <v>0.064873862425214</v>
      </c>
      <c r="L99" s="139" t="n">
        <f aca="false">C99-I99</f>
        <v>0</v>
      </c>
      <c r="M99" s="139" t="e">
        <f aca="false">$I99-$J99</f>
        <v>#VALUE!</v>
      </c>
      <c r="N99" s="139" t="n">
        <f aca="false">$C99-$G99</f>
        <v>0</v>
      </c>
    </row>
    <row r="100" customFormat="false" ht="11.25" hidden="false" customHeight="false" outlineLevel="0" collapsed="false">
      <c r="A100" s="46" t="n">
        <f aca="false">DATE(YEAR(A99),MONTH(A99)+1,1)</f>
        <v>48884</v>
      </c>
      <c r="B100" s="138" t="n">
        <f aca="false">VLOOKUP($A100,[6]CurveFetch!$D$8:$R$1000,2)</f>
        <v>6.061</v>
      </c>
      <c r="C100" s="138" t="n">
        <f aca="false">VLOOKUP($A100,[6]CurveFetch!$D$8:$R$1000,7)</f>
        <v>0</v>
      </c>
      <c r="D100" s="138" t="n">
        <f aca="false">VLOOKUP($A100,[6]CurveFetch!$D$8:$R$1000,5)</f>
        <v>0</v>
      </c>
      <c r="E100" s="138" t="n">
        <f aca="false">VLOOKUP($A100,[6]CurveFetch!$D$8:$R$1000,4)</f>
        <v>0</v>
      </c>
      <c r="F100" s="138" t="n">
        <f aca="false">VLOOKUP($A100,[6]CurveFetch!$D$8:$R$1000,15)</f>
        <v>0</v>
      </c>
      <c r="G100" s="138" t="n">
        <f aca="false">VLOOKUP($A100,[6]CurveFetch!$D$8:$R$1000,3)</f>
        <v>0</v>
      </c>
      <c r="H100" s="138" t="n">
        <f aca="false">VLOOKUP($A100,[6]CurveFetch!$D$8:$R$1000,9)</f>
        <v>0</v>
      </c>
      <c r="I100" s="138" t="n">
        <f aca="false">VLOOKUP($A100,[6]CurveFetch!$D$8:$R$1000,8)</f>
        <v>0</v>
      </c>
      <c r="J100" s="138" t="str">
        <f aca="false">VLOOKUP($A100,[6]CurveFetch!$D$8:$R$1000,6)</f>
        <v/>
      </c>
      <c r="K100" s="138" t="n">
        <f aca="false">VLOOKUP($A100,[6]CurveFetch!$D$8:$R$1000,11)</f>
        <v>0.064873862425214</v>
      </c>
      <c r="L100" s="139" t="n">
        <f aca="false">C100-I100</f>
        <v>0</v>
      </c>
      <c r="M100" s="139" t="e">
        <f aca="false">$I100-$J100</f>
        <v>#VALUE!</v>
      </c>
      <c r="N100" s="139" t="n">
        <f aca="false">$C100-$G100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2000-04-27T15:46:06Z</dcterms:created>
  <dc:creator>jreitme</dc:creator>
  <dc:description/>
  <dc:language>en-US</dc:language>
  <cp:lastModifiedBy>mlenhar</cp:lastModifiedBy>
  <cp:lastPrinted>2001-01-12T17:15:36Z</cp:lastPrinted>
  <cp:revision>0</cp:revision>
  <dc:subject/>
  <dc:title/>
</cp:coreProperties>
</file>