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Q1" sheetId="1" state="visible" r:id="rId3"/>
    <sheet name="Detail Q1 variance" sheetId="2" state="visible" r:id="rId4"/>
    <sheet name="Summary Q2" sheetId="3" state="visible" r:id="rId5"/>
    <sheet name="Detail Q2 variance" sheetId="4" state="visible" r:id="rId6"/>
    <sheet name="Summary Q3" sheetId="5" state="visible" r:id="rId7"/>
    <sheet name="Detail Q3 variance" sheetId="6" state="visible" r:id="rId8"/>
    <sheet name="Summary Q4" sheetId="7" state="visible" r:id="rId9"/>
    <sheet name="Detail Q4 variance" sheetId="8" state="visible" r:id="rId10"/>
    <sheet name="Annual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<sst xmlns="http://schemas.openxmlformats.org/spreadsheetml/2006/main" count="392" uniqueCount="120">
  <si>
    <t xml:space="preserve">Highlights</t>
  </si>
  <si>
    <t xml:space="preserve">2001 Plan Q1 vs 2000 Actual Q1</t>
  </si>
  <si>
    <r>
      <rPr>
        <b val="true"/>
        <sz val="10"/>
        <rFont val="Times New Roman"/>
        <family val="1"/>
      </rPr>
      <t xml:space="preserve">Margin</t>
    </r>
    <r>
      <rPr>
        <sz val="10"/>
        <rFont val="Times New Roman"/>
        <family val="1"/>
      </rPr>
      <t xml:space="preserve"> adjusted for Energy Efficiency tariff and PCA, is down ($3) million.</t>
    </r>
  </si>
  <si>
    <r>
      <rPr>
        <b val="true"/>
        <sz val="10"/>
        <rFont val="Times New Roman"/>
        <family val="1"/>
      </rPr>
      <t xml:space="preserve">Power prices (net of PCA) </t>
    </r>
    <r>
      <rPr>
        <sz val="10"/>
        <rFont val="Times New Roman"/>
        <family val="1"/>
      </rPr>
      <t xml:space="preserve">being  much higher this year than last,</t>
    </r>
  </si>
  <si>
    <t xml:space="preserve">not only increase our cost to serve our load, but reduced our wholesale</t>
  </si>
  <si>
    <t xml:space="preserve"> margin as well.</t>
  </si>
  <si>
    <r>
      <rPr>
        <b val="true"/>
        <sz val="10"/>
        <rFont val="Times New Roman"/>
        <family val="1"/>
      </rPr>
      <t xml:space="preserve">Energy Efficiency</t>
    </r>
    <r>
      <rPr>
        <sz val="10"/>
        <rFont val="Times New Roman"/>
        <family val="1"/>
      </rPr>
      <t xml:space="preserve"> is expensed as incurred through "Serve &amp; Respond" line</t>
    </r>
  </si>
  <si>
    <t xml:space="preserve">but recovered as a tariff adjustment in revenue.</t>
  </si>
  <si>
    <r>
      <rPr>
        <b val="true"/>
        <sz val="10"/>
        <rFont val="Times New Roman"/>
        <family val="1"/>
      </rPr>
      <t xml:space="preserve">NEIL</t>
    </r>
    <r>
      <rPr>
        <sz val="10"/>
        <rFont val="Times New Roman"/>
        <family val="1"/>
      </rPr>
      <t xml:space="preserve"> disbursement for ($5) million was received in 2000.  The final payment</t>
    </r>
  </si>
  <si>
    <t xml:space="preserve">was received in Q4 2000, and is no longer part of our 2001 plan</t>
  </si>
  <si>
    <r>
      <rPr>
        <sz val="10"/>
        <rFont val="Times New Roman"/>
        <family val="1"/>
      </rPr>
      <t xml:space="preserve">Set up </t>
    </r>
    <r>
      <rPr>
        <b val="true"/>
        <sz val="10"/>
        <rFont val="Times New Roman"/>
        <family val="1"/>
      </rPr>
      <t xml:space="preserve">"Colstrip sale cost"</t>
    </r>
    <r>
      <rPr>
        <sz val="10"/>
        <rFont val="Times New Roman"/>
        <family val="1"/>
      </rPr>
      <t xml:space="preserve"> reserve for $2.5 million in 2001</t>
    </r>
  </si>
  <si>
    <r>
      <rPr>
        <b val="true"/>
        <sz val="10"/>
        <rFont val="Times New Roman"/>
        <family val="1"/>
      </rPr>
      <t xml:space="preserve">COLI gain</t>
    </r>
    <r>
      <rPr>
        <sz val="10"/>
        <rFont val="Times New Roman"/>
        <family val="1"/>
      </rPr>
      <t xml:space="preserve"> in 2000 higher than 2001 budgeted ($4) million.</t>
    </r>
  </si>
  <si>
    <r>
      <rPr>
        <b val="true"/>
        <sz val="10"/>
        <rFont val="Times New Roman"/>
        <family val="1"/>
      </rPr>
      <t xml:space="preserve">Higher depreciation</t>
    </r>
    <r>
      <rPr>
        <sz val="10"/>
        <rFont val="Times New Roman"/>
        <family val="1"/>
      </rPr>
      <t xml:space="preserve"> due to normal adds, and Trojan offset created earnings</t>
    </r>
  </si>
  <si>
    <t xml:space="preserve">drag</t>
  </si>
  <si>
    <r>
      <rPr>
        <sz val="10"/>
        <rFont val="Times New Roman"/>
        <family val="1"/>
      </rPr>
      <t xml:space="preserve">PVC </t>
    </r>
    <r>
      <rPr>
        <b val="true"/>
        <sz val="10"/>
        <rFont val="Times New Roman"/>
        <family val="1"/>
      </rPr>
      <t xml:space="preserve">Customer Choice</t>
    </r>
    <r>
      <rPr>
        <sz val="10"/>
        <rFont val="Times New Roman"/>
        <family val="1"/>
      </rPr>
      <t xml:space="preserve"> reversal in 2000 for ($31) million</t>
    </r>
  </si>
  <si>
    <r>
      <rPr>
        <sz val="10"/>
        <rFont val="Times New Roman"/>
        <family val="1"/>
      </rPr>
      <t xml:space="preserve">PGH in 2000 had </t>
    </r>
    <r>
      <rPr>
        <b val="true"/>
        <sz val="10"/>
        <rFont val="Times New Roman"/>
        <family val="1"/>
      </rPr>
      <t xml:space="preserve">BPC stock sale gain</t>
    </r>
    <r>
      <rPr>
        <sz val="10"/>
        <rFont val="Times New Roman"/>
        <family val="1"/>
      </rPr>
      <t xml:space="preserve"> ($5) million and higher COLI</t>
    </r>
  </si>
  <si>
    <t xml:space="preserve">gain ($4) million.</t>
  </si>
  <si>
    <t xml:space="preserve">Variance 2001 Plan vs. 2000 Actual</t>
  </si>
  <si>
    <t xml:space="preserve">(In Million $)</t>
  </si>
  <si>
    <t xml:space="preserve">Q1</t>
  </si>
  <si>
    <t xml:space="preserve">2001 Plan</t>
  </si>
  <si>
    <t xml:space="preserve">2000 Actual</t>
  </si>
  <si>
    <t xml:space="preserve">2000 Plan</t>
  </si>
  <si>
    <t xml:space="preserve">Variance 2001 Plan vs 2000 Actual</t>
  </si>
  <si>
    <t xml:space="preserve">Retail and Other Revenues</t>
  </si>
  <si>
    <t xml:space="preserve">Planned load growth</t>
  </si>
  <si>
    <t xml:space="preserve">New Tariff</t>
  </si>
  <si>
    <t xml:space="preserve">New tariff to collect for EE expense in O &amp; M</t>
  </si>
  <si>
    <t xml:space="preserve">NVPC</t>
  </si>
  <si>
    <t xml:space="preserve">Increase in Gas and electric spot purchases</t>
  </si>
  <si>
    <t xml:space="preserve">SAVE EE true up</t>
  </si>
  <si>
    <t xml:space="preserve">PCA- Calculated</t>
  </si>
  <si>
    <t xml:space="preserve">PCA deferral</t>
  </si>
  <si>
    <t xml:space="preserve">Gross Margin</t>
  </si>
  <si>
    <t xml:space="preserve">O&amp;M</t>
  </si>
  <si>
    <t xml:space="preserve">Supply Energy</t>
  </si>
  <si>
    <t xml:space="preserve">No NEIL in 2001, increase Trading floor support and labor and Habitat MOU budget.</t>
  </si>
  <si>
    <t xml:space="preserve">Trans &amp; Delivery System</t>
  </si>
  <si>
    <t xml:space="preserve">Budgeted restoration expenses</t>
  </si>
  <si>
    <t xml:space="preserve">Serve &amp; Respond</t>
  </si>
  <si>
    <t xml:space="preserve">EE budgeted as expense (revenue included above), Customer Information System CSR and IT costs.</t>
  </si>
  <si>
    <t xml:space="preserve">Market</t>
  </si>
  <si>
    <t xml:space="preserve">Support</t>
  </si>
  <si>
    <t xml:space="preserve">Colstrip sale cost reserve in 2000</t>
  </si>
  <si>
    <t xml:space="preserve">Total O &amp; M</t>
  </si>
  <si>
    <t xml:space="preserve">Depreciation &amp; Amortization</t>
  </si>
  <si>
    <t xml:space="preserve">Normal addition, Trojan settlement and offset by SB1149</t>
  </si>
  <si>
    <t xml:space="preserve">Other Income &amp; Deductions</t>
  </si>
  <si>
    <t xml:space="preserve">COLI gain higher in 2000 actual than budgeted</t>
  </si>
  <si>
    <t xml:space="preserve">Taxes other than Income Tax</t>
  </si>
  <si>
    <t xml:space="preserve">Higher expected property tax in Montana</t>
  </si>
  <si>
    <t xml:space="preserve">PGE Spread adjustment</t>
  </si>
  <si>
    <t xml:space="preserve">PGE IBIT</t>
  </si>
  <si>
    <t xml:space="preserve">PVC IBIT</t>
  </si>
  <si>
    <t xml:space="preserve">Customer Choice reserve reversed in 2000</t>
  </si>
  <si>
    <t xml:space="preserve">PGH IBIT</t>
  </si>
  <si>
    <t xml:space="preserve">COLI gain higher in 2000 actual than budgeted, and BPC stock sale in 2000</t>
  </si>
  <si>
    <t xml:space="preserve">Officer Comp, Top book</t>
  </si>
  <si>
    <t xml:space="preserve">PGG IBIT</t>
  </si>
  <si>
    <t xml:space="preserve">PGE Interest &amp; Preferred</t>
  </si>
  <si>
    <t xml:space="preserve">PGE Income Tax</t>
  </si>
  <si>
    <t xml:space="preserve">Other PGG Interest &amp; Income Tax</t>
  </si>
  <si>
    <t xml:space="preserve">Officer Comp, Top book (Tax)/ FAS133</t>
  </si>
  <si>
    <t xml:space="preserve">PGG Interest &amp; Taxes</t>
  </si>
  <si>
    <t xml:space="preserve">PGE Net Income</t>
  </si>
  <si>
    <t xml:space="preserve">PVC Net Income</t>
  </si>
  <si>
    <t xml:space="preserve">PGH Net Income</t>
  </si>
  <si>
    <t xml:space="preserve">Officer Comp, Top book (NI)</t>
  </si>
  <si>
    <t xml:space="preserve">FAS 133 Cumulative Effect</t>
  </si>
  <si>
    <t xml:space="preserve">PGG Net Income</t>
  </si>
  <si>
    <t xml:space="preserve">Source Data</t>
  </si>
  <si>
    <t xml:space="preserve">2001 Plan Q2 vs 2000 Actual Q2</t>
  </si>
  <si>
    <r>
      <rPr>
        <b val="true"/>
        <sz val="10"/>
        <rFont val="Times New Roman"/>
        <family val="1"/>
      </rPr>
      <t xml:space="preserve">Margin</t>
    </r>
    <r>
      <rPr>
        <sz val="10"/>
        <rFont val="Times New Roman"/>
        <family val="1"/>
      </rPr>
      <t xml:space="preserve"> is budgeted to improve due to higher average spot prices,</t>
    </r>
  </si>
  <si>
    <t xml:space="preserve">shaping of PCA base further boost our NVPC.</t>
  </si>
  <si>
    <r>
      <rPr>
        <b val="true"/>
        <sz val="10"/>
        <rFont val="Times New Roman"/>
        <family val="1"/>
      </rPr>
      <t xml:space="preserve">2001 O&amp;M budget</t>
    </r>
    <r>
      <rPr>
        <sz val="10"/>
        <rFont val="Times New Roman"/>
        <family val="1"/>
      </rPr>
      <t xml:space="preserve"> is higher due to EE cost being expensed as</t>
    </r>
  </si>
  <si>
    <t xml:space="preserve">incurred, offset in revenue.  Actual 2000 also had underrun due to</t>
  </si>
  <si>
    <t xml:space="preserve">mild weather and intensified capital work.</t>
  </si>
  <si>
    <t xml:space="preserve">Q2</t>
  </si>
  <si>
    <t xml:space="preserve">Budgeted length sold at higher market in 2001</t>
  </si>
  <si>
    <t xml:space="preserve">Increase Trading floor support and labor and Habitat MOU budget.</t>
  </si>
  <si>
    <t xml:space="preserve">EE budgeted as expense</t>
  </si>
  <si>
    <t xml:space="preserve">Smurfit land sale, offset by misc reserves</t>
  </si>
  <si>
    <t xml:space="preserve">Coyote II common sale gain in 2000</t>
  </si>
  <si>
    <t xml:space="preserve">2001 Plan Q3 vs 2000 Actual Q3</t>
  </si>
  <si>
    <r>
      <rPr>
        <b val="true"/>
        <sz val="10"/>
        <rFont val="Times New Roman"/>
        <family val="1"/>
      </rPr>
      <t xml:space="preserve">2000 summer prices</t>
    </r>
    <r>
      <rPr>
        <sz val="10"/>
        <rFont val="Times New Roman"/>
        <family val="1"/>
      </rPr>
      <t xml:space="preserve"> were an aberration, since California heat</t>
    </r>
  </si>
  <si>
    <t xml:space="preserve">wave in an already tight market, pushed market prices to an all-time</t>
  </si>
  <si>
    <t xml:space="preserve">high.</t>
  </si>
  <si>
    <r>
      <rPr>
        <sz val="10"/>
        <rFont val="Times New Roman"/>
        <family val="1"/>
      </rPr>
      <t xml:space="preserve">PGE was at a </t>
    </r>
    <r>
      <rPr>
        <b val="true"/>
        <sz val="10"/>
        <rFont val="Times New Roman"/>
        <family val="1"/>
      </rPr>
      <t xml:space="preserve">long position</t>
    </r>
    <r>
      <rPr>
        <sz val="10"/>
        <rFont val="Times New Roman"/>
        <family val="1"/>
      </rPr>
      <t xml:space="preserve"> which allowed us to reduce NVPC </t>
    </r>
  </si>
  <si>
    <t xml:space="preserve">through wholesale sale.  PGE also had a few customers with rates</t>
  </si>
  <si>
    <t xml:space="preserve">set to index which reflected market prices.</t>
  </si>
  <si>
    <r>
      <rPr>
        <sz val="10"/>
        <rFont val="Times New Roman"/>
        <family val="1"/>
      </rPr>
      <t xml:space="preserve">In 2001, </t>
    </r>
    <r>
      <rPr>
        <b val="true"/>
        <sz val="10"/>
        <rFont val="Times New Roman"/>
        <family val="1"/>
      </rPr>
      <t xml:space="preserve">power prices have increased</t>
    </r>
    <r>
      <rPr>
        <sz val="10"/>
        <rFont val="Times New Roman"/>
        <family val="1"/>
      </rPr>
      <t xml:space="preserve"> significantly for base </t>
    </r>
  </si>
  <si>
    <t xml:space="preserve">retail loads primarily due to poor hydro conditions in the region.</t>
  </si>
  <si>
    <r>
      <rPr>
        <b val="true"/>
        <sz val="10"/>
        <rFont val="Times New Roman"/>
        <family val="1"/>
      </rPr>
      <t xml:space="preserve">COLI losses in</t>
    </r>
    <r>
      <rPr>
        <sz val="10"/>
        <rFont val="Times New Roman"/>
        <family val="1"/>
      </rPr>
      <t xml:space="preserve"> 2000 ($3) million and fees on lease portfolio ($2).</t>
    </r>
  </si>
  <si>
    <t xml:space="preserve">Q3</t>
  </si>
  <si>
    <t xml:space="preserve">Summer 2000 price increase for Index customers, all customers have returned to standard by 2001.  Offset by load growth budgeted in 2001.</t>
  </si>
  <si>
    <t xml:space="preserve">Length sold into market at higher margin, reflecting Californian heat wave in 2000.  2001 margin on length is significantly less.</t>
  </si>
  <si>
    <t xml:space="preserve">SAVE EE true up incentive program.</t>
  </si>
  <si>
    <t xml:space="preserve">EE budgeted as expense, and reversal of bad debt in 2000</t>
  </si>
  <si>
    <t xml:space="preserve">West Oregon contract settlement in 2000, and reserve for fish kill at hydro plant</t>
  </si>
  <si>
    <t xml:space="preserve">Normal addition and Trojan settlement impacts offset by SB1149 deferral</t>
  </si>
  <si>
    <t xml:space="preserve">Trojan valuation write-off</t>
  </si>
  <si>
    <t xml:space="preserve">Trojan valuation reversal to offset PGE's books in 2000, no credit amortization's in 2001 for Trojan &amp; Coyote commons.</t>
  </si>
  <si>
    <t xml:space="preserve">COLI loss in 2000 and GATX fees on Seneca portfolios.</t>
  </si>
  <si>
    <t xml:space="preserve">2001 Plan Q4 vs 2000 Actual Q4</t>
  </si>
  <si>
    <r>
      <rPr>
        <b val="true"/>
        <sz val="10"/>
        <rFont val="Times New Roman"/>
        <family val="1"/>
      </rPr>
      <t xml:space="preserve">Final NEIL disbursement</t>
    </r>
    <r>
      <rPr>
        <sz val="10"/>
        <rFont val="Times New Roman"/>
        <family val="1"/>
      </rPr>
      <t xml:space="preserve"> was taken in 2000 $15 million (Other I &amp; D)</t>
    </r>
  </si>
  <si>
    <t xml:space="preserve">Offset by COLI loss in that same quarter and reserves taken for an</t>
  </si>
  <si>
    <t xml:space="preserve">IBIT decrease in 2001 of ($4.8) million.</t>
  </si>
  <si>
    <r>
      <rPr>
        <sz val="10"/>
        <rFont val="Times New Roman"/>
        <family val="1"/>
      </rPr>
      <t xml:space="preserve">Loss on </t>
    </r>
    <r>
      <rPr>
        <b val="true"/>
        <sz val="10"/>
        <rFont val="Times New Roman"/>
        <family val="1"/>
      </rPr>
      <t xml:space="preserve">sale of Pelton Round Butte</t>
    </r>
    <r>
      <rPr>
        <sz val="10"/>
        <rFont val="Times New Roman"/>
        <family val="1"/>
      </rPr>
      <t xml:space="preserve"> in 2001, ($8) million</t>
    </r>
  </si>
  <si>
    <r>
      <rPr>
        <b val="true"/>
        <sz val="10"/>
        <rFont val="Times New Roman"/>
        <family val="1"/>
      </rPr>
      <t xml:space="preserve">Trojan valuation</t>
    </r>
    <r>
      <rPr>
        <sz val="10"/>
        <rFont val="Times New Roman"/>
        <family val="1"/>
      </rPr>
      <t xml:space="preserve"> allowance of $19 million in 2000 reversed.</t>
    </r>
  </si>
  <si>
    <r>
      <rPr>
        <b val="true"/>
        <sz val="10"/>
        <rFont val="Times New Roman"/>
        <family val="1"/>
      </rPr>
      <t xml:space="preserve">New rate case</t>
    </r>
    <r>
      <rPr>
        <sz val="10"/>
        <rFont val="Times New Roman"/>
        <family val="1"/>
      </rPr>
      <t xml:space="preserve"> becomes effective October 1st</t>
    </r>
  </si>
  <si>
    <t xml:space="preserve">Q4</t>
  </si>
  <si>
    <t xml:space="preserve">Mild temperatures in 2000, Tariff 112 terminated in 2001, 2001 assumed normal conditions and load growth.</t>
  </si>
  <si>
    <t xml:space="preserve">Implementation of UE115 rate increase for SB1149 implementation</t>
  </si>
  <si>
    <t xml:space="preserve">Reclass of fish kill reserve in 2000</t>
  </si>
  <si>
    <t xml:space="preserve">No EE in 2001 Q4 (non-utility under SB1149) </t>
  </si>
  <si>
    <t xml:space="preserve">Trojan settlement offset by Tariff 119 amortization (NEIL and Coyote gain) and deferral of asset sale gain in 2000</t>
  </si>
  <si>
    <t xml:space="preserve">Neil settlement, offset by COLI loss and automated meter reading reserve</t>
  </si>
  <si>
    <t xml:space="preserve">2001 budgeted loss on 1/3 sale of Pelton Round Butte, 2000 reserve reversal for Trojan valuation reserve</t>
  </si>
  <si>
    <t xml:space="preserve">COLI Losses in 2000</t>
  </si>
  <si>
    <t xml:space="preserve">Annual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</si>
</sst>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.0_);_(* \(#,##0.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8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u val="double"/>
      <sz val="10"/>
      <name val="Times New Roman"/>
      <family val="1"/>
    </font>
    <font>
      <u val="double"/>
      <sz val="10"/>
      <name val="Times New Roman"/>
      <family val="1"/>
    </font>
    <font>
      <sz val="10"/>
      <color rgb="FFFFFFFF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7" fillId="0" borderId="4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8" fillId="0" borderId="5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5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6" fontId="9" fillId="0" borderId="4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5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5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0" fillId="0" borderId="4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5" xfId="15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RO/MRO/Feb01/Detail%20Variance%20analysi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1 Plan vs. 2000 Actual"/>
      <sheetName val="Feb Forecast 2001"/>
    </sheetNames>
    <sheetDataSet>
      <sheetData sheetId="0"/>
      <sheetData sheetId="1">
        <row r="5">
          <cell r="C5" t="str">
            <v>Q1</v>
          </cell>
          <cell r="D5" t="str">
            <v>Q2</v>
          </cell>
          <cell r="E5" t="str">
            <v>Q3</v>
          </cell>
          <cell r="F5" t="str">
            <v>Q4</v>
          </cell>
          <cell r="G5" t="str">
            <v>Total</v>
          </cell>
        </row>
        <row r="5">
          <cell r="I5" t="str">
            <v>Q1</v>
          </cell>
          <cell r="J5" t="str">
            <v>Q2</v>
          </cell>
          <cell r="K5" t="str">
            <v>Q3</v>
          </cell>
          <cell r="L5" t="str">
            <v>Q4</v>
          </cell>
          <cell r="M5" t="str">
            <v>Total</v>
          </cell>
        </row>
        <row r="5">
          <cell r="O5" t="str">
            <v>Q1</v>
          </cell>
          <cell r="P5" t="str">
            <v>Q2</v>
          </cell>
          <cell r="Q5" t="str">
            <v>Q3</v>
          </cell>
          <cell r="R5" t="str">
            <v>Q4</v>
          </cell>
          <cell r="S5" t="str">
            <v>Total</v>
          </cell>
        </row>
        <row r="5">
          <cell r="U5" t="str">
            <v>Q1</v>
          </cell>
          <cell r="V5" t="str">
            <v>Q2</v>
          </cell>
          <cell r="W5" t="str">
            <v>Q3</v>
          </cell>
          <cell r="X5" t="str">
            <v>Q4</v>
          </cell>
          <cell r="Y5" t="str">
            <v>Total</v>
          </cell>
        </row>
        <row r="6">
          <cell r="A6" t="str">
            <v>Retail and Other Revenues</v>
          </cell>
        </row>
        <row r="6">
          <cell r="C6">
            <v>290.4</v>
          </cell>
          <cell r="D6">
            <v>250</v>
          </cell>
          <cell r="E6">
            <v>248.7</v>
          </cell>
          <cell r="F6">
            <v>311.5</v>
          </cell>
          <cell r="G6">
            <v>1100.6</v>
          </cell>
        </row>
        <row r="6">
          <cell r="I6">
            <v>285.4</v>
          </cell>
          <cell r="J6">
            <v>249.7</v>
          </cell>
          <cell r="K6">
            <v>251.2</v>
          </cell>
          <cell r="L6">
            <v>302.5</v>
          </cell>
          <cell r="M6">
            <v>1088.8</v>
          </cell>
        </row>
        <row r="6">
          <cell r="O6">
            <v>283.2</v>
          </cell>
          <cell r="P6">
            <v>247.7</v>
          </cell>
          <cell r="Q6">
            <v>257.4</v>
          </cell>
          <cell r="R6">
            <v>289.2</v>
          </cell>
          <cell r="S6">
            <v>1077.5</v>
          </cell>
        </row>
        <row r="6">
          <cell r="U6">
            <v>281.95</v>
          </cell>
          <cell r="V6">
            <v>237.15</v>
          </cell>
          <cell r="W6">
            <v>247.15</v>
          </cell>
          <cell r="X6">
            <v>283.25</v>
          </cell>
          <cell r="Y6">
            <v>1049.5</v>
          </cell>
        </row>
        <row r="7">
          <cell r="A7" t="str">
            <v>New Tariff</v>
          </cell>
        </row>
        <row r="7">
          <cell r="C7">
            <v>3.5</v>
          </cell>
          <cell r="D7">
            <v>2.8</v>
          </cell>
          <cell r="E7">
            <v>2.8</v>
          </cell>
          <cell r="F7">
            <v>92</v>
          </cell>
          <cell r="G7">
            <v>101.1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97.2</v>
          </cell>
          <cell r="M7">
            <v>97.2</v>
          </cell>
        </row>
        <row r="7"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7"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</row>
        <row r="8">
          <cell r="A8" t="str">
            <v>NVPC</v>
          </cell>
        </row>
        <row r="8">
          <cell r="C8">
            <v>-209.68</v>
          </cell>
          <cell r="D8">
            <v>-49.38</v>
          </cell>
          <cell r="E8">
            <v>-147.08</v>
          </cell>
          <cell r="F8">
            <v>-187.86</v>
          </cell>
          <cell r="G8">
            <v>-594</v>
          </cell>
        </row>
        <row r="8">
          <cell r="I8">
            <v>-96.4</v>
          </cell>
          <cell r="J8">
            <v>-62.3</v>
          </cell>
          <cell r="K8">
            <v>-125.3</v>
          </cell>
          <cell r="L8">
            <v>-212.2</v>
          </cell>
          <cell r="M8">
            <v>-496.2</v>
          </cell>
        </row>
        <row r="8">
          <cell r="O8">
            <v>-88.5</v>
          </cell>
          <cell r="P8">
            <v>-68.3</v>
          </cell>
          <cell r="Q8">
            <v>-56.8</v>
          </cell>
          <cell r="R8">
            <v>-76</v>
          </cell>
          <cell r="S8">
            <v>-289.6</v>
          </cell>
        </row>
        <row r="8">
          <cell r="U8">
            <v>-94.25</v>
          </cell>
          <cell r="V8">
            <v>-90.35</v>
          </cell>
          <cell r="W8">
            <v>-90.05</v>
          </cell>
          <cell r="X8">
            <v>-111.55</v>
          </cell>
          <cell r="Y8">
            <v>-386.2</v>
          </cell>
        </row>
        <row r="9">
          <cell r="A9" t="str">
            <v>SAVE EE true up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9">
          <cell r="I9">
            <v>-24.8</v>
          </cell>
          <cell r="J9">
            <v>-9.6</v>
          </cell>
          <cell r="K9">
            <v>-12</v>
          </cell>
          <cell r="L9">
            <v>2.2</v>
          </cell>
          <cell r="M9">
            <v>-44.2</v>
          </cell>
        </row>
        <row r="9">
          <cell r="O9">
            <v>0</v>
          </cell>
          <cell r="P9">
            <v>0</v>
          </cell>
          <cell r="Q9">
            <v>5</v>
          </cell>
          <cell r="R9">
            <v>0</v>
          </cell>
          <cell r="S9">
            <v>5</v>
          </cell>
        </row>
        <row r="9"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A10" t="str">
            <v>PCA- Calculated</v>
          </cell>
        </row>
        <row r="10">
          <cell r="C10">
            <v>111.11</v>
          </cell>
          <cell r="D10">
            <v>-12.59</v>
          </cell>
          <cell r="E10">
            <v>44.61</v>
          </cell>
          <cell r="F10">
            <v>0</v>
          </cell>
          <cell r="G10">
            <v>143.13</v>
          </cell>
        </row>
        <row r="10">
          <cell r="I10">
            <v>21.3</v>
          </cell>
          <cell r="J10">
            <v>2.5</v>
          </cell>
          <cell r="K10">
            <v>33.2</v>
          </cell>
          <cell r="L10">
            <v>0</v>
          </cell>
          <cell r="M10">
            <v>57</v>
          </cell>
        </row>
        <row r="10"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0"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A11" t="str">
            <v>Gross Margin</v>
          </cell>
        </row>
        <row r="11">
          <cell r="C11">
            <v>195.33</v>
          </cell>
          <cell r="D11">
            <v>190.83</v>
          </cell>
          <cell r="E11">
            <v>149.03</v>
          </cell>
          <cell r="F11">
            <v>215.64</v>
          </cell>
          <cell r="G11">
            <v>750.83</v>
          </cell>
        </row>
        <row r="11">
          <cell r="I11">
            <v>185.5</v>
          </cell>
          <cell r="J11">
            <v>180.3</v>
          </cell>
          <cell r="K11">
            <v>147.1</v>
          </cell>
          <cell r="L11">
            <v>189.7</v>
          </cell>
          <cell r="M11">
            <v>702.6</v>
          </cell>
        </row>
        <row r="11">
          <cell r="O11">
            <v>194.7</v>
          </cell>
          <cell r="P11">
            <v>179.4</v>
          </cell>
          <cell r="Q11">
            <v>205.6</v>
          </cell>
          <cell r="R11">
            <v>213.2</v>
          </cell>
          <cell r="S11">
            <v>792.9</v>
          </cell>
        </row>
        <row r="11">
          <cell r="U11">
            <v>187.7</v>
          </cell>
          <cell r="V11">
            <v>146.8</v>
          </cell>
          <cell r="W11">
            <v>157.1</v>
          </cell>
          <cell r="X11">
            <v>171.7</v>
          </cell>
          <cell r="Y11">
            <v>663.3</v>
          </cell>
        </row>
        <row r="12">
          <cell r="A12" t="str">
            <v>O&amp;M</v>
          </cell>
        </row>
        <row r="13">
          <cell r="A13" t="str">
            <v>Supply Energy</v>
          </cell>
        </row>
        <row r="13">
          <cell r="C13">
            <v>-19</v>
          </cell>
          <cell r="D13">
            <v>-20</v>
          </cell>
          <cell r="E13">
            <v>-17.5</v>
          </cell>
          <cell r="F13">
            <v>-17.3</v>
          </cell>
          <cell r="G13">
            <v>-73.8</v>
          </cell>
        </row>
        <row r="13">
          <cell r="I13">
            <v>-17.8</v>
          </cell>
          <cell r="J13">
            <v>-21.7</v>
          </cell>
          <cell r="K13">
            <v>-19.3</v>
          </cell>
          <cell r="L13">
            <v>-19.3</v>
          </cell>
          <cell r="M13">
            <v>-78.1</v>
          </cell>
        </row>
        <row r="13">
          <cell r="O13">
            <v>-12.9</v>
          </cell>
          <cell r="P13">
            <v>-19.9</v>
          </cell>
          <cell r="Q13">
            <v>-17.7</v>
          </cell>
          <cell r="R13">
            <v>-20.1</v>
          </cell>
          <cell r="S13">
            <v>-70.6</v>
          </cell>
        </row>
        <row r="13">
          <cell r="U13">
            <v>-14.525</v>
          </cell>
          <cell r="V13">
            <v>-16.025</v>
          </cell>
          <cell r="W13">
            <v>-15.025</v>
          </cell>
          <cell r="X13">
            <v>-14.525</v>
          </cell>
          <cell r="Y13">
            <v>-60.1</v>
          </cell>
        </row>
        <row r="14">
          <cell r="A14" t="str">
            <v>Trans &amp; Delivery System</v>
          </cell>
        </row>
        <row r="14">
          <cell r="C14">
            <v>-15.4</v>
          </cell>
          <cell r="D14">
            <v>-14.1</v>
          </cell>
          <cell r="E14">
            <v>-14</v>
          </cell>
          <cell r="F14">
            <v>-15.1</v>
          </cell>
          <cell r="G14">
            <v>-58.6</v>
          </cell>
        </row>
        <row r="14">
          <cell r="I14">
            <v>-13.2</v>
          </cell>
          <cell r="J14">
            <v>-15.5</v>
          </cell>
          <cell r="K14">
            <v>-15.4</v>
          </cell>
          <cell r="L14">
            <v>-18.5</v>
          </cell>
          <cell r="M14">
            <v>-62.6</v>
          </cell>
        </row>
        <row r="14">
          <cell r="O14">
            <v>-12.4</v>
          </cell>
          <cell r="P14">
            <v>-12.6</v>
          </cell>
          <cell r="Q14">
            <v>-12.8</v>
          </cell>
          <cell r="R14">
            <v>-15.1</v>
          </cell>
          <cell r="S14">
            <v>-52.9</v>
          </cell>
        </row>
        <row r="14">
          <cell r="U14">
            <v>-14</v>
          </cell>
          <cell r="V14">
            <v>-13.5</v>
          </cell>
          <cell r="W14">
            <v>-13.6</v>
          </cell>
          <cell r="X14">
            <v>-13.9</v>
          </cell>
          <cell r="Y14">
            <v>-55</v>
          </cell>
        </row>
        <row r="15">
          <cell r="A15" t="str">
            <v>Serve &amp; Respond</v>
          </cell>
        </row>
        <row r="15">
          <cell r="C15">
            <v>-14.2</v>
          </cell>
          <cell r="D15">
            <v>-13.7</v>
          </cell>
          <cell r="E15">
            <v>-13.4</v>
          </cell>
          <cell r="F15">
            <v>-10.9</v>
          </cell>
          <cell r="G15">
            <v>-52.2</v>
          </cell>
        </row>
        <row r="15">
          <cell r="I15">
            <v>-12.9</v>
          </cell>
          <cell r="J15">
            <v>-14.8</v>
          </cell>
          <cell r="K15">
            <v>-15</v>
          </cell>
          <cell r="L15">
            <v>-12.8</v>
          </cell>
          <cell r="M15">
            <v>-55.5</v>
          </cell>
        </row>
        <row r="15">
          <cell r="O15">
            <v>-8.4</v>
          </cell>
          <cell r="P15">
            <v>-9.9</v>
          </cell>
          <cell r="Q15">
            <v>-7.8</v>
          </cell>
          <cell r="R15">
            <v>-13.1</v>
          </cell>
          <cell r="S15">
            <v>-39.2</v>
          </cell>
        </row>
        <row r="15">
          <cell r="U15">
            <v>-9.15</v>
          </cell>
          <cell r="V15">
            <v>-8.85</v>
          </cell>
          <cell r="W15">
            <v>-9.35</v>
          </cell>
          <cell r="X15">
            <v>-8.85</v>
          </cell>
          <cell r="Y15">
            <v>-36.2</v>
          </cell>
        </row>
        <row r="16">
          <cell r="A16" t="str">
            <v>Market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6"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6">
          <cell r="U16">
            <v>-0.15</v>
          </cell>
          <cell r="V16">
            <v>-0.15</v>
          </cell>
          <cell r="W16">
            <v>-0.15</v>
          </cell>
          <cell r="X16">
            <v>-0.15</v>
          </cell>
          <cell r="Y16">
            <v>-0.6</v>
          </cell>
        </row>
        <row r="17">
          <cell r="A17" t="str">
            <v>Support</v>
          </cell>
        </row>
        <row r="17">
          <cell r="C17">
            <v>-25.4</v>
          </cell>
          <cell r="D17">
            <v>-23.8</v>
          </cell>
          <cell r="E17">
            <v>-24.1</v>
          </cell>
          <cell r="F17">
            <v>-22.8</v>
          </cell>
          <cell r="G17">
            <v>-96.1</v>
          </cell>
        </row>
        <row r="17">
          <cell r="I17">
            <v>-19.4</v>
          </cell>
          <cell r="J17">
            <v>-24.1</v>
          </cell>
          <cell r="K17">
            <v>-24.4</v>
          </cell>
          <cell r="L17">
            <v>-23</v>
          </cell>
          <cell r="M17">
            <v>-90.9</v>
          </cell>
        </row>
        <row r="17">
          <cell r="O17">
            <v>-27.3</v>
          </cell>
          <cell r="P17">
            <v>-24.2</v>
          </cell>
          <cell r="Q17">
            <v>-28.7</v>
          </cell>
          <cell r="R17">
            <v>-20.6</v>
          </cell>
          <cell r="S17">
            <v>-100.8</v>
          </cell>
        </row>
        <row r="17">
          <cell r="U17">
            <v>-20.65</v>
          </cell>
          <cell r="V17">
            <v>-21.25</v>
          </cell>
          <cell r="W17">
            <v>-21.75</v>
          </cell>
          <cell r="X17">
            <v>-21.85</v>
          </cell>
          <cell r="Y17">
            <v>-85.5</v>
          </cell>
        </row>
        <row r="18">
          <cell r="A18" t="str">
            <v>Total O &amp; M</v>
          </cell>
        </row>
        <row r="18">
          <cell r="C18">
            <v>-74</v>
          </cell>
          <cell r="D18">
            <v>-71.6</v>
          </cell>
          <cell r="E18">
            <v>-69</v>
          </cell>
          <cell r="F18">
            <v>-66.1</v>
          </cell>
          <cell r="G18">
            <v>-280.7</v>
          </cell>
        </row>
        <row r="18">
          <cell r="I18">
            <v>-63.3</v>
          </cell>
          <cell r="J18">
            <v>-76.1</v>
          </cell>
          <cell r="K18">
            <v>-74.1</v>
          </cell>
          <cell r="L18">
            <v>-73.6</v>
          </cell>
          <cell r="M18">
            <v>-287.1</v>
          </cell>
        </row>
        <row r="18">
          <cell r="O18">
            <v>-61</v>
          </cell>
          <cell r="P18">
            <v>-66.6</v>
          </cell>
          <cell r="Q18">
            <v>-67</v>
          </cell>
          <cell r="R18">
            <v>-68.9</v>
          </cell>
          <cell r="S18">
            <v>-263.5</v>
          </cell>
        </row>
        <row r="18">
          <cell r="U18">
            <v>-58.475</v>
          </cell>
          <cell r="V18">
            <v>-59.775</v>
          </cell>
          <cell r="W18">
            <v>-59.875</v>
          </cell>
          <cell r="X18">
            <v>-59.275</v>
          </cell>
          <cell r="Y18">
            <v>-237.4</v>
          </cell>
        </row>
        <row r="19">
          <cell r="A19" t="str">
            <v>Depreciation &amp; Amortization</v>
          </cell>
        </row>
        <row r="19">
          <cell r="C19">
            <v>-43.3</v>
          </cell>
          <cell r="D19">
            <v>-43</v>
          </cell>
          <cell r="E19">
            <v>-43.1</v>
          </cell>
          <cell r="F19">
            <v>-42.8</v>
          </cell>
          <cell r="G19">
            <v>-172.2</v>
          </cell>
        </row>
        <row r="19">
          <cell r="I19">
            <v>-43.6</v>
          </cell>
          <cell r="J19">
            <v>-42.7</v>
          </cell>
          <cell r="K19">
            <v>-42.9</v>
          </cell>
          <cell r="L19">
            <v>-42.9</v>
          </cell>
          <cell r="M19">
            <v>-172.1</v>
          </cell>
        </row>
        <row r="19">
          <cell r="O19">
            <v>-39.2</v>
          </cell>
          <cell r="P19">
            <v>-37.9</v>
          </cell>
          <cell r="Q19">
            <v>-39.2</v>
          </cell>
          <cell r="R19">
            <v>-48</v>
          </cell>
          <cell r="S19">
            <v>-164.3</v>
          </cell>
        </row>
        <row r="19">
          <cell r="U19">
            <v>-37.2</v>
          </cell>
          <cell r="V19">
            <v>-37.2</v>
          </cell>
          <cell r="W19">
            <v>-38</v>
          </cell>
          <cell r="X19">
            <v>-37.9</v>
          </cell>
          <cell r="Y19">
            <v>-150.3</v>
          </cell>
        </row>
        <row r="20">
          <cell r="A20" t="str">
            <v>Other Income &amp; Deductions</v>
          </cell>
        </row>
        <row r="20">
          <cell r="C20">
            <v>0.6</v>
          </cell>
          <cell r="D20">
            <v>0.4</v>
          </cell>
          <cell r="E20">
            <v>0.6</v>
          </cell>
          <cell r="F20">
            <v>-0.2</v>
          </cell>
          <cell r="G20">
            <v>1.4</v>
          </cell>
        </row>
        <row r="20">
          <cell r="I20">
            <v>-0.7</v>
          </cell>
          <cell r="J20">
            <v>0.4</v>
          </cell>
          <cell r="K20">
            <v>0.7</v>
          </cell>
          <cell r="L20">
            <v>4.6</v>
          </cell>
          <cell r="M20">
            <v>5</v>
          </cell>
        </row>
        <row r="20">
          <cell r="O20">
            <v>3.1</v>
          </cell>
          <cell r="P20">
            <v>2.5</v>
          </cell>
          <cell r="Q20">
            <v>-7</v>
          </cell>
          <cell r="R20">
            <v>4.6</v>
          </cell>
          <cell r="S20">
            <v>3.2</v>
          </cell>
        </row>
        <row r="20">
          <cell r="U20">
            <v>7.625</v>
          </cell>
          <cell r="V20">
            <v>7.625</v>
          </cell>
          <cell r="W20">
            <v>7.625</v>
          </cell>
          <cell r="X20">
            <v>7.625</v>
          </cell>
          <cell r="Y20">
            <v>30.5</v>
          </cell>
        </row>
        <row r="21">
          <cell r="A21" t="str">
            <v>Taxes other than Income Tax</v>
          </cell>
        </row>
        <row r="21">
          <cell r="C21">
            <v>-18.8</v>
          </cell>
          <cell r="D21">
            <v>-16.2</v>
          </cell>
          <cell r="E21">
            <v>-16.5</v>
          </cell>
          <cell r="F21">
            <v>-16.2</v>
          </cell>
          <cell r="G21">
            <v>-67.7</v>
          </cell>
        </row>
        <row r="21">
          <cell r="I21">
            <v>-18.3</v>
          </cell>
          <cell r="J21">
            <v>-16</v>
          </cell>
          <cell r="K21">
            <v>-16.5</v>
          </cell>
          <cell r="L21">
            <v>-16.2</v>
          </cell>
          <cell r="M21">
            <v>-67</v>
          </cell>
        </row>
        <row r="21">
          <cell r="O21">
            <v>-17.9</v>
          </cell>
          <cell r="P21">
            <v>-15.2</v>
          </cell>
          <cell r="Q21">
            <v>-18.4</v>
          </cell>
          <cell r="R21">
            <v>-13.2</v>
          </cell>
          <cell r="S21">
            <v>-64.7</v>
          </cell>
        </row>
        <row r="21">
          <cell r="U21">
            <v>-16.1</v>
          </cell>
          <cell r="V21">
            <v>-13.9</v>
          </cell>
          <cell r="W21">
            <v>-14.5</v>
          </cell>
          <cell r="X21">
            <v>-14.2</v>
          </cell>
          <cell r="Y21">
            <v>-58.7</v>
          </cell>
        </row>
        <row r="22">
          <cell r="A22" t="str">
            <v>PGE Spread adjustment</v>
          </cell>
        </row>
        <row r="22">
          <cell r="C22">
            <v>1.5</v>
          </cell>
          <cell r="D22">
            <v>4</v>
          </cell>
          <cell r="E22">
            <v>1.8</v>
          </cell>
          <cell r="F22">
            <v>-7.4</v>
          </cell>
          <cell r="G22">
            <v>-0.100000000000001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2"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>PGE IBIT</v>
          </cell>
        </row>
        <row r="23">
          <cell r="C23">
            <v>61.3299999999999</v>
          </cell>
          <cell r="D23">
            <v>64.43</v>
          </cell>
          <cell r="E23">
            <v>22.83</v>
          </cell>
          <cell r="F23">
            <v>82.94</v>
          </cell>
          <cell r="G23">
            <v>231.53</v>
          </cell>
        </row>
        <row r="23">
          <cell r="I23">
            <v>59.6</v>
          </cell>
          <cell r="J23">
            <v>45.9</v>
          </cell>
          <cell r="K23">
            <v>14.3</v>
          </cell>
          <cell r="L23">
            <v>61.6</v>
          </cell>
          <cell r="M23">
            <v>181.4</v>
          </cell>
        </row>
        <row r="23">
          <cell r="O23">
            <v>79.7</v>
          </cell>
          <cell r="P23">
            <v>62.2</v>
          </cell>
          <cell r="Q23">
            <v>74</v>
          </cell>
          <cell r="R23">
            <v>87.7</v>
          </cell>
          <cell r="S23">
            <v>303.6</v>
          </cell>
        </row>
        <row r="23">
          <cell r="U23">
            <v>83.55</v>
          </cell>
          <cell r="V23">
            <v>43.55</v>
          </cell>
          <cell r="W23">
            <v>52.35</v>
          </cell>
          <cell r="X23">
            <v>67.95</v>
          </cell>
          <cell r="Y23">
            <v>247.4</v>
          </cell>
        </row>
        <row r="24">
          <cell r="A24" t="str">
            <v>PVC IBIT</v>
          </cell>
        </row>
        <row r="24">
          <cell r="C24">
            <v>-4.7</v>
          </cell>
          <cell r="D24">
            <v>-4.7</v>
          </cell>
          <cell r="E24">
            <v>-4.7</v>
          </cell>
          <cell r="F24">
            <v>-12.9</v>
          </cell>
          <cell r="G24">
            <v>-27</v>
          </cell>
        </row>
        <row r="24">
          <cell r="I24">
            <v>-4.2</v>
          </cell>
          <cell r="J24">
            <v>-4.7</v>
          </cell>
          <cell r="K24">
            <v>-4.7</v>
          </cell>
          <cell r="L24">
            <v>-12.9</v>
          </cell>
          <cell r="M24">
            <v>-26.5</v>
          </cell>
        </row>
        <row r="24">
          <cell r="O24">
            <v>27.8</v>
          </cell>
          <cell r="P24">
            <v>0.2</v>
          </cell>
          <cell r="Q24">
            <v>5.5</v>
          </cell>
          <cell r="R24">
            <v>16.4</v>
          </cell>
          <cell r="S24">
            <v>49.9</v>
          </cell>
        </row>
        <row r="24">
          <cell r="U24">
            <v>47.225</v>
          </cell>
          <cell r="V24">
            <v>2.725</v>
          </cell>
          <cell r="W24">
            <v>2.425</v>
          </cell>
          <cell r="X24">
            <v>2.425</v>
          </cell>
          <cell r="Y24">
            <v>54.8</v>
          </cell>
        </row>
        <row r="25">
          <cell r="A25" t="str">
            <v>PGH IBIT</v>
          </cell>
        </row>
        <row r="25">
          <cell r="C25">
            <v>-0.1</v>
          </cell>
          <cell r="D25">
            <v>-0.1</v>
          </cell>
          <cell r="E25">
            <v>-0.1</v>
          </cell>
          <cell r="F25">
            <v>-0.1</v>
          </cell>
          <cell r="G25">
            <v>-0.4</v>
          </cell>
        </row>
        <row r="25">
          <cell r="I25">
            <v>-3.2</v>
          </cell>
          <cell r="J25">
            <v>-0.9</v>
          </cell>
          <cell r="K25">
            <v>-0.9</v>
          </cell>
          <cell r="L25">
            <v>-0.8</v>
          </cell>
          <cell r="M25">
            <v>-5.8</v>
          </cell>
        </row>
        <row r="25">
          <cell r="O25">
            <v>9.4</v>
          </cell>
          <cell r="P25">
            <v>-0.1</v>
          </cell>
          <cell r="Q25">
            <v>-5.6</v>
          </cell>
          <cell r="R25">
            <v>-4.5</v>
          </cell>
          <cell r="S25">
            <v>-0.799999999999999</v>
          </cell>
        </row>
        <row r="25">
          <cell r="U25">
            <v>0.6</v>
          </cell>
          <cell r="V25">
            <v>0.6</v>
          </cell>
          <cell r="W25">
            <v>-0.3</v>
          </cell>
          <cell r="X25">
            <v>43.9</v>
          </cell>
          <cell r="Y25">
            <v>44.8</v>
          </cell>
        </row>
        <row r="26">
          <cell r="A26" t="str">
            <v>Officer Comp, Top book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6">
          <cell r="O26">
            <v>-11.5</v>
          </cell>
          <cell r="P26">
            <v>0</v>
          </cell>
          <cell r="Q26">
            <v>0</v>
          </cell>
          <cell r="R26">
            <v>0</v>
          </cell>
          <cell r="S26">
            <v>-11.5</v>
          </cell>
        </row>
        <row r="26"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PGG IBIT</v>
          </cell>
        </row>
        <row r="27">
          <cell r="C27">
            <v>56.5299999999999</v>
          </cell>
          <cell r="D27">
            <v>59.63</v>
          </cell>
          <cell r="E27">
            <v>18.03</v>
          </cell>
          <cell r="F27">
            <v>69.94</v>
          </cell>
          <cell r="G27">
            <v>204.13</v>
          </cell>
        </row>
        <row r="27">
          <cell r="I27">
            <v>52.2</v>
          </cell>
          <cell r="J27">
            <v>40.3</v>
          </cell>
          <cell r="K27">
            <v>8.7</v>
          </cell>
          <cell r="L27">
            <v>47.9</v>
          </cell>
          <cell r="M27">
            <v>149.1</v>
          </cell>
        </row>
        <row r="27">
          <cell r="O27">
            <v>105.4</v>
          </cell>
          <cell r="P27">
            <v>62.3</v>
          </cell>
          <cell r="Q27">
            <v>73.9</v>
          </cell>
          <cell r="R27">
            <v>99.6</v>
          </cell>
          <cell r="S27">
            <v>341.2</v>
          </cell>
        </row>
        <row r="27">
          <cell r="U27">
            <v>131.375</v>
          </cell>
          <cell r="V27">
            <v>46.875</v>
          </cell>
          <cell r="W27">
            <v>54.475</v>
          </cell>
          <cell r="X27">
            <v>114.275</v>
          </cell>
          <cell r="Y27">
            <v>347</v>
          </cell>
        </row>
        <row r="28">
          <cell r="A28" t="str">
            <v>PGE Interest &amp; Preferred</v>
          </cell>
        </row>
        <row r="28">
          <cell r="C28">
            <v>-14</v>
          </cell>
          <cell r="D28">
            <v>-17.4</v>
          </cell>
          <cell r="E28">
            <v>-18.1</v>
          </cell>
          <cell r="F28">
            <v>-18.9</v>
          </cell>
          <cell r="G28">
            <v>-68.4</v>
          </cell>
        </row>
        <row r="28">
          <cell r="I28">
            <v>-17.5</v>
          </cell>
          <cell r="J28">
            <v>-19.5</v>
          </cell>
          <cell r="K28">
            <v>-18.7</v>
          </cell>
          <cell r="L28">
            <v>-18.7</v>
          </cell>
          <cell r="M28">
            <v>-74.4</v>
          </cell>
        </row>
        <row r="28">
          <cell r="O28">
            <v>-17.1</v>
          </cell>
          <cell r="P28">
            <v>-17.7</v>
          </cell>
          <cell r="Q28">
            <v>-17.7</v>
          </cell>
          <cell r="R28">
            <v>-15.1</v>
          </cell>
          <cell r="S28">
            <v>-67.6</v>
          </cell>
        </row>
        <row r="28">
          <cell r="U28">
            <v>-16.2</v>
          </cell>
          <cell r="V28">
            <v>-15.7</v>
          </cell>
          <cell r="W28">
            <v>-15.8</v>
          </cell>
          <cell r="X28">
            <v>-16.2</v>
          </cell>
          <cell r="Y28">
            <v>-63.9</v>
          </cell>
        </row>
        <row r="29">
          <cell r="A29" t="str">
            <v>PGE Income Tax</v>
          </cell>
        </row>
        <row r="29">
          <cell r="C29">
            <v>-20.07</v>
          </cell>
          <cell r="D29">
            <v>-18.85</v>
          </cell>
          <cell r="E29">
            <v>-0.550000000000001</v>
          </cell>
          <cell r="F29">
            <v>-24.86</v>
          </cell>
          <cell r="G29">
            <v>-64.33</v>
          </cell>
        </row>
        <row r="29">
          <cell r="I29">
            <v>-18.7</v>
          </cell>
          <cell r="J29">
            <v>-10.4</v>
          </cell>
          <cell r="K29">
            <v>2.8</v>
          </cell>
          <cell r="L29">
            <v>-15.9</v>
          </cell>
          <cell r="M29">
            <v>-42.2</v>
          </cell>
        </row>
        <row r="29">
          <cell r="O29">
            <v>-24.3</v>
          </cell>
          <cell r="P29">
            <v>-19.1</v>
          </cell>
          <cell r="Q29">
            <v>-24.7</v>
          </cell>
          <cell r="R29">
            <v>-29</v>
          </cell>
          <cell r="S29">
            <v>-97.1</v>
          </cell>
        </row>
        <row r="29">
          <cell r="U29">
            <v>-28.875</v>
          </cell>
          <cell r="V29">
            <v>-11.075</v>
          </cell>
          <cell r="W29">
            <v>-15.275</v>
          </cell>
          <cell r="X29">
            <v>-21.475</v>
          </cell>
          <cell r="Y29">
            <v>-76.7</v>
          </cell>
        </row>
        <row r="30">
          <cell r="A30" t="str">
            <v>Other PGG Interest &amp; Income Tax</v>
          </cell>
        </row>
        <row r="30">
          <cell r="C30">
            <v>-1.5</v>
          </cell>
          <cell r="D30">
            <v>-1.5</v>
          </cell>
          <cell r="E30">
            <v>-1.6</v>
          </cell>
          <cell r="F30">
            <v>1.5</v>
          </cell>
          <cell r="G30">
            <v>-3.1</v>
          </cell>
        </row>
        <row r="30">
          <cell r="I30">
            <v>0.6</v>
          </cell>
          <cell r="J30">
            <v>0.9</v>
          </cell>
          <cell r="K30">
            <v>0.9</v>
          </cell>
          <cell r="L30">
            <v>4</v>
          </cell>
          <cell r="M30">
            <v>6.4</v>
          </cell>
        </row>
        <row r="30">
          <cell r="O30">
            <v>-16.2</v>
          </cell>
          <cell r="P30">
            <v>-4.2</v>
          </cell>
          <cell r="Q30">
            <v>-4.9</v>
          </cell>
          <cell r="R30">
            <v>-11</v>
          </cell>
          <cell r="S30">
            <v>-36.3</v>
          </cell>
        </row>
        <row r="30">
          <cell r="U30">
            <v>-22.8</v>
          </cell>
          <cell r="V30">
            <v>-5.1</v>
          </cell>
          <cell r="W30">
            <v>-4.5</v>
          </cell>
          <cell r="X30">
            <v>-0.2</v>
          </cell>
          <cell r="Y30">
            <v>-32.6</v>
          </cell>
        </row>
        <row r="31">
          <cell r="A31" t="str">
            <v>Officer Comp, Top book (Tax)/ FAS133</v>
          </cell>
        </row>
        <row r="31">
          <cell r="C31">
            <v>11.2</v>
          </cell>
          <cell r="D31">
            <v>0</v>
          </cell>
          <cell r="E31">
            <v>0</v>
          </cell>
          <cell r="F31">
            <v>0</v>
          </cell>
          <cell r="G31">
            <v>11.2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1">
          <cell r="O31">
            <v>4.5425</v>
          </cell>
          <cell r="P31">
            <v>0</v>
          </cell>
          <cell r="Q31">
            <v>0</v>
          </cell>
          <cell r="R31">
            <v>0</v>
          </cell>
          <cell r="S31">
            <v>4.5425</v>
          </cell>
        </row>
        <row r="31"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 t="str">
            <v>PGG Interest &amp; Taxes</v>
          </cell>
        </row>
        <row r="32">
          <cell r="C32">
            <v>-24.37</v>
          </cell>
          <cell r="D32">
            <v>-37.75</v>
          </cell>
          <cell r="E32">
            <v>-20.25</v>
          </cell>
          <cell r="F32">
            <v>-42.26</v>
          </cell>
          <cell r="G32">
            <v>-124.63</v>
          </cell>
        </row>
        <row r="32">
          <cell r="I32">
            <v>-35.6</v>
          </cell>
          <cell r="J32">
            <v>-29</v>
          </cell>
          <cell r="K32">
            <v>-15</v>
          </cell>
          <cell r="L32">
            <v>-30.6</v>
          </cell>
          <cell r="M32">
            <v>-110.2</v>
          </cell>
        </row>
        <row r="32">
          <cell r="O32">
            <v>-53.0575</v>
          </cell>
          <cell r="P32">
            <v>-41</v>
          </cell>
          <cell r="Q32">
            <v>-47.3</v>
          </cell>
          <cell r="R32">
            <v>-55.1</v>
          </cell>
          <cell r="S32">
            <v>-196.4575</v>
          </cell>
        </row>
        <row r="32">
          <cell r="U32">
            <v>-67.875</v>
          </cell>
          <cell r="V32">
            <v>-31.875</v>
          </cell>
          <cell r="W32">
            <v>-35.575</v>
          </cell>
          <cell r="X32">
            <v>-37.875</v>
          </cell>
          <cell r="Y32">
            <v>-173.2</v>
          </cell>
        </row>
        <row r="33">
          <cell r="A33" t="str">
            <v>PGE Net Income</v>
          </cell>
        </row>
        <row r="33">
          <cell r="C33">
            <v>38.4599999999999</v>
          </cell>
          <cell r="D33">
            <v>28.18</v>
          </cell>
          <cell r="E33">
            <v>4.17999999999998</v>
          </cell>
          <cell r="F33">
            <v>39.18</v>
          </cell>
          <cell r="G33">
            <v>110</v>
          </cell>
        </row>
        <row r="33">
          <cell r="I33">
            <v>23.4</v>
          </cell>
          <cell r="J33">
            <v>16</v>
          </cell>
          <cell r="K33">
            <v>-1.6</v>
          </cell>
          <cell r="L33">
            <v>27</v>
          </cell>
          <cell r="M33">
            <v>64.7999999999999</v>
          </cell>
        </row>
        <row r="33">
          <cell r="O33">
            <v>38.3</v>
          </cell>
          <cell r="P33">
            <v>25.4</v>
          </cell>
          <cell r="Q33">
            <v>31.6</v>
          </cell>
          <cell r="R33">
            <v>43.6</v>
          </cell>
          <cell r="S33">
            <v>138.9</v>
          </cell>
        </row>
        <row r="33">
          <cell r="U33">
            <v>38.475</v>
          </cell>
          <cell r="V33">
            <v>16.775</v>
          </cell>
          <cell r="W33">
            <v>21.275</v>
          </cell>
          <cell r="X33">
            <v>30.275</v>
          </cell>
          <cell r="Y33">
            <v>106.8</v>
          </cell>
        </row>
        <row r="34">
          <cell r="A34" t="str">
            <v>PVC Net Income</v>
          </cell>
        </row>
        <row r="34">
          <cell r="C34">
            <v>-6.5</v>
          </cell>
          <cell r="D34">
            <v>-6.5</v>
          </cell>
          <cell r="E34">
            <v>-6.5</v>
          </cell>
          <cell r="F34">
            <v>-11.5</v>
          </cell>
          <cell r="G34">
            <v>-31</v>
          </cell>
        </row>
        <row r="34">
          <cell r="I34">
            <v>-6.2</v>
          </cell>
          <cell r="J34">
            <v>-6.5</v>
          </cell>
          <cell r="K34">
            <v>-6.5</v>
          </cell>
          <cell r="L34">
            <v>-11.5</v>
          </cell>
          <cell r="M34">
            <v>-30.7</v>
          </cell>
        </row>
        <row r="34">
          <cell r="O34">
            <v>13.1</v>
          </cell>
          <cell r="P34">
            <v>-3.3</v>
          </cell>
          <cell r="Q34">
            <v>-0.3</v>
          </cell>
          <cell r="R34">
            <v>6.3</v>
          </cell>
          <cell r="S34">
            <v>15.8</v>
          </cell>
        </row>
        <row r="34">
          <cell r="U34">
            <v>24.5</v>
          </cell>
          <cell r="V34">
            <v>-2.3</v>
          </cell>
          <cell r="W34">
            <v>-2.3</v>
          </cell>
          <cell r="X34">
            <v>-2.3</v>
          </cell>
          <cell r="Y34">
            <v>17.6</v>
          </cell>
        </row>
        <row r="35">
          <cell r="A35" t="str">
            <v>PGH Net Income</v>
          </cell>
        </row>
        <row r="35">
          <cell r="C35">
            <v>0.1</v>
          </cell>
          <cell r="D35">
            <v>0.1</v>
          </cell>
          <cell r="E35">
            <v>0.1</v>
          </cell>
          <cell r="F35">
            <v>0.1</v>
          </cell>
          <cell r="G35">
            <v>0.4</v>
          </cell>
        </row>
        <row r="35">
          <cell r="I35">
            <v>-0.6</v>
          </cell>
          <cell r="J35">
            <v>1.7</v>
          </cell>
          <cell r="K35">
            <v>1.8</v>
          </cell>
          <cell r="L35">
            <v>1.8</v>
          </cell>
          <cell r="M35">
            <v>4.7</v>
          </cell>
        </row>
        <row r="35">
          <cell r="O35">
            <v>7.9</v>
          </cell>
          <cell r="P35">
            <v>-0.8</v>
          </cell>
          <cell r="Q35">
            <v>-4.7</v>
          </cell>
          <cell r="R35">
            <v>-5.4</v>
          </cell>
          <cell r="S35">
            <v>-3</v>
          </cell>
        </row>
        <row r="35">
          <cell r="U35">
            <v>0.5</v>
          </cell>
          <cell r="V35">
            <v>0.5</v>
          </cell>
          <cell r="W35">
            <v>-0.1</v>
          </cell>
          <cell r="X35">
            <v>48.4</v>
          </cell>
          <cell r="Y35">
            <v>49.3</v>
          </cell>
        </row>
        <row r="36">
          <cell r="A36" t="str">
            <v>Officer Comp, Top book (NI)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6">
          <cell r="O36">
            <v>-6.9575</v>
          </cell>
          <cell r="P36">
            <v>0</v>
          </cell>
          <cell r="Q36">
            <v>0</v>
          </cell>
          <cell r="R36">
            <v>0</v>
          </cell>
          <cell r="S36">
            <v>-6.9575</v>
          </cell>
        </row>
        <row r="36"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A37" t="str">
            <v>FAS 133 Cumulative Effect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7">
          <cell r="I37">
            <v>10.5</v>
          </cell>
          <cell r="J37">
            <v>0</v>
          </cell>
          <cell r="K37">
            <v>0</v>
          </cell>
          <cell r="L37">
            <v>0</v>
          </cell>
          <cell r="M37">
            <v>10.5</v>
          </cell>
        </row>
        <row r="37"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7"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A38" t="str">
            <v>PGG Net Income</v>
          </cell>
        </row>
        <row r="38">
          <cell r="C38">
            <v>32.0599999999999</v>
          </cell>
          <cell r="D38">
            <v>21.78</v>
          </cell>
          <cell r="E38">
            <v>-2.22000000000003</v>
          </cell>
          <cell r="F38">
            <v>27.78</v>
          </cell>
          <cell r="G38">
            <v>79.3999999999998</v>
          </cell>
        </row>
        <row r="38">
          <cell r="I38">
            <v>27.1</v>
          </cell>
          <cell r="J38">
            <v>11.2</v>
          </cell>
          <cell r="K38">
            <v>-6.3</v>
          </cell>
          <cell r="L38">
            <v>17.3</v>
          </cell>
          <cell r="M38">
            <v>49.2999999999999</v>
          </cell>
        </row>
        <row r="38">
          <cell r="O38">
            <v>52.3425</v>
          </cell>
          <cell r="P38">
            <v>21.3</v>
          </cell>
          <cell r="Q38">
            <v>26.6</v>
          </cell>
          <cell r="R38">
            <v>44.5</v>
          </cell>
          <cell r="S38">
            <v>144.7425</v>
          </cell>
        </row>
        <row r="38">
          <cell r="U38">
            <v>63.475</v>
          </cell>
          <cell r="V38">
            <v>14.975</v>
          </cell>
          <cell r="W38">
            <v>18.875</v>
          </cell>
          <cell r="X38">
            <v>76.375</v>
          </cell>
          <cell r="Y38">
            <v>173.7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14"/>
    <col collapsed="false" customWidth="true" hidden="false" outlineLevel="0" max="2" min="2" style="1" width="2.28"/>
    <col collapsed="false" customWidth="true" hidden="false" outlineLevel="0" max="3" min="3" style="1" width="11.42"/>
    <col collapsed="false" customWidth="true" hidden="false" outlineLevel="0" max="4" min="4" style="1" width="12.99"/>
    <col collapsed="false" customWidth="true" hidden="false" outlineLevel="0" max="5" min="5" style="1" width="11.42"/>
    <col collapsed="false" customWidth="true" hidden="false" outlineLevel="0" max="6" min="6" style="1" width="32.99"/>
    <col collapsed="false" customWidth="true" hidden="false" outlineLevel="0" max="7" min="7" style="1" width="2.42"/>
    <col collapsed="false" customWidth="true" hidden="false" outlineLevel="0" max="8" min="8" style="1" width="1.85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2" t="s">
        <v>0</v>
      </c>
      <c r="C1" s="2" t="s">
        <v>1</v>
      </c>
    </row>
    <row r="2" customFormat="false" ht="12.75" hidden="false" customHeight="false" outlineLevel="0" collapsed="false">
      <c r="C2" s="2"/>
    </row>
    <row r="3" customFormat="false" ht="12.75" hidden="false" customHeight="false" outlineLevel="0" collapsed="false">
      <c r="C3" s="2" t="s">
        <v>2</v>
      </c>
    </row>
    <row r="4" customFormat="false" ht="12.75" hidden="false" customHeight="false" outlineLevel="0" collapsed="false">
      <c r="D4" s="3"/>
      <c r="E4" s="3"/>
      <c r="F4" s="3"/>
    </row>
    <row r="5" customFormat="false" ht="12.75" hidden="false" customHeight="false" outlineLevel="0" collapsed="false">
      <c r="C5" s="2" t="s">
        <v>3</v>
      </c>
    </row>
    <row r="6" customFormat="false" ht="12.75" hidden="false" customHeight="false" outlineLevel="0" collapsed="false">
      <c r="C6" s="1" t="s">
        <v>4</v>
      </c>
    </row>
    <row r="7" customFormat="false" ht="12.75" hidden="false" customHeight="false" outlineLevel="0" collapsed="false">
      <c r="C7" s="1" t="s">
        <v>5</v>
      </c>
    </row>
    <row r="9" customFormat="false" ht="12.75" hidden="false" customHeight="false" outlineLevel="0" collapsed="false">
      <c r="C9" s="2" t="s">
        <v>6</v>
      </c>
    </row>
    <row r="10" customFormat="false" ht="12.75" hidden="false" customHeight="false" outlineLevel="0" collapsed="false">
      <c r="C10" s="1" t="s">
        <v>7</v>
      </c>
    </row>
    <row r="12" customFormat="false" ht="12.75" hidden="false" customHeight="false" outlineLevel="0" collapsed="false">
      <c r="C12" s="2" t="s">
        <v>8</v>
      </c>
    </row>
    <row r="13" customFormat="false" ht="12.75" hidden="false" customHeight="false" outlineLevel="0" collapsed="false">
      <c r="C13" s="1" t="s">
        <v>9</v>
      </c>
    </row>
    <row r="15" customFormat="false" ht="12.75" hidden="false" customHeight="false" outlineLevel="0" collapsed="false">
      <c r="C15" s="1" t="s">
        <v>10</v>
      </c>
    </row>
    <row r="16" customFormat="false" ht="12.75" hidden="false" customHeight="false" outlineLevel="0" collapsed="false">
      <c r="C16" s="2"/>
    </row>
    <row r="17" customFormat="false" ht="12.75" hidden="false" customHeight="false" outlineLevel="0" collapsed="false">
      <c r="C17" s="2" t="s">
        <v>11</v>
      </c>
    </row>
    <row r="19" customFormat="false" ht="12.75" hidden="false" customHeight="false" outlineLevel="0" collapsed="false">
      <c r="C19" s="2" t="s">
        <v>12</v>
      </c>
    </row>
    <row r="20" customFormat="false" ht="12.75" hidden="false" customHeight="false" outlineLevel="0" collapsed="false">
      <c r="C20" s="1" t="s">
        <v>13</v>
      </c>
    </row>
    <row r="22" customFormat="false" ht="12.75" hidden="false" customHeight="false" outlineLevel="0" collapsed="false">
      <c r="C22" s="1" t="s">
        <v>14</v>
      </c>
    </row>
    <row r="24" customFormat="false" ht="12.75" hidden="false" customHeight="false" outlineLevel="0" collapsed="false">
      <c r="C24" s="1" t="s">
        <v>15</v>
      </c>
    </row>
    <row r="25" customFormat="false" ht="12.75" hidden="false" customHeight="false" outlineLevel="0" collapsed="false">
      <c r="C25" s="1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41" activeCellId="0" sqref="A4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0.99"/>
    <col collapsed="false" customWidth="true" hidden="false" outlineLevel="0" max="2" min="2" style="1" width="2.28"/>
    <col collapsed="false" customWidth="true" hidden="false" outlineLevel="0" max="3" min="3" style="1" width="11.42"/>
    <col collapsed="false" customWidth="true" hidden="false" outlineLevel="0" max="4" min="4" style="1" width="12.99"/>
    <col collapsed="false" customWidth="true" hidden="false" outlineLevel="0" max="5" min="5" style="1" width="11.42"/>
    <col collapsed="false" customWidth="true" hidden="false" outlineLevel="0" max="6" min="6" style="1" width="32.99"/>
    <col collapsed="false" customWidth="true" hidden="false" outlineLevel="0" max="7" min="7" style="1" width="2.42"/>
    <col collapsed="false" customWidth="false" hidden="false" outlineLevel="0" max="257" min="8" style="1" width="9.14"/>
  </cols>
  <sheetData>
    <row r="1" customFormat="false" ht="27" hidden="false" customHeight="false" outlineLevel="0" collapsed="false">
      <c r="A1" s="4" t="s">
        <v>17</v>
      </c>
      <c r="B1" s="5"/>
      <c r="C1" s="5"/>
      <c r="D1" s="5"/>
      <c r="E1" s="5"/>
      <c r="F1" s="5"/>
      <c r="G1" s="5"/>
    </row>
    <row r="2" customFormat="false" ht="12.75" hidden="false" customHeight="false" outlineLevel="0" collapsed="false">
      <c r="A2" s="1" t="s">
        <v>18</v>
      </c>
    </row>
    <row r="3" customFormat="false" ht="15" hidden="false" customHeight="false" outlineLevel="0" collapsed="false">
      <c r="A3" s="6"/>
      <c r="C3" s="7" t="s">
        <v>19</v>
      </c>
      <c r="D3" s="7"/>
      <c r="E3" s="7"/>
      <c r="F3" s="7"/>
    </row>
    <row r="4" customFormat="false" ht="15" hidden="false" customHeight="false" outlineLevel="0" collapsed="false">
      <c r="A4" s="8"/>
      <c r="B4" s="9"/>
      <c r="C4" s="10" t="s">
        <v>20</v>
      </c>
      <c r="D4" s="11" t="s">
        <v>21</v>
      </c>
      <c r="E4" s="11" t="s">
        <v>22</v>
      </c>
      <c r="F4" s="12" t="s">
        <v>23</v>
      </c>
      <c r="G4" s="11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69" hidden="false" customHeight="true" outlineLevel="0" collapsed="false">
      <c r="A5" s="13" t="s">
        <v>24</v>
      </c>
      <c r="C5" s="14" t="n">
        <f aca="false">VLOOKUP($A5,'[1]Feb Forecast 2001'!$A$5:$Y$38,C$43,FALSE())</f>
        <v>290.4</v>
      </c>
      <c r="D5" s="15" t="n">
        <f aca="false">VLOOKUP($A5,'[1]Feb Forecast 2001'!$A$5:$Y$38,D$43,FALSE())</f>
        <v>283.2</v>
      </c>
      <c r="E5" s="15" t="n">
        <f aca="false">VLOOKUP($A5,'[1]Feb Forecast 2001'!$A$5:$Y$38,E$43,FALSE())</f>
        <v>281.95</v>
      </c>
      <c r="F5" s="16" t="s">
        <v>25</v>
      </c>
      <c r="G5" s="15"/>
    </row>
    <row r="6" customFormat="false" ht="25.5" hidden="false" customHeight="false" outlineLevel="0" collapsed="false">
      <c r="A6" s="13" t="s">
        <v>26</v>
      </c>
      <c r="C6" s="14" t="n">
        <f aca="false">VLOOKUP($A6,'[1]Feb Forecast 2001'!$A$5:$Y$38,C$43,FALSE())</f>
        <v>3.5</v>
      </c>
      <c r="D6" s="15" t="n">
        <f aca="false">VLOOKUP($A6,'[1]Feb Forecast 2001'!$A$5:$Y$38,D$43,FALSE())</f>
        <v>0</v>
      </c>
      <c r="E6" s="15" t="n">
        <f aca="false">VLOOKUP($A6,'[1]Feb Forecast 2001'!$A$5:$Y$38,E$43,FALSE())</f>
        <v>0</v>
      </c>
      <c r="F6" s="16" t="s">
        <v>27</v>
      </c>
      <c r="G6" s="15"/>
    </row>
    <row r="7" customFormat="false" ht="25.5" hidden="false" customHeight="false" outlineLevel="0" collapsed="false">
      <c r="A7" s="13" t="s">
        <v>28</v>
      </c>
      <c r="C7" s="14" t="n">
        <f aca="false">VLOOKUP($A7,'[1]Feb Forecast 2001'!$A$5:$Y$38,C$43,FALSE())</f>
        <v>-209.68</v>
      </c>
      <c r="D7" s="15" t="n">
        <f aca="false">VLOOKUP($A7,'[1]Feb Forecast 2001'!$A$5:$Y$38,D$43,FALSE())</f>
        <v>-88.5</v>
      </c>
      <c r="E7" s="15" t="n">
        <f aca="false">VLOOKUP($A7,'[1]Feb Forecast 2001'!$A$5:$Y$38,E$43,FALSE())</f>
        <v>-94.25</v>
      </c>
      <c r="F7" s="16" t="s">
        <v>29</v>
      </c>
      <c r="G7" s="15"/>
    </row>
    <row r="8" customFormat="false" ht="12.75" hidden="false" customHeight="false" outlineLevel="1" collapsed="false">
      <c r="A8" s="13" t="s">
        <v>30</v>
      </c>
      <c r="C8" s="14" t="n">
        <f aca="false">VLOOKUP($A8,'[1]Feb Forecast 2001'!$A$5:$Y$38,C$43,FALSE())</f>
        <v>0</v>
      </c>
      <c r="D8" s="15" t="n">
        <f aca="false">VLOOKUP($A8,'[1]Feb Forecast 2001'!$A$5:$Y$38,D$43,FALSE())</f>
        <v>0</v>
      </c>
      <c r="E8" s="15" t="n">
        <f aca="false">VLOOKUP($A8,'[1]Feb Forecast 2001'!$A$5:$Y$38,E$43,FALSE())</f>
        <v>0</v>
      </c>
      <c r="F8" s="16"/>
      <c r="G8" s="15"/>
    </row>
    <row r="9" customFormat="false" ht="15" hidden="false" customHeight="false" outlineLevel="0" collapsed="false">
      <c r="A9" s="13" t="s">
        <v>31</v>
      </c>
      <c r="C9" s="17" t="n">
        <f aca="false">VLOOKUP($A9,'[1]Feb Forecast 2001'!$A$5:$Y$38,C$43,FALSE())</f>
        <v>111.11</v>
      </c>
      <c r="D9" s="18" t="n">
        <f aca="false">VLOOKUP($A9,'[1]Feb Forecast 2001'!$A$5:$Y$38,D$43,FALSE())</f>
        <v>0</v>
      </c>
      <c r="E9" s="18" t="n">
        <f aca="false">VLOOKUP($A9,'[1]Feb Forecast 2001'!$A$5:$Y$38,E$43,FALSE())</f>
        <v>0</v>
      </c>
      <c r="F9" s="16" t="s">
        <v>32</v>
      </c>
      <c r="G9" s="18"/>
    </row>
    <row r="10" customFormat="false" ht="15" hidden="false" customHeight="false" outlineLevel="0" collapsed="false">
      <c r="A10" s="19" t="s">
        <v>33</v>
      </c>
      <c r="B10" s="20"/>
      <c r="C10" s="21" t="n">
        <f aca="false">VLOOKUP($A10,'[1]Feb Forecast 2001'!$A$5:$Y$38,C$43,FALSE())</f>
        <v>195.33</v>
      </c>
      <c r="D10" s="22" t="n">
        <f aca="false">VLOOKUP($A10,'[1]Feb Forecast 2001'!$A$5:$Y$38,D$43,FALSE())</f>
        <v>194.7</v>
      </c>
      <c r="E10" s="22" t="n">
        <f aca="false">VLOOKUP($A10,'[1]Feb Forecast 2001'!$A$5:$Y$38,E$43,FALSE())</f>
        <v>187.7</v>
      </c>
      <c r="F10" s="23"/>
      <c r="G10" s="22"/>
    </row>
    <row r="11" customFormat="false" ht="12.75" hidden="false" customHeight="false" outlineLevel="0" collapsed="false">
      <c r="A11" s="24" t="s">
        <v>34</v>
      </c>
      <c r="B11" s="2"/>
      <c r="C11" s="14"/>
      <c r="D11" s="15"/>
      <c r="E11" s="15"/>
      <c r="F11" s="16"/>
      <c r="G11" s="15"/>
    </row>
    <row r="12" customFormat="false" ht="38.25" hidden="false" customHeight="false" outlineLevel="0" collapsed="false">
      <c r="A12" s="13" t="s">
        <v>35</v>
      </c>
      <c r="C12" s="14" t="n">
        <f aca="false">VLOOKUP($A12,'[1]Feb Forecast 2001'!$A$5:$Y$38,C$43,FALSE())</f>
        <v>-19</v>
      </c>
      <c r="D12" s="15" t="n">
        <f aca="false">VLOOKUP($A12,'[1]Feb Forecast 2001'!$A$5:$Y$38,D$43,FALSE())</f>
        <v>-12.9</v>
      </c>
      <c r="E12" s="15" t="n">
        <f aca="false">VLOOKUP($A12,'[1]Feb Forecast 2001'!$A$5:$Y$38,E$43,FALSE())</f>
        <v>-14.525</v>
      </c>
      <c r="F12" s="16" t="s">
        <v>36</v>
      </c>
      <c r="G12" s="15"/>
    </row>
    <row r="13" customFormat="false" ht="12.75" hidden="false" customHeight="false" outlineLevel="0" collapsed="false">
      <c r="A13" s="13" t="s">
        <v>37</v>
      </c>
      <c r="C13" s="14" t="n">
        <f aca="false">VLOOKUP($A13,'[1]Feb Forecast 2001'!$A$5:$Y$38,C$43,FALSE())</f>
        <v>-15.4</v>
      </c>
      <c r="D13" s="15" t="n">
        <f aca="false">VLOOKUP($A13,'[1]Feb Forecast 2001'!$A$5:$Y$38,D$43,FALSE())</f>
        <v>-12.4</v>
      </c>
      <c r="E13" s="15" t="n">
        <f aca="false">VLOOKUP($A13,'[1]Feb Forecast 2001'!$A$5:$Y$38,E$43,FALSE())</f>
        <v>-14</v>
      </c>
      <c r="F13" s="16" t="s">
        <v>38</v>
      </c>
      <c r="G13" s="15"/>
    </row>
    <row r="14" customFormat="false" ht="57" hidden="false" customHeight="true" outlineLevel="0" collapsed="false">
      <c r="A14" s="13" t="s">
        <v>39</v>
      </c>
      <c r="C14" s="14" t="n">
        <f aca="false">VLOOKUP($A14,'[1]Feb Forecast 2001'!$A$5:$Y$38,C$43,FALSE())</f>
        <v>-14.2</v>
      </c>
      <c r="D14" s="15" t="n">
        <f aca="false">VLOOKUP($A14,'[1]Feb Forecast 2001'!$A$5:$Y$38,D$43,FALSE())</f>
        <v>-8.4</v>
      </c>
      <c r="E14" s="15" t="n">
        <f aca="false">VLOOKUP($A14,'[1]Feb Forecast 2001'!$A$5:$Y$38,E$43,FALSE())</f>
        <v>-9.15</v>
      </c>
      <c r="F14" s="16" t="s">
        <v>40</v>
      </c>
      <c r="G14" s="15"/>
    </row>
    <row r="15" customFormat="false" ht="12.75" hidden="false" customHeight="false" outlineLevel="0" collapsed="false">
      <c r="A15" s="13" t="s">
        <v>41</v>
      </c>
      <c r="C15" s="14" t="n">
        <f aca="false">VLOOKUP($A15,'[1]Feb Forecast 2001'!$A$5:$Y$38,C$43,FALSE())</f>
        <v>0</v>
      </c>
      <c r="D15" s="15" t="n">
        <f aca="false">VLOOKUP($A15,'[1]Feb Forecast 2001'!$A$5:$Y$38,D$43,FALSE())</f>
        <v>0</v>
      </c>
      <c r="E15" s="15" t="n">
        <f aca="false">VLOOKUP($A15,'[1]Feb Forecast 2001'!$A$5:$Y$38,E$43,FALSE())</f>
        <v>-0.15</v>
      </c>
      <c r="F15" s="16"/>
      <c r="G15" s="15"/>
    </row>
    <row r="16" customFormat="false" ht="15" hidden="false" customHeight="false" outlineLevel="0" collapsed="false">
      <c r="A16" s="13" t="s">
        <v>42</v>
      </c>
      <c r="C16" s="17" t="n">
        <f aca="false">VLOOKUP($A16,'[1]Feb Forecast 2001'!$A$5:$Y$38,C$43,FALSE())</f>
        <v>-25.4</v>
      </c>
      <c r="D16" s="18" t="n">
        <f aca="false">VLOOKUP($A16,'[1]Feb Forecast 2001'!$A$5:$Y$38,D$43,FALSE())</f>
        <v>-27.3</v>
      </c>
      <c r="E16" s="18" t="n">
        <f aca="false">VLOOKUP($A16,'[1]Feb Forecast 2001'!$A$5:$Y$38,E$43,FALSE())</f>
        <v>-20.65</v>
      </c>
      <c r="F16" s="16" t="s">
        <v>43</v>
      </c>
      <c r="G16" s="18"/>
    </row>
    <row r="17" customFormat="false" ht="15" hidden="false" customHeight="false" outlineLevel="0" collapsed="false">
      <c r="A17" s="19" t="s">
        <v>44</v>
      </c>
      <c r="B17" s="20"/>
      <c r="C17" s="21" t="n">
        <f aca="false">VLOOKUP($A17,'[1]Feb Forecast 2001'!$A$5:$Y$38,C$43,FALSE())</f>
        <v>-74</v>
      </c>
      <c r="D17" s="22" t="n">
        <f aca="false">VLOOKUP($A17,'[1]Feb Forecast 2001'!$A$5:$Y$38,D$43,FALSE())</f>
        <v>-61</v>
      </c>
      <c r="E17" s="22" t="n">
        <f aca="false">VLOOKUP($A17,'[1]Feb Forecast 2001'!$A$5:$Y$38,E$43,FALSE())</f>
        <v>-58.475</v>
      </c>
      <c r="F17" s="23"/>
      <c r="G17" s="22"/>
    </row>
    <row r="18" customFormat="false" ht="15" hidden="false" customHeight="false" outlineLevel="0" collapsed="false">
      <c r="A18" s="19"/>
      <c r="B18" s="20"/>
      <c r="C18" s="21"/>
      <c r="D18" s="22"/>
      <c r="E18" s="22"/>
      <c r="F18" s="23"/>
      <c r="G18" s="22"/>
    </row>
    <row r="19" customFormat="false" ht="54.75" hidden="false" customHeight="true" outlineLevel="0" collapsed="false">
      <c r="A19" s="13" t="s">
        <v>45</v>
      </c>
      <c r="C19" s="14" t="n">
        <f aca="false">VLOOKUP($A19,'[1]Feb Forecast 2001'!$A$5:$Y$38,C$43,FALSE())</f>
        <v>-43.3</v>
      </c>
      <c r="D19" s="15" t="n">
        <f aca="false">VLOOKUP($A19,'[1]Feb Forecast 2001'!$A$5:$Y$38,D$43,FALSE())</f>
        <v>-39.2</v>
      </c>
      <c r="E19" s="15" t="n">
        <f aca="false">VLOOKUP($A19,'[1]Feb Forecast 2001'!$A$5:$Y$38,E$43,FALSE())</f>
        <v>-37.2</v>
      </c>
      <c r="F19" s="16" t="s">
        <v>46</v>
      </c>
      <c r="G19" s="15"/>
    </row>
    <row r="20" customFormat="false" ht="41.25" hidden="false" customHeight="true" outlineLevel="0" collapsed="false">
      <c r="A20" s="13" t="s">
        <v>47</v>
      </c>
      <c r="C20" s="14" t="n">
        <f aca="false">VLOOKUP($A20,'[1]Feb Forecast 2001'!$A$5:$Y$38,C$43,FALSE())</f>
        <v>0.6</v>
      </c>
      <c r="D20" s="15" t="n">
        <f aca="false">VLOOKUP($A20,'[1]Feb Forecast 2001'!$A$5:$Y$38,D$43,FALSE())</f>
        <v>3.1</v>
      </c>
      <c r="E20" s="15" t="n">
        <f aca="false">VLOOKUP($A20,'[1]Feb Forecast 2001'!$A$5:$Y$38,E$43,FALSE())</f>
        <v>7.625</v>
      </c>
      <c r="F20" s="16" t="s">
        <v>48</v>
      </c>
      <c r="G20" s="15"/>
    </row>
    <row r="21" customFormat="false" ht="12.75" hidden="false" customHeight="false" outlineLevel="0" collapsed="false">
      <c r="A21" s="13" t="s">
        <v>49</v>
      </c>
      <c r="C21" s="14" t="n">
        <f aca="false">VLOOKUP($A21,'[1]Feb Forecast 2001'!$A$5:$Y$38,C$43,FALSE())</f>
        <v>-18.8</v>
      </c>
      <c r="D21" s="15" t="n">
        <f aca="false">VLOOKUP($A21,'[1]Feb Forecast 2001'!$A$5:$Y$38,D$43,FALSE())</f>
        <v>-17.9</v>
      </c>
      <c r="E21" s="15" t="n">
        <f aca="false">VLOOKUP($A21,'[1]Feb Forecast 2001'!$A$5:$Y$38,E$43,FALSE())</f>
        <v>-16.1</v>
      </c>
      <c r="F21" s="16" t="s">
        <v>50</v>
      </c>
      <c r="G21" s="15"/>
    </row>
    <row r="22" customFormat="false" ht="15" hidden="false" customHeight="false" outlineLevel="0" collapsed="false">
      <c r="A22" s="13" t="s">
        <v>51</v>
      </c>
      <c r="C22" s="17" t="n">
        <f aca="false">VLOOKUP($A22,'[1]Feb Forecast 2001'!$A$5:$Y$38,C$43,FALSE())</f>
        <v>1.5</v>
      </c>
      <c r="D22" s="18" t="n">
        <f aca="false">VLOOKUP($A22,'[1]Feb Forecast 2001'!$A$5:$Y$38,D$43,FALSE())</f>
        <v>0</v>
      </c>
      <c r="E22" s="18" t="n">
        <f aca="false">VLOOKUP($A22,'[1]Feb Forecast 2001'!$A$5:$Y$38,E$43,FALSE())</f>
        <v>0</v>
      </c>
      <c r="F22" s="16"/>
      <c r="G22" s="18"/>
    </row>
    <row r="23" customFormat="false" ht="12.75" hidden="false" customHeight="false" outlineLevel="0" collapsed="false">
      <c r="A23" s="19" t="s">
        <v>52</v>
      </c>
      <c r="B23" s="20"/>
      <c r="C23" s="25" t="n">
        <f aca="false">VLOOKUP($A23,'[1]Feb Forecast 2001'!$A$5:$Y$38,C$43,FALSE())</f>
        <v>61.3299999999999</v>
      </c>
      <c r="D23" s="26" t="n">
        <f aca="false">VLOOKUP($A23,'[1]Feb Forecast 2001'!$A$5:$Y$38,D$43,FALSE())</f>
        <v>79.7</v>
      </c>
      <c r="E23" s="26" t="n">
        <f aca="false">VLOOKUP($A23,'[1]Feb Forecast 2001'!$A$5:$Y$38,E$43,FALSE())</f>
        <v>83.55</v>
      </c>
      <c r="F23" s="16"/>
      <c r="G23" s="26"/>
    </row>
    <row r="24" customFormat="false" ht="58.5" hidden="false" customHeight="true" outlineLevel="0" collapsed="false">
      <c r="A24" s="19" t="s">
        <v>53</v>
      </c>
      <c r="B24" s="20"/>
      <c r="C24" s="25" t="n">
        <f aca="false">VLOOKUP($A24,'[1]Feb Forecast 2001'!$A$5:$Y$38,C$43,FALSE())</f>
        <v>-4.7</v>
      </c>
      <c r="D24" s="26" t="n">
        <f aca="false">VLOOKUP($A24,'[1]Feb Forecast 2001'!$A$5:$Y$38,D$43,FALSE())</f>
        <v>27.8</v>
      </c>
      <c r="E24" s="26" t="n">
        <f aca="false">VLOOKUP($A24,'[1]Feb Forecast 2001'!$A$5:$Y$38,E$43,FALSE())</f>
        <v>47.225</v>
      </c>
      <c r="F24" s="16" t="s">
        <v>54</v>
      </c>
      <c r="G24" s="26"/>
    </row>
    <row r="25" customFormat="false" ht="43.5" hidden="false" customHeight="true" outlineLevel="0" collapsed="false">
      <c r="A25" s="19" t="s">
        <v>55</v>
      </c>
      <c r="B25" s="20"/>
      <c r="C25" s="25" t="n">
        <f aca="false">VLOOKUP($A25,'[1]Feb Forecast 2001'!$A$5:$Y$38,C$43,FALSE())</f>
        <v>-0.1</v>
      </c>
      <c r="D25" s="26" t="n">
        <f aca="false">VLOOKUP($A25,'[1]Feb Forecast 2001'!$A$5:$Y$38,D$43,FALSE())</f>
        <v>9.4</v>
      </c>
      <c r="E25" s="26" t="n">
        <f aca="false">VLOOKUP($A25,'[1]Feb Forecast 2001'!$A$5:$Y$38,E$43,FALSE())</f>
        <v>0.6</v>
      </c>
      <c r="F25" s="16" t="s">
        <v>56</v>
      </c>
      <c r="G25" s="26"/>
    </row>
    <row r="26" customFormat="false" ht="15" hidden="false" customHeight="false" outlineLevel="0" collapsed="false">
      <c r="A26" s="19" t="s">
        <v>57</v>
      </c>
      <c r="B26" s="20"/>
      <c r="C26" s="27" t="n">
        <f aca="false">VLOOKUP($A26,'[1]Feb Forecast 2001'!$A$5:$Y$38,C$43,FALSE())</f>
        <v>0</v>
      </c>
      <c r="D26" s="28" t="n">
        <f aca="false">VLOOKUP($A26,'[1]Feb Forecast 2001'!$A$5:$Y$38,D$43,FALSE())</f>
        <v>-11.5</v>
      </c>
      <c r="E26" s="28" t="n">
        <f aca="false">VLOOKUP($A26,'[1]Feb Forecast 2001'!$A$5:$Y$38,E$43,FALSE())</f>
        <v>0</v>
      </c>
      <c r="F26" s="29"/>
      <c r="G26" s="28"/>
    </row>
    <row r="27" customFormat="false" ht="15" hidden="false" customHeight="false" outlineLevel="0" collapsed="false">
      <c r="A27" s="19" t="s">
        <v>58</v>
      </c>
      <c r="B27" s="20"/>
      <c r="C27" s="21" t="n">
        <f aca="false">VLOOKUP($A27,'[1]Feb Forecast 2001'!$A$5:$Y$38,C$43,FALSE())</f>
        <v>56.5299999999999</v>
      </c>
      <c r="D27" s="22" t="n">
        <f aca="false">VLOOKUP($A27,'[1]Feb Forecast 2001'!$A$5:$Y$38,D$43,FALSE())</f>
        <v>105.4</v>
      </c>
      <c r="E27" s="22" t="n">
        <f aca="false">VLOOKUP($A27,'[1]Feb Forecast 2001'!$A$5:$Y$38,E$43,FALSE())</f>
        <v>131.375</v>
      </c>
      <c r="F27" s="23"/>
      <c r="G27" s="22"/>
    </row>
    <row r="28" customFormat="false" ht="12.75" hidden="false" customHeight="false" outlineLevel="0" collapsed="false">
      <c r="A28" s="13" t="s">
        <v>59</v>
      </c>
      <c r="C28" s="14" t="n">
        <f aca="false">VLOOKUP($A28,'[1]Feb Forecast 2001'!$A$5:$Y$38,C$43,FALSE())</f>
        <v>-14</v>
      </c>
      <c r="D28" s="15" t="n">
        <f aca="false">VLOOKUP($A28,'[1]Feb Forecast 2001'!$A$5:$Y$38,D$43,FALSE())</f>
        <v>-17.1</v>
      </c>
      <c r="E28" s="15" t="n">
        <f aca="false">VLOOKUP($A28,'[1]Feb Forecast 2001'!$A$5:$Y$38,E$43,FALSE())</f>
        <v>-16.2</v>
      </c>
      <c r="F28" s="16"/>
      <c r="G28" s="15"/>
    </row>
    <row r="29" customFormat="false" ht="12.75" hidden="false" customHeight="false" outlineLevel="0" collapsed="false">
      <c r="A29" s="13" t="s">
        <v>60</v>
      </c>
      <c r="C29" s="14" t="n">
        <f aca="false">VLOOKUP($A29,'[1]Feb Forecast 2001'!$A$5:$Y$38,C$43,FALSE())</f>
        <v>-20.07</v>
      </c>
      <c r="D29" s="15" t="n">
        <f aca="false">VLOOKUP($A29,'[1]Feb Forecast 2001'!$A$5:$Y$38,D$43,FALSE())</f>
        <v>-24.3</v>
      </c>
      <c r="E29" s="15" t="n">
        <f aca="false">VLOOKUP($A29,'[1]Feb Forecast 2001'!$A$5:$Y$38,E$43,FALSE())</f>
        <v>-28.875</v>
      </c>
      <c r="F29" s="16"/>
      <c r="G29" s="15"/>
    </row>
    <row r="30" customFormat="false" ht="12.75" hidden="false" customHeight="false" outlineLevel="0" collapsed="false">
      <c r="A30" s="13" t="s">
        <v>61</v>
      </c>
      <c r="C30" s="14" t="n">
        <f aca="false">VLOOKUP($A30,'[1]Feb Forecast 2001'!$A$5:$Y$38,C$43,FALSE())</f>
        <v>-1.5</v>
      </c>
      <c r="D30" s="15" t="n">
        <f aca="false">VLOOKUP($A30,'[1]Feb Forecast 2001'!$A$5:$Y$38,D$43,FALSE())</f>
        <v>-16.2</v>
      </c>
      <c r="E30" s="15" t="n">
        <f aca="false">VLOOKUP($A30,'[1]Feb Forecast 2001'!$A$5:$Y$38,E$43,FALSE())</f>
        <v>-22.8</v>
      </c>
      <c r="F30" s="16"/>
      <c r="G30" s="15"/>
    </row>
    <row r="31" customFormat="false" ht="15" hidden="false" customHeight="false" outlineLevel="0" collapsed="false">
      <c r="A31" s="13" t="s">
        <v>62</v>
      </c>
      <c r="C31" s="17" t="n">
        <f aca="false">VLOOKUP($A31,'[1]Feb Forecast 2001'!$A$5:$Y$38,C$43,FALSE())</f>
        <v>11.2</v>
      </c>
      <c r="D31" s="18" t="n">
        <f aca="false">VLOOKUP($A31,'[1]Feb Forecast 2001'!$A$5:$Y$38,D$43,FALSE())</f>
        <v>4.5425</v>
      </c>
      <c r="E31" s="18" t="n">
        <f aca="false">VLOOKUP($A31,'[1]Feb Forecast 2001'!$A$5:$Y$38,E$43,FALSE())</f>
        <v>0</v>
      </c>
      <c r="F31" s="29"/>
      <c r="G31" s="18"/>
    </row>
    <row r="32" customFormat="false" ht="15" hidden="false" customHeight="false" outlineLevel="0" collapsed="false">
      <c r="A32" s="13" t="s">
        <v>63</v>
      </c>
      <c r="C32" s="30" t="n">
        <f aca="false">VLOOKUP($A32,'[1]Feb Forecast 2001'!$A$5:$Y$38,C$43,FALSE())</f>
        <v>-24.37</v>
      </c>
      <c r="D32" s="31" t="n">
        <f aca="false">VLOOKUP($A32,'[1]Feb Forecast 2001'!$A$5:$Y$38,D$43,FALSE())</f>
        <v>-53.0575</v>
      </c>
      <c r="E32" s="31" t="n">
        <f aca="false">VLOOKUP($A32,'[1]Feb Forecast 2001'!$A$5:$Y$38,E$43,FALSE())</f>
        <v>-67.875</v>
      </c>
      <c r="F32" s="23"/>
      <c r="G32" s="31"/>
    </row>
    <row r="33" customFormat="false" ht="12.75" hidden="false" customHeight="false" outlineLevel="0" collapsed="false">
      <c r="A33" s="32" t="s">
        <v>64</v>
      </c>
      <c r="B33" s="33"/>
      <c r="C33" s="14" t="n">
        <f aca="false">VLOOKUP($A33,'[1]Feb Forecast 2001'!$A$5:$Y$38,C$43,FALSE())</f>
        <v>38.4599999999999</v>
      </c>
      <c r="D33" s="15" t="n">
        <f aca="false">VLOOKUP($A33,'[1]Feb Forecast 2001'!$A$5:$Y$38,D$43,FALSE())</f>
        <v>38.3</v>
      </c>
      <c r="E33" s="15" t="n">
        <f aca="false">VLOOKUP($A33,'[1]Feb Forecast 2001'!$A$5:$Y$38,E$43,FALSE())</f>
        <v>38.475</v>
      </c>
      <c r="F33" s="16"/>
      <c r="G33" s="15"/>
    </row>
    <row r="34" customFormat="false" ht="12.75" hidden="false" customHeight="false" outlineLevel="0" collapsed="false">
      <c r="A34" s="32" t="s">
        <v>65</v>
      </c>
      <c r="B34" s="33"/>
      <c r="C34" s="14" t="n">
        <f aca="false">VLOOKUP($A34,'[1]Feb Forecast 2001'!$A$5:$Y$38,C$43,FALSE())</f>
        <v>-6.5</v>
      </c>
      <c r="D34" s="15" t="n">
        <f aca="false">VLOOKUP($A34,'[1]Feb Forecast 2001'!$A$5:$Y$38,D$43,FALSE())</f>
        <v>13.1</v>
      </c>
      <c r="E34" s="15" t="n">
        <f aca="false">VLOOKUP($A34,'[1]Feb Forecast 2001'!$A$5:$Y$38,E$43,FALSE())</f>
        <v>24.5</v>
      </c>
      <c r="F34" s="16"/>
      <c r="G34" s="15"/>
    </row>
    <row r="35" customFormat="false" ht="12.75" hidden="false" customHeight="false" outlineLevel="0" collapsed="false">
      <c r="A35" s="32" t="s">
        <v>66</v>
      </c>
      <c r="B35" s="33"/>
      <c r="C35" s="14" t="n">
        <f aca="false">VLOOKUP($A35,'[1]Feb Forecast 2001'!$A$5:$Y$38,C$43,FALSE())</f>
        <v>0.1</v>
      </c>
      <c r="D35" s="15" t="n">
        <f aca="false">VLOOKUP($A35,'[1]Feb Forecast 2001'!$A$5:$Y$38,D$43,FALSE())</f>
        <v>7.9</v>
      </c>
      <c r="E35" s="15" t="n">
        <f aca="false">VLOOKUP($A35,'[1]Feb Forecast 2001'!$A$5:$Y$38,E$43,FALSE())</f>
        <v>0.5</v>
      </c>
      <c r="F35" s="16"/>
      <c r="G35" s="15"/>
    </row>
    <row r="36" customFormat="false" ht="15" hidden="false" customHeight="false" outlineLevel="0" collapsed="false">
      <c r="A36" s="32" t="s">
        <v>67</v>
      </c>
      <c r="C36" s="17" t="n">
        <f aca="false">VLOOKUP($A36,'[1]Feb Forecast 2001'!$A$5:$Y$38,C$43,FALSE())</f>
        <v>0</v>
      </c>
      <c r="D36" s="18" t="n">
        <f aca="false">VLOOKUP($A36,'[1]Feb Forecast 2001'!$A$5:$Y$38,D$43,FALSE())</f>
        <v>-6.9575</v>
      </c>
      <c r="E36" s="18" t="n">
        <f aca="false">VLOOKUP($A36,'[1]Feb Forecast 2001'!$A$5:$Y$38,E$43,FALSE())</f>
        <v>0</v>
      </c>
      <c r="F36" s="16"/>
      <c r="G36" s="18"/>
    </row>
    <row r="37" customFormat="false" ht="15" hidden="true" customHeight="false" outlineLevel="0" collapsed="false">
      <c r="A37" s="32" t="s">
        <v>68</v>
      </c>
      <c r="B37" s="33"/>
      <c r="C37" s="17" t="n">
        <f aca="false">VLOOKUP($A37,'[1]Feb Forecast 2001'!$A$5:$Y$38,C$43,FALSE())</f>
        <v>0</v>
      </c>
      <c r="D37" s="18" t="n">
        <f aca="false">VLOOKUP($A37,'[1]Feb Forecast 2001'!$A$5:$Y$38,D$43,FALSE())</f>
        <v>0</v>
      </c>
      <c r="E37" s="18" t="n">
        <f aca="false">VLOOKUP($A37,'[1]Feb Forecast 2001'!$A$5:$Y$38,E$43,FALSE())</f>
        <v>0</v>
      </c>
      <c r="F37" s="29"/>
      <c r="G37" s="18"/>
    </row>
    <row r="38" customFormat="false" ht="15" hidden="false" customHeight="false" outlineLevel="0" collapsed="false">
      <c r="A38" s="19" t="s">
        <v>69</v>
      </c>
      <c r="B38" s="20"/>
      <c r="C38" s="21" t="n">
        <f aca="false">VLOOKUP($A38,'[1]Feb Forecast 2001'!$A$5:$Y$38,C$43,FALSE())</f>
        <v>32.0599999999999</v>
      </c>
      <c r="D38" s="22" t="n">
        <f aca="false">VLOOKUP($A38,'[1]Feb Forecast 2001'!$A$5:$Y$38,D$43,FALSE())</f>
        <v>52.3425</v>
      </c>
      <c r="E38" s="22" t="n">
        <f aca="false">VLOOKUP($A38,'[1]Feb Forecast 2001'!$A$5:$Y$38,E$43,FALSE())</f>
        <v>63.475</v>
      </c>
      <c r="F38" s="23"/>
      <c r="G38" s="22"/>
    </row>
    <row r="39" customFormat="false" ht="12.75" hidden="false" customHeight="false" outlineLevel="0" collapsed="false">
      <c r="A39" s="34"/>
      <c r="C39" s="35"/>
      <c r="D39" s="36"/>
      <c r="E39" s="36"/>
      <c r="F39" s="37"/>
    </row>
    <row r="40" customFormat="false" ht="12.75" hidden="false" customHeight="false" outlineLevel="0" collapsed="false">
      <c r="A40" s="1" t="str">
        <f aca="true">CELL("filename")</f>
        <v>'file:///mnt/12tb/@roms/datasets/enron/EDRM Enron Email Data Set v2 XML/filtered-attachments/xls/PGG_2001_Plan_variance.xls'#$Detail Q1 variance</v>
      </c>
    </row>
    <row r="43" customFormat="false" ht="12.75" hidden="true" customHeight="false" outlineLevel="0" collapsed="false">
      <c r="A43" s="1" t="s">
        <v>70</v>
      </c>
      <c r="C43" s="1" t="n">
        <v>3</v>
      </c>
      <c r="D43" s="1" t="n">
        <v>15</v>
      </c>
      <c r="E43" s="1" t="n">
        <v>21</v>
      </c>
    </row>
  </sheetData>
  <mergeCells count="1">
    <mergeCell ref="C3:F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G21" activeCellId="0" sqref="G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14"/>
    <col collapsed="false" customWidth="true" hidden="false" outlineLevel="0" max="2" min="2" style="1" width="2.28"/>
    <col collapsed="false" customWidth="true" hidden="false" outlineLevel="0" max="3" min="3" style="1" width="2.42"/>
    <col collapsed="false" customWidth="false" hidden="false" outlineLevel="0" max="4" min="4" style="1" width="9.14"/>
    <col collapsed="false" customWidth="true" hidden="false" outlineLevel="0" max="5" min="5" style="1" width="11.42"/>
    <col collapsed="false" customWidth="false" hidden="false" outlineLevel="0" max="6" min="6" style="1" width="9.14"/>
    <col collapsed="false" customWidth="true" hidden="false" outlineLevel="0" max="7" min="7" style="1" width="32.28"/>
    <col collapsed="false" customWidth="true" hidden="false" outlineLevel="0" max="8" min="8" style="1" width="1.56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2" t="s">
        <v>0</v>
      </c>
      <c r="D1" s="2" t="s">
        <v>71</v>
      </c>
    </row>
    <row r="2" customFormat="false" ht="12.75" hidden="false" customHeight="false" outlineLevel="0" collapsed="false">
      <c r="D2" s="2"/>
    </row>
    <row r="3" customFormat="false" ht="12.75" hidden="false" customHeight="false" outlineLevel="0" collapsed="false">
      <c r="D3" s="2" t="s">
        <v>72</v>
      </c>
    </row>
    <row r="4" customFormat="false" ht="12.75" hidden="false" customHeight="false" outlineLevel="0" collapsed="false">
      <c r="D4" s="1" t="s">
        <v>73</v>
      </c>
    </row>
    <row r="6" customFormat="false" ht="12.75" hidden="false" customHeight="false" outlineLevel="0" collapsed="false">
      <c r="D6" s="2" t="s">
        <v>74</v>
      </c>
    </row>
    <row r="7" customFormat="false" ht="12.75" hidden="false" customHeight="false" outlineLevel="0" collapsed="false">
      <c r="D7" s="1" t="s">
        <v>75</v>
      </c>
    </row>
    <row r="8" customFormat="false" ht="12.75" hidden="false" customHeight="false" outlineLevel="0" collapsed="false">
      <c r="D8" s="1" t="s">
        <v>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7" activeCellId="0" sqref="E7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0.99"/>
    <col collapsed="false" customWidth="true" hidden="false" outlineLevel="0" max="2" min="2" style="1" width="2.28"/>
    <col collapsed="false" customWidth="true" hidden="false" outlineLevel="0" max="3" min="3" style="1" width="2.42"/>
    <col collapsed="false" customWidth="false" hidden="false" outlineLevel="0" max="4" min="4" style="1" width="9.14"/>
    <col collapsed="false" customWidth="true" hidden="false" outlineLevel="0" max="5" min="5" style="1" width="11.42"/>
    <col collapsed="false" customWidth="false" hidden="false" outlineLevel="0" max="6" min="6" style="1" width="9.14"/>
    <col collapsed="false" customWidth="true" hidden="false" outlineLevel="0" max="7" min="7" style="1" width="32.28"/>
    <col collapsed="false" customWidth="true" hidden="false" outlineLevel="0" max="8" min="8" style="1" width="1.56"/>
    <col collapsed="false" customWidth="false" hidden="false" outlineLevel="0" max="257" min="9" style="1" width="9.14"/>
  </cols>
  <sheetData>
    <row r="1" customFormat="false" ht="27" hidden="false" customHeight="false" outlineLevel="0" collapsed="false">
      <c r="A1" s="4" t="s">
        <v>17</v>
      </c>
      <c r="B1" s="5"/>
      <c r="C1" s="5"/>
      <c r="D1" s="5"/>
      <c r="E1" s="5"/>
      <c r="F1" s="5"/>
      <c r="G1" s="5"/>
      <c r="H1" s="5"/>
    </row>
    <row r="2" customFormat="false" ht="12.75" hidden="false" customHeight="false" outlineLevel="0" collapsed="false">
      <c r="A2" s="1" t="s">
        <v>18</v>
      </c>
    </row>
    <row r="3" customFormat="false" ht="15" hidden="false" customHeight="false" outlineLevel="0" collapsed="false">
      <c r="A3" s="6"/>
      <c r="D3" s="7" t="s">
        <v>77</v>
      </c>
      <c r="E3" s="7"/>
      <c r="F3" s="7"/>
      <c r="G3" s="7"/>
    </row>
    <row r="4" customFormat="false" ht="30" hidden="false" customHeight="false" outlineLevel="0" collapsed="false">
      <c r="A4" s="8"/>
      <c r="B4" s="9"/>
      <c r="C4" s="11"/>
      <c r="D4" s="10" t="s">
        <v>20</v>
      </c>
      <c r="E4" s="11" t="s">
        <v>21</v>
      </c>
      <c r="F4" s="11" t="s">
        <v>22</v>
      </c>
      <c r="G4" s="12" t="s">
        <v>23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69" hidden="false" customHeight="true" outlineLevel="0" collapsed="false">
      <c r="A5" s="13" t="s">
        <v>24</v>
      </c>
      <c r="C5" s="15"/>
      <c r="D5" s="14" t="n">
        <f aca="false">VLOOKUP($A5,'[1]Feb Forecast 2001'!$A$5:$Y$38,D$43,FALSE())</f>
        <v>250</v>
      </c>
      <c r="E5" s="15" t="n">
        <f aca="false">VLOOKUP($A5,'[1]Feb Forecast 2001'!$A$5:$Y$38,E$43,FALSE())</f>
        <v>247.7</v>
      </c>
      <c r="F5" s="15" t="n">
        <f aca="false">VLOOKUP($A5,'[1]Feb Forecast 2001'!$A$5:$Y$38,F$43,FALSE())</f>
        <v>237.15</v>
      </c>
      <c r="G5" s="16" t="s">
        <v>25</v>
      </c>
    </row>
    <row r="6" customFormat="false" ht="25.5" hidden="false" customHeight="false" outlineLevel="0" collapsed="false">
      <c r="A6" s="13" t="s">
        <v>26</v>
      </c>
      <c r="C6" s="15"/>
      <c r="D6" s="14" t="n">
        <f aca="false">VLOOKUP($A6,'[1]Feb Forecast 2001'!$A$5:$Y$38,D$43,FALSE())</f>
        <v>2.8</v>
      </c>
      <c r="E6" s="15" t="n">
        <f aca="false">VLOOKUP($A6,'[1]Feb Forecast 2001'!$A$5:$Y$38,E$43,FALSE())</f>
        <v>0</v>
      </c>
      <c r="F6" s="15" t="n">
        <f aca="false">VLOOKUP($A6,'[1]Feb Forecast 2001'!$A$5:$Y$38,F$43,FALSE())</f>
        <v>0</v>
      </c>
      <c r="G6" s="16" t="s">
        <v>27</v>
      </c>
    </row>
    <row r="7" customFormat="false" ht="25.5" hidden="false" customHeight="false" outlineLevel="0" collapsed="false">
      <c r="A7" s="13" t="s">
        <v>28</v>
      </c>
      <c r="C7" s="15"/>
      <c r="D7" s="14" t="n">
        <f aca="false">VLOOKUP($A7,'[1]Feb Forecast 2001'!$A$5:$Y$38,D$43,FALSE())</f>
        <v>-49.38</v>
      </c>
      <c r="E7" s="15" t="n">
        <f aca="false">VLOOKUP($A7,'[1]Feb Forecast 2001'!$A$5:$Y$38,E$43,FALSE())</f>
        <v>-68.3</v>
      </c>
      <c r="F7" s="15" t="n">
        <f aca="false">VLOOKUP($A7,'[1]Feb Forecast 2001'!$A$5:$Y$38,F$43,FALSE())</f>
        <v>-90.35</v>
      </c>
      <c r="G7" s="16" t="s">
        <v>78</v>
      </c>
    </row>
    <row r="8" customFormat="false" ht="12.75" hidden="false" customHeight="false" outlineLevel="1" collapsed="false">
      <c r="A8" s="13" t="s">
        <v>30</v>
      </c>
      <c r="C8" s="15"/>
      <c r="D8" s="14" t="n">
        <f aca="false">VLOOKUP($A8,'[1]Feb Forecast 2001'!$A$5:$Y$38,D$43,FALSE())</f>
        <v>0</v>
      </c>
      <c r="E8" s="15" t="n">
        <f aca="false">VLOOKUP($A8,'[1]Feb Forecast 2001'!$A$5:$Y$38,E$43,FALSE())</f>
        <v>0</v>
      </c>
      <c r="F8" s="15" t="n">
        <f aca="false">VLOOKUP($A8,'[1]Feb Forecast 2001'!$A$5:$Y$38,F$43,FALSE())</f>
        <v>0</v>
      </c>
      <c r="G8" s="16"/>
    </row>
    <row r="9" customFormat="false" ht="15" hidden="false" customHeight="false" outlineLevel="0" collapsed="false">
      <c r="A9" s="13" t="s">
        <v>31</v>
      </c>
      <c r="C9" s="18"/>
      <c r="D9" s="17" t="n">
        <f aca="false">VLOOKUP($A9,'[1]Feb Forecast 2001'!$A$5:$Y$38,D$43,FALSE())</f>
        <v>-12.59</v>
      </c>
      <c r="E9" s="18" t="n">
        <f aca="false">VLOOKUP($A9,'[1]Feb Forecast 2001'!$A$5:$Y$38,E$43,FALSE())</f>
        <v>0</v>
      </c>
      <c r="F9" s="18" t="n">
        <f aca="false">VLOOKUP($A9,'[1]Feb Forecast 2001'!$A$5:$Y$38,F$43,FALSE())</f>
        <v>0</v>
      </c>
      <c r="G9" s="16" t="s">
        <v>32</v>
      </c>
    </row>
    <row r="10" customFormat="false" ht="15" hidden="false" customHeight="false" outlineLevel="0" collapsed="false">
      <c r="A10" s="19" t="s">
        <v>33</v>
      </c>
      <c r="B10" s="20"/>
      <c r="C10" s="22"/>
      <c r="D10" s="21" t="n">
        <f aca="false">VLOOKUP($A10,'[1]Feb Forecast 2001'!$A$5:$Y$38,D$43,FALSE())</f>
        <v>190.83</v>
      </c>
      <c r="E10" s="22" t="n">
        <f aca="false">VLOOKUP($A10,'[1]Feb Forecast 2001'!$A$5:$Y$38,E$43,FALSE())</f>
        <v>179.4</v>
      </c>
      <c r="F10" s="22" t="n">
        <f aca="false">VLOOKUP($A10,'[1]Feb Forecast 2001'!$A$5:$Y$38,F$43,FALSE())</f>
        <v>146.8</v>
      </c>
      <c r="G10" s="23"/>
    </row>
    <row r="11" customFormat="false" ht="12.75" hidden="false" customHeight="false" outlineLevel="0" collapsed="false">
      <c r="A11" s="24" t="s">
        <v>34</v>
      </c>
      <c r="B11" s="2"/>
      <c r="C11" s="15"/>
      <c r="D11" s="14"/>
      <c r="E11" s="15"/>
      <c r="F11" s="15"/>
      <c r="G11" s="16"/>
    </row>
    <row r="12" customFormat="false" ht="25.5" hidden="false" customHeight="false" outlineLevel="0" collapsed="false">
      <c r="A12" s="13" t="s">
        <v>35</v>
      </c>
      <c r="C12" s="15"/>
      <c r="D12" s="14" t="n">
        <f aca="false">VLOOKUP($A12,'[1]Feb Forecast 2001'!$A$5:$Y$38,D$43,FALSE())</f>
        <v>-20</v>
      </c>
      <c r="E12" s="15" t="n">
        <f aca="false">VLOOKUP($A12,'[1]Feb Forecast 2001'!$A$5:$Y$38,E$43,FALSE())</f>
        <v>-19.9</v>
      </c>
      <c r="F12" s="15" t="n">
        <f aca="false">VLOOKUP($A12,'[1]Feb Forecast 2001'!$A$5:$Y$38,F$43,FALSE())</f>
        <v>-16.025</v>
      </c>
      <c r="G12" s="38" t="s">
        <v>79</v>
      </c>
    </row>
    <row r="13" customFormat="false" ht="12.75" hidden="false" customHeight="false" outlineLevel="0" collapsed="false">
      <c r="A13" s="13" t="s">
        <v>37</v>
      </c>
      <c r="C13" s="15"/>
      <c r="D13" s="14" t="n">
        <f aca="false">VLOOKUP($A13,'[1]Feb Forecast 2001'!$A$5:$Y$38,D$43,FALSE())</f>
        <v>-14.1</v>
      </c>
      <c r="E13" s="15" t="n">
        <f aca="false">VLOOKUP($A13,'[1]Feb Forecast 2001'!$A$5:$Y$38,E$43,FALSE())</f>
        <v>-12.6</v>
      </c>
      <c r="F13" s="15" t="n">
        <f aca="false">VLOOKUP($A13,'[1]Feb Forecast 2001'!$A$5:$Y$38,F$43,FALSE())</f>
        <v>-13.5</v>
      </c>
      <c r="G13" s="16"/>
    </row>
    <row r="14" customFormat="false" ht="57" hidden="false" customHeight="true" outlineLevel="0" collapsed="false">
      <c r="A14" s="13" t="s">
        <v>39</v>
      </c>
      <c r="C14" s="15"/>
      <c r="D14" s="14" t="n">
        <f aca="false">VLOOKUP($A14,'[1]Feb Forecast 2001'!$A$5:$Y$38,D$43,FALSE())</f>
        <v>-13.7</v>
      </c>
      <c r="E14" s="15" t="n">
        <f aca="false">VLOOKUP($A14,'[1]Feb Forecast 2001'!$A$5:$Y$38,E$43,FALSE())</f>
        <v>-9.9</v>
      </c>
      <c r="F14" s="15" t="n">
        <f aca="false">VLOOKUP($A14,'[1]Feb Forecast 2001'!$A$5:$Y$38,F$43,FALSE())</f>
        <v>-8.85</v>
      </c>
      <c r="G14" s="16" t="s">
        <v>80</v>
      </c>
    </row>
    <row r="15" customFormat="false" ht="12.75" hidden="false" customHeight="false" outlineLevel="0" collapsed="false">
      <c r="A15" s="13" t="s">
        <v>41</v>
      </c>
      <c r="C15" s="15"/>
      <c r="D15" s="14" t="n">
        <f aca="false">VLOOKUP($A15,'[1]Feb Forecast 2001'!$A$5:$Y$38,D$43,FALSE())</f>
        <v>0</v>
      </c>
      <c r="E15" s="15" t="n">
        <f aca="false">VLOOKUP($A15,'[1]Feb Forecast 2001'!$A$5:$Y$38,E$43,FALSE())</f>
        <v>0</v>
      </c>
      <c r="F15" s="15" t="n">
        <f aca="false">VLOOKUP($A15,'[1]Feb Forecast 2001'!$A$5:$Y$38,F$43,FALSE())</f>
        <v>-0.15</v>
      </c>
      <c r="G15" s="16"/>
    </row>
    <row r="16" customFormat="false" ht="15" hidden="false" customHeight="false" outlineLevel="0" collapsed="false">
      <c r="A16" s="13" t="s">
        <v>42</v>
      </c>
      <c r="C16" s="18"/>
      <c r="D16" s="17" t="n">
        <f aca="false">VLOOKUP($A16,'[1]Feb Forecast 2001'!$A$5:$Y$38,D$43,FALSE())</f>
        <v>-23.8</v>
      </c>
      <c r="E16" s="18" t="n">
        <f aca="false">VLOOKUP($A16,'[1]Feb Forecast 2001'!$A$5:$Y$38,E$43,FALSE())</f>
        <v>-24.2</v>
      </c>
      <c r="F16" s="18" t="n">
        <f aca="false">VLOOKUP($A16,'[1]Feb Forecast 2001'!$A$5:$Y$38,F$43,FALSE())</f>
        <v>-21.25</v>
      </c>
      <c r="G16" s="16"/>
    </row>
    <row r="17" customFormat="false" ht="15" hidden="false" customHeight="false" outlineLevel="0" collapsed="false">
      <c r="A17" s="19" t="s">
        <v>44</v>
      </c>
      <c r="B17" s="20"/>
      <c r="C17" s="22"/>
      <c r="D17" s="21" t="n">
        <f aca="false">VLOOKUP($A17,'[1]Feb Forecast 2001'!$A$5:$Y$38,D$43,FALSE())</f>
        <v>-71.6</v>
      </c>
      <c r="E17" s="22" t="n">
        <f aca="false">VLOOKUP($A17,'[1]Feb Forecast 2001'!$A$5:$Y$38,E$43,FALSE())</f>
        <v>-66.6</v>
      </c>
      <c r="F17" s="22" t="n">
        <f aca="false">VLOOKUP($A17,'[1]Feb Forecast 2001'!$A$5:$Y$38,F$43,FALSE())</f>
        <v>-59.775</v>
      </c>
      <c r="G17" s="23"/>
    </row>
    <row r="18" customFormat="false" ht="15" hidden="false" customHeight="false" outlineLevel="0" collapsed="false">
      <c r="A18" s="19"/>
      <c r="B18" s="20"/>
      <c r="C18" s="22"/>
      <c r="D18" s="21"/>
      <c r="E18" s="22"/>
      <c r="F18" s="22"/>
      <c r="G18" s="23"/>
    </row>
    <row r="19" customFormat="false" ht="54.75" hidden="false" customHeight="true" outlineLevel="0" collapsed="false">
      <c r="A19" s="13" t="s">
        <v>45</v>
      </c>
      <c r="C19" s="15"/>
      <c r="D19" s="14" t="n">
        <f aca="false">VLOOKUP($A19,'[1]Feb Forecast 2001'!$A$5:$Y$38,D$43,FALSE())</f>
        <v>-43</v>
      </c>
      <c r="E19" s="15" t="n">
        <f aca="false">VLOOKUP($A19,'[1]Feb Forecast 2001'!$A$5:$Y$38,E$43,FALSE())</f>
        <v>-37.9</v>
      </c>
      <c r="F19" s="15" t="n">
        <f aca="false">VLOOKUP($A19,'[1]Feb Forecast 2001'!$A$5:$Y$38,F$43,FALSE())</f>
        <v>-37.2</v>
      </c>
      <c r="G19" s="16" t="s">
        <v>46</v>
      </c>
    </row>
    <row r="20" customFormat="false" ht="41.25" hidden="false" customHeight="true" outlineLevel="0" collapsed="false">
      <c r="A20" s="13" t="s">
        <v>47</v>
      </c>
      <c r="C20" s="15"/>
      <c r="D20" s="14" t="n">
        <f aca="false">VLOOKUP($A20,'[1]Feb Forecast 2001'!$A$5:$Y$38,D$43,FALSE())</f>
        <v>0.4</v>
      </c>
      <c r="E20" s="15" t="n">
        <f aca="false">VLOOKUP($A20,'[1]Feb Forecast 2001'!$A$5:$Y$38,E$43,FALSE())</f>
        <v>2.5</v>
      </c>
      <c r="F20" s="15" t="n">
        <f aca="false">VLOOKUP($A20,'[1]Feb Forecast 2001'!$A$5:$Y$38,F$43,FALSE())</f>
        <v>7.625</v>
      </c>
      <c r="G20" s="16" t="s">
        <v>81</v>
      </c>
    </row>
    <row r="21" customFormat="false" ht="12.75" hidden="false" customHeight="false" outlineLevel="0" collapsed="false">
      <c r="A21" s="13" t="s">
        <v>49</v>
      </c>
      <c r="C21" s="15"/>
      <c r="D21" s="14" t="n">
        <f aca="false">VLOOKUP($A21,'[1]Feb Forecast 2001'!$A$5:$Y$38,D$43,FALSE())</f>
        <v>-16.2</v>
      </c>
      <c r="E21" s="15" t="n">
        <f aca="false">VLOOKUP($A21,'[1]Feb Forecast 2001'!$A$5:$Y$38,E$43,FALSE())</f>
        <v>-15.2</v>
      </c>
      <c r="F21" s="15" t="n">
        <f aca="false">VLOOKUP($A21,'[1]Feb Forecast 2001'!$A$5:$Y$38,F$43,FALSE())</f>
        <v>-13.9</v>
      </c>
      <c r="G21" s="16"/>
    </row>
    <row r="22" customFormat="false" ht="15" hidden="false" customHeight="false" outlineLevel="0" collapsed="false">
      <c r="A22" s="13" t="s">
        <v>51</v>
      </c>
      <c r="C22" s="18"/>
      <c r="D22" s="17" t="n">
        <f aca="false">VLOOKUP($A22,'[1]Feb Forecast 2001'!$A$5:$Y$38,D$43,FALSE())</f>
        <v>4</v>
      </c>
      <c r="E22" s="18" t="n">
        <f aca="false">VLOOKUP($A22,'[1]Feb Forecast 2001'!$A$5:$Y$38,E$43,FALSE())</f>
        <v>0</v>
      </c>
      <c r="F22" s="18" t="n">
        <f aca="false">VLOOKUP($A22,'[1]Feb Forecast 2001'!$A$5:$Y$38,F$43,FALSE())</f>
        <v>0</v>
      </c>
      <c r="G22" s="29"/>
    </row>
    <row r="23" customFormat="false" ht="12.75" hidden="false" customHeight="false" outlineLevel="0" collapsed="false">
      <c r="A23" s="19" t="s">
        <v>52</v>
      </c>
      <c r="B23" s="20"/>
      <c r="C23" s="26"/>
      <c r="D23" s="25" t="n">
        <f aca="false">VLOOKUP($A23,'[1]Feb Forecast 2001'!$A$5:$Y$38,D$43,FALSE())</f>
        <v>64.43</v>
      </c>
      <c r="E23" s="26" t="n">
        <f aca="false">VLOOKUP($A23,'[1]Feb Forecast 2001'!$A$5:$Y$38,E$43,FALSE())</f>
        <v>62.2</v>
      </c>
      <c r="F23" s="26" t="n">
        <f aca="false">VLOOKUP($A23,'[1]Feb Forecast 2001'!$A$5:$Y$38,F$43,FALSE())</f>
        <v>43.55</v>
      </c>
      <c r="G23" s="16"/>
    </row>
    <row r="24" customFormat="false" ht="58.5" hidden="false" customHeight="true" outlineLevel="0" collapsed="false">
      <c r="A24" s="19" t="s">
        <v>53</v>
      </c>
      <c r="B24" s="20"/>
      <c r="C24" s="26"/>
      <c r="D24" s="25" t="n">
        <f aca="false">VLOOKUP($A24,'[1]Feb Forecast 2001'!$A$5:$Y$38,D$43,FALSE())</f>
        <v>-4.7</v>
      </c>
      <c r="E24" s="26" t="n">
        <f aca="false">VLOOKUP($A24,'[1]Feb Forecast 2001'!$A$5:$Y$38,E$43,FALSE())</f>
        <v>0.2</v>
      </c>
      <c r="F24" s="26" t="n">
        <f aca="false">VLOOKUP($A24,'[1]Feb Forecast 2001'!$A$5:$Y$38,F$43,FALSE())</f>
        <v>2.725</v>
      </c>
      <c r="G24" s="16" t="s">
        <v>82</v>
      </c>
    </row>
    <row r="25" customFormat="false" ht="43.5" hidden="false" customHeight="true" outlineLevel="0" collapsed="false">
      <c r="A25" s="19" t="s">
        <v>55</v>
      </c>
      <c r="B25" s="20"/>
      <c r="C25" s="26"/>
      <c r="D25" s="25" t="n">
        <f aca="false">VLOOKUP($A25,'[1]Feb Forecast 2001'!$A$5:$Y$38,D$43,FALSE())</f>
        <v>-0.1</v>
      </c>
      <c r="E25" s="26" t="n">
        <f aca="false">VLOOKUP($A25,'[1]Feb Forecast 2001'!$A$5:$Y$38,E$43,FALSE())</f>
        <v>-0.1</v>
      </c>
      <c r="F25" s="26" t="n">
        <f aca="false">VLOOKUP($A25,'[1]Feb Forecast 2001'!$A$5:$Y$38,F$43,FALSE())</f>
        <v>0.6</v>
      </c>
      <c r="G25" s="16"/>
    </row>
    <row r="26" customFormat="false" ht="15" hidden="false" customHeight="false" outlineLevel="0" collapsed="false">
      <c r="A26" s="19" t="s">
        <v>57</v>
      </c>
      <c r="B26" s="20"/>
      <c r="C26" s="28"/>
      <c r="D26" s="27" t="n">
        <f aca="false">VLOOKUP($A26,'[1]Feb Forecast 2001'!$A$5:$Y$38,D$43,FALSE())</f>
        <v>0</v>
      </c>
      <c r="E26" s="28" t="n">
        <f aca="false">VLOOKUP($A26,'[1]Feb Forecast 2001'!$A$5:$Y$38,E$43,FALSE())</f>
        <v>0</v>
      </c>
      <c r="F26" s="28" t="n">
        <f aca="false">VLOOKUP($A26,'[1]Feb Forecast 2001'!$A$5:$Y$38,F$43,FALSE())</f>
        <v>0</v>
      </c>
      <c r="G26" s="29"/>
    </row>
    <row r="27" customFormat="false" ht="15" hidden="false" customHeight="false" outlineLevel="0" collapsed="false">
      <c r="A27" s="19" t="s">
        <v>58</v>
      </c>
      <c r="B27" s="20"/>
      <c r="C27" s="22"/>
      <c r="D27" s="21" t="n">
        <f aca="false">VLOOKUP($A27,'[1]Feb Forecast 2001'!$A$5:$Y$38,D$43,FALSE())</f>
        <v>59.63</v>
      </c>
      <c r="E27" s="22" t="n">
        <f aca="false">VLOOKUP($A27,'[1]Feb Forecast 2001'!$A$5:$Y$38,E$43,FALSE())</f>
        <v>62.3</v>
      </c>
      <c r="F27" s="22" t="n">
        <f aca="false">VLOOKUP($A27,'[1]Feb Forecast 2001'!$A$5:$Y$38,F$43,FALSE())</f>
        <v>46.875</v>
      </c>
      <c r="G27" s="23"/>
    </row>
    <row r="28" customFormat="false" ht="12.75" hidden="false" customHeight="false" outlineLevel="0" collapsed="false">
      <c r="A28" s="13" t="s">
        <v>59</v>
      </c>
      <c r="C28" s="15"/>
      <c r="D28" s="14" t="n">
        <f aca="false">VLOOKUP($A28,'[1]Feb Forecast 2001'!$A$5:$Y$38,D$43,FALSE())</f>
        <v>-17.4</v>
      </c>
      <c r="E28" s="15" t="n">
        <f aca="false">VLOOKUP($A28,'[1]Feb Forecast 2001'!$A$5:$Y$38,E$43,FALSE())</f>
        <v>-17.7</v>
      </c>
      <c r="F28" s="15" t="n">
        <f aca="false">VLOOKUP($A28,'[1]Feb Forecast 2001'!$A$5:$Y$38,F$43,FALSE())</f>
        <v>-15.7</v>
      </c>
      <c r="G28" s="16"/>
    </row>
    <row r="29" customFormat="false" ht="12.75" hidden="false" customHeight="false" outlineLevel="0" collapsed="false">
      <c r="A29" s="13" t="s">
        <v>60</v>
      </c>
      <c r="C29" s="15"/>
      <c r="D29" s="14" t="n">
        <f aca="false">VLOOKUP($A29,'[1]Feb Forecast 2001'!$A$5:$Y$38,D$43,FALSE())</f>
        <v>-18.85</v>
      </c>
      <c r="E29" s="15" t="n">
        <f aca="false">VLOOKUP($A29,'[1]Feb Forecast 2001'!$A$5:$Y$38,E$43,FALSE())</f>
        <v>-19.1</v>
      </c>
      <c r="F29" s="15" t="n">
        <f aca="false">VLOOKUP($A29,'[1]Feb Forecast 2001'!$A$5:$Y$38,F$43,FALSE())</f>
        <v>-11.075</v>
      </c>
      <c r="G29" s="16"/>
    </row>
    <row r="30" customFormat="false" ht="12.75" hidden="false" customHeight="false" outlineLevel="0" collapsed="false">
      <c r="A30" s="13" t="s">
        <v>61</v>
      </c>
      <c r="C30" s="15"/>
      <c r="D30" s="14" t="n">
        <f aca="false">VLOOKUP($A30,'[1]Feb Forecast 2001'!$A$5:$Y$38,D$43,FALSE())</f>
        <v>-1.5</v>
      </c>
      <c r="E30" s="15" t="n">
        <f aca="false">VLOOKUP($A30,'[1]Feb Forecast 2001'!$A$5:$Y$38,E$43,FALSE())</f>
        <v>-4.2</v>
      </c>
      <c r="F30" s="15" t="n">
        <f aca="false">VLOOKUP($A30,'[1]Feb Forecast 2001'!$A$5:$Y$38,F$43,FALSE())</f>
        <v>-5.1</v>
      </c>
      <c r="G30" s="16"/>
    </row>
    <row r="31" customFormat="false" ht="15" hidden="false" customHeight="false" outlineLevel="0" collapsed="false">
      <c r="A31" s="13" t="s">
        <v>62</v>
      </c>
      <c r="C31" s="18"/>
      <c r="D31" s="17" t="n">
        <f aca="false">VLOOKUP($A31,'[1]Feb Forecast 2001'!$A$5:$Y$38,D$43,FALSE())</f>
        <v>0</v>
      </c>
      <c r="E31" s="18" t="n">
        <f aca="false">VLOOKUP($A31,'[1]Feb Forecast 2001'!$A$5:$Y$38,E$43,FALSE())</f>
        <v>0</v>
      </c>
      <c r="F31" s="18" t="n">
        <f aca="false">VLOOKUP($A31,'[1]Feb Forecast 2001'!$A$5:$Y$38,F$43,FALSE())</f>
        <v>0</v>
      </c>
      <c r="G31" s="29"/>
    </row>
    <row r="32" customFormat="false" ht="15" hidden="false" customHeight="false" outlineLevel="0" collapsed="false">
      <c r="A32" s="13" t="s">
        <v>63</v>
      </c>
      <c r="C32" s="31"/>
      <c r="D32" s="30" t="n">
        <f aca="false">VLOOKUP($A32,'[1]Feb Forecast 2001'!$A$5:$Y$38,D$43,FALSE())</f>
        <v>-37.75</v>
      </c>
      <c r="E32" s="31" t="n">
        <f aca="false">VLOOKUP($A32,'[1]Feb Forecast 2001'!$A$5:$Y$38,E$43,FALSE())</f>
        <v>-41</v>
      </c>
      <c r="F32" s="31" t="n">
        <f aca="false">VLOOKUP($A32,'[1]Feb Forecast 2001'!$A$5:$Y$38,F$43,FALSE())</f>
        <v>-31.875</v>
      </c>
      <c r="G32" s="23"/>
    </row>
    <row r="33" customFormat="false" ht="12.75" hidden="false" customHeight="false" outlineLevel="0" collapsed="false">
      <c r="A33" s="32" t="s">
        <v>64</v>
      </c>
      <c r="B33" s="33"/>
      <c r="C33" s="15"/>
      <c r="D33" s="14" t="n">
        <f aca="false">VLOOKUP($A33,'[1]Feb Forecast 2001'!$A$5:$Y$38,D$43,FALSE())</f>
        <v>28.18</v>
      </c>
      <c r="E33" s="15" t="n">
        <f aca="false">VLOOKUP($A33,'[1]Feb Forecast 2001'!$A$5:$Y$38,E$43,FALSE())</f>
        <v>25.4</v>
      </c>
      <c r="F33" s="15" t="n">
        <f aca="false">VLOOKUP($A33,'[1]Feb Forecast 2001'!$A$5:$Y$38,F$43,FALSE())</f>
        <v>16.775</v>
      </c>
      <c r="G33" s="16"/>
    </row>
    <row r="34" customFormat="false" ht="12.75" hidden="false" customHeight="false" outlineLevel="0" collapsed="false">
      <c r="A34" s="32" t="s">
        <v>65</v>
      </c>
      <c r="B34" s="33"/>
      <c r="C34" s="15"/>
      <c r="D34" s="14" t="n">
        <f aca="false">VLOOKUP($A34,'[1]Feb Forecast 2001'!$A$5:$Y$38,D$43,FALSE())</f>
        <v>-6.5</v>
      </c>
      <c r="E34" s="15" t="n">
        <f aca="false">VLOOKUP($A34,'[1]Feb Forecast 2001'!$A$5:$Y$38,E$43,FALSE())</f>
        <v>-3.3</v>
      </c>
      <c r="F34" s="15" t="n">
        <f aca="false">VLOOKUP($A34,'[1]Feb Forecast 2001'!$A$5:$Y$38,F$43,FALSE())</f>
        <v>-2.3</v>
      </c>
      <c r="G34" s="16"/>
    </row>
    <row r="35" customFormat="false" ht="12.75" hidden="false" customHeight="false" outlineLevel="0" collapsed="false">
      <c r="A35" s="32" t="s">
        <v>66</v>
      </c>
      <c r="B35" s="33"/>
      <c r="C35" s="15"/>
      <c r="D35" s="14" t="n">
        <f aca="false">VLOOKUP($A35,'[1]Feb Forecast 2001'!$A$5:$Y$38,D$43,FALSE())</f>
        <v>0.1</v>
      </c>
      <c r="E35" s="15" t="n">
        <f aca="false">VLOOKUP($A35,'[1]Feb Forecast 2001'!$A$5:$Y$38,E$43,FALSE())</f>
        <v>-0.8</v>
      </c>
      <c r="F35" s="15" t="n">
        <f aca="false">VLOOKUP($A35,'[1]Feb Forecast 2001'!$A$5:$Y$38,F$43,FALSE())</f>
        <v>0.5</v>
      </c>
      <c r="G35" s="16"/>
    </row>
    <row r="36" customFormat="false" ht="15" hidden="false" customHeight="false" outlineLevel="0" collapsed="false">
      <c r="A36" s="32" t="s">
        <v>67</v>
      </c>
      <c r="C36" s="18"/>
      <c r="D36" s="17" t="n">
        <f aca="false">VLOOKUP($A36,'[1]Feb Forecast 2001'!$A$5:$Y$38,D$43,FALSE())</f>
        <v>0</v>
      </c>
      <c r="E36" s="18" t="n">
        <f aca="false">VLOOKUP($A36,'[1]Feb Forecast 2001'!$A$5:$Y$38,E$43,FALSE())</f>
        <v>0</v>
      </c>
      <c r="F36" s="18" t="n">
        <f aca="false">VLOOKUP($A36,'[1]Feb Forecast 2001'!$A$5:$Y$38,F$43,FALSE())</f>
        <v>0</v>
      </c>
      <c r="G36" s="29"/>
    </row>
    <row r="37" customFormat="false" ht="15" hidden="true" customHeight="false" outlineLevel="0" collapsed="false">
      <c r="A37" s="32" t="s">
        <v>68</v>
      </c>
      <c r="B37" s="33"/>
      <c r="C37" s="18"/>
      <c r="D37" s="17" t="n">
        <f aca="false">VLOOKUP($A37,'[1]Feb Forecast 2001'!$A$5:$Y$38,D$43,FALSE())</f>
        <v>0</v>
      </c>
      <c r="E37" s="18" t="n">
        <f aca="false">VLOOKUP($A37,'[1]Feb Forecast 2001'!$A$5:$Y$38,E$43,FALSE())</f>
        <v>0</v>
      </c>
      <c r="F37" s="18" t="n">
        <f aca="false">VLOOKUP($A37,'[1]Feb Forecast 2001'!$A$5:$Y$38,F$43,FALSE())</f>
        <v>0</v>
      </c>
      <c r="G37" s="29"/>
    </row>
    <row r="38" customFormat="false" ht="15" hidden="false" customHeight="false" outlineLevel="0" collapsed="false">
      <c r="A38" s="19" t="s">
        <v>69</v>
      </c>
      <c r="B38" s="20"/>
      <c r="C38" s="22"/>
      <c r="D38" s="21" t="n">
        <f aca="false">VLOOKUP($A38,'[1]Feb Forecast 2001'!$A$5:$Y$38,D$43,FALSE())</f>
        <v>21.78</v>
      </c>
      <c r="E38" s="22" t="n">
        <f aca="false">VLOOKUP($A38,'[1]Feb Forecast 2001'!$A$5:$Y$38,E$43,FALSE())</f>
        <v>21.3</v>
      </c>
      <c r="F38" s="22" t="n">
        <f aca="false">VLOOKUP($A38,'[1]Feb Forecast 2001'!$A$5:$Y$38,F$43,FALSE())</f>
        <v>14.975</v>
      </c>
      <c r="G38" s="23"/>
    </row>
    <row r="39" customFormat="false" ht="12.75" hidden="false" customHeight="false" outlineLevel="0" collapsed="false">
      <c r="A39" s="34"/>
      <c r="D39" s="35"/>
      <c r="E39" s="36"/>
      <c r="F39" s="36"/>
      <c r="G39" s="37"/>
    </row>
    <row r="40" customFormat="false" ht="12.75" hidden="false" customHeight="false" outlineLevel="0" collapsed="false">
      <c r="A40" s="1" t="str">
        <f aca="true">CELL("filename")</f>
        <v>'file:///mnt/12tb/@roms/datasets/enron/EDRM Enron Email Data Set v2 XML/filtered-attachments/xls/PGG_2001_Plan_variance.xls'#$Detail Q2 variance</v>
      </c>
    </row>
    <row r="43" customFormat="false" ht="12.75" hidden="true" customHeight="false" outlineLevel="0" collapsed="false">
      <c r="A43" s="1" t="s">
        <v>70</v>
      </c>
      <c r="D43" s="1" t="n">
        <v>4</v>
      </c>
      <c r="E43" s="1" t="n">
        <v>16</v>
      </c>
      <c r="F43" s="1" t="n">
        <v>22</v>
      </c>
    </row>
  </sheetData>
  <mergeCells count="1">
    <mergeCell ref="D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14"/>
    <col collapsed="false" customWidth="true" hidden="false" outlineLevel="0" max="2" min="2" style="1" width="2.28"/>
    <col collapsed="false" customWidth="false" hidden="false" outlineLevel="0" max="3" min="3" style="1" width="9.14"/>
    <col collapsed="false" customWidth="true" hidden="false" outlineLevel="0" max="4" min="4" style="1" width="11.13"/>
    <col collapsed="false" customWidth="false" hidden="false" outlineLevel="0" max="5" min="5" style="1" width="9.14"/>
    <col collapsed="false" customWidth="true" hidden="false" outlineLevel="0" max="6" min="6" style="1" width="30.99"/>
    <col collapsed="false" customWidth="true" hidden="false" outlineLevel="0" max="7" min="7" style="1" width="1.99"/>
    <col collapsed="false" customWidth="true" hidden="false" outlineLevel="0" max="8" min="8" style="1" width="1.85"/>
    <col collapsed="false" customWidth="false" hidden="false" outlineLevel="0" max="9" min="9" style="1" width="9.14"/>
    <col collapsed="false" customWidth="true" hidden="false" outlineLevel="0" max="10" min="10" style="1" width="10.71"/>
    <col collapsed="false" customWidth="false" hidden="false" outlineLevel="0" max="11" min="11" style="1" width="9.14"/>
    <col collapsed="false" customWidth="true" hidden="false" outlineLevel="0" max="12" min="12" style="1" width="30.99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C1" s="2" t="s">
        <v>83</v>
      </c>
    </row>
    <row r="2" customFormat="false" ht="12.75" hidden="false" customHeight="false" outlineLevel="0" collapsed="false">
      <c r="C2" s="2"/>
    </row>
    <row r="3" customFormat="false" ht="12.75" hidden="false" customHeight="false" outlineLevel="0" collapsed="false">
      <c r="C3" s="2" t="s">
        <v>84</v>
      </c>
    </row>
    <row r="4" customFormat="false" ht="12.75" hidden="false" customHeight="false" outlineLevel="0" collapsed="false">
      <c r="C4" s="1" t="s">
        <v>85</v>
      </c>
    </row>
    <row r="5" customFormat="false" ht="12.75" hidden="false" customHeight="false" outlineLevel="0" collapsed="false">
      <c r="C5" s="1" t="s">
        <v>86</v>
      </c>
    </row>
    <row r="7" customFormat="false" ht="12.75" hidden="false" customHeight="false" outlineLevel="0" collapsed="false">
      <c r="C7" s="1" t="s">
        <v>87</v>
      </c>
    </row>
    <row r="8" customFormat="false" ht="12.75" hidden="false" customHeight="false" outlineLevel="0" collapsed="false">
      <c r="C8" s="1" t="s">
        <v>88</v>
      </c>
    </row>
    <row r="9" customFormat="false" ht="12.75" hidden="false" customHeight="false" outlineLevel="0" collapsed="false">
      <c r="C9" s="1" t="s">
        <v>89</v>
      </c>
    </row>
    <row r="11" customFormat="false" ht="12.75" hidden="false" customHeight="false" outlineLevel="0" collapsed="false">
      <c r="C11" s="1" t="s">
        <v>90</v>
      </c>
    </row>
    <row r="12" customFormat="false" ht="12.75" hidden="false" customHeight="false" outlineLevel="0" collapsed="false">
      <c r="C12" s="1" t="s">
        <v>91</v>
      </c>
    </row>
    <row r="14" customFormat="false" ht="12.75" hidden="false" customHeight="false" outlineLevel="0" collapsed="false">
      <c r="C14" s="2" t="s">
        <v>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32" activeCellId="0" sqref="A32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0.99"/>
    <col collapsed="false" customWidth="true" hidden="false" outlineLevel="0" max="2" min="2" style="1" width="2.28"/>
    <col collapsed="false" customWidth="false" hidden="false" outlineLevel="0" max="3" min="3" style="1" width="9.14"/>
    <col collapsed="false" customWidth="true" hidden="false" outlineLevel="0" max="4" min="4" style="1" width="11.13"/>
    <col collapsed="false" customWidth="false" hidden="false" outlineLevel="0" max="5" min="5" style="1" width="9.14"/>
    <col collapsed="false" customWidth="true" hidden="false" outlineLevel="0" max="6" min="6" style="1" width="30.99"/>
    <col collapsed="false" customWidth="true" hidden="false" outlineLevel="0" max="7" min="7" style="1" width="1.99"/>
    <col collapsed="false" customWidth="false" hidden="false" outlineLevel="0" max="257" min="8" style="1" width="9.14"/>
  </cols>
  <sheetData>
    <row r="1" customFormat="false" ht="27" hidden="false" customHeight="false" outlineLevel="0" collapsed="false">
      <c r="A1" s="4" t="s">
        <v>17</v>
      </c>
      <c r="B1" s="5"/>
      <c r="C1" s="5"/>
      <c r="D1" s="5"/>
      <c r="E1" s="5"/>
      <c r="F1" s="5"/>
      <c r="G1" s="5"/>
    </row>
    <row r="2" customFormat="false" ht="12.75" hidden="false" customHeight="false" outlineLevel="0" collapsed="false">
      <c r="A2" s="1" t="s">
        <v>18</v>
      </c>
    </row>
    <row r="3" customFormat="false" ht="15" hidden="false" customHeight="false" outlineLevel="0" collapsed="false">
      <c r="A3" s="6"/>
      <c r="C3" s="7" t="s">
        <v>93</v>
      </c>
      <c r="D3" s="7"/>
      <c r="E3" s="7"/>
      <c r="F3" s="7"/>
    </row>
    <row r="4" customFormat="false" ht="30" hidden="false" customHeight="false" outlineLevel="0" collapsed="false">
      <c r="A4" s="8"/>
      <c r="B4" s="9"/>
      <c r="C4" s="10" t="s">
        <v>20</v>
      </c>
      <c r="D4" s="11" t="s">
        <v>21</v>
      </c>
      <c r="E4" s="11" t="s">
        <v>22</v>
      </c>
      <c r="F4" s="12" t="s">
        <v>23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69" hidden="false" customHeight="true" outlineLevel="0" collapsed="false">
      <c r="A5" s="13" t="s">
        <v>24</v>
      </c>
      <c r="C5" s="14" t="n">
        <f aca="false">VLOOKUP($A5,'[1]Feb Forecast 2001'!$A$5:$Y$38,C$43,FALSE())</f>
        <v>248.7</v>
      </c>
      <c r="D5" s="15" t="n">
        <f aca="false">VLOOKUP($A5,'[1]Feb Forecast 2001'!$A$5:$Y$38,D$43,FALSE())</f>
        <v>257.4</v>
      </c>
      <c r="E5" s="15" t="n">
        <f aca="false">VLOOKUP($A5,'[1]Feb Forecast 2001'!$A$5:$Y$38,E$43,FALSE())</f>
        <v>247.15</v>
      </c>
      <c r="F5" s="16" t="s">
        <v>94</v>
      </c>
    </row>
    <row r="6" customFormat="false" ht="25.5" hidden="false" customHeight="false" outlineLevel="0" collapsed="false">
      <c r="A6" s="13" t="s">
        <v>26</v>
      </c>
      <c r="C6" s="14" t="n">
        <f aca="false">VLOOKUP($A6,'[1]Feb Forecast 2001'!$A$5:$Y$38,C$43,FALSE())</f>
        <v>2.8</v>
      </c>
      <c r="D6" s="15" t="n">
        <f aca="false">VLOOKUP($A6,'[1]Feb Forecast 2001'!$A$5:$Y$38,D$43,FALSE())</f>
        <v>0</v>
      </c>
      <c r="E6" s="15" t="n">
        <f aca="false">VLOOKUP($A6,'[1]Feb Forecast 2001'!$A$5:$Y$38,E$43,FALSE())</f>
        <v>0</v>
      </c>
      <c r="F6" s="16" t="s">
        <v>27</v>
      </c>
    </row>
    <row r="7" customFormat="false" ht="51" hidden="false" customHeight="false" outlineLevel="0" collapsed="false">
      <c r="A7" s="13" t="s">
        <v>28</v>
      </c>
      <c r="C7" s="14" t="n">
        <f aca="false">VLOOKUP($A7,'[1]Feb Forecast 2001'!$A$5:$Y$38,C$43,FALSE())</f>
        <v>-147.08</v>
      </c>
      <c r="D7" s="15" t="n">
        <f aca="false">VLOOKUP($A7,'[1]Feb Forecast 2001'!$A$5:$Y$38,D$43,FALSE())</f>
        <v>-56.8</v>
      </c>
      <c r="E7" s="15" t="n">
        <f aca="false">VLOOKUP($A7,'[1]Feb Forecast 2001'!$A$5:$Y$38,E$43,FALSE())</f>
        <v>-90.05</v>
      </c>
      <c r="F7" s="16" t="s">
        <v>95</v>
      </c>
    </row>
    <row r="8" customFormat="false" ht="12.75" hidden="false" customHeight="false" outlineLevel="1" collapsed="false">
      <c r="A8" s="13" t="s">
        <v>30</v>
      </c>
      <c r="C8" s="14" t="n">
        <f aca="false">VLOOKUP($A8,'[1]Feb Forecast 2001'!$A$5:$Y$38,C$43,FALSE())</f>
        <v>0</v>
      </c>
      <c r="D8" s="15" t="n">
        <f aca="false">VLOOKUP($A8,'[1]Feb Forecast 2001'!$A$5:$Y$38,D$43,FALSE())</f>
        <v>5</v>
      </c>
      <c r="E8" s="15" t="n">
        <f aca="false">VLOOKUP($A8,'[1]Feb Forecast 2001'!$A$5:$Y$38,E$43,FALSE())</f>
        <v>0</v>
      </c>
      <c r="F8" s="16" t="s">
        <v>96</v>
      </c>
    </row>
    <row r="9" customFormat="false" ht="15" hidden="false" customHeight="false" outlineLevel="0" collapsed="false">
      <c r="A9" s="13" t="s">
        <v>31</v>
      </c>
      <c r="C9" s="17" t="n">
        <f aca="false">VLOOKUP($A9,'[1]Feb Forecast 2001'!$A$5:$Y$38,C$43,FALSE())</f>
        <v>44.61</v>
      </c>
      <c r="D9" s="18" t="n">
        <f aca="false">VLOOKUP($A9,'[1]Feb Forecast 2001'!$A$5:$Y$38,D$43,FALSE())</f>
        <v>0</v>
      </c>
      <c r="E9" s="18" t="n">
        <f aca="false">VLOOKUP($A9,'[1]Feb Forecast 2001'!$A$5:$Y$38,E$43,FALSE())</f>
        <v>0</v>
      </c>
      <c r="F9" s="29"/>
    </row>
    <row r="10" customFormat="false" ht="15" hidden="false" customHeight="false" outlineLevel="0" collapsed="false">
      <c r="A10" s="19" t="s">
        <v>33</v>
      </c>
      <c r="B10" s="20"/>
      <c r="C10" s="21" t="n">
        <f aca="false">VLOOKUP($A10,'[1]Feb Forecast 2001'!$A$5:$Y$38,C$43,FALSE())</f>
        <v>149.03</v>
      </c>
      <c r="D10" s="22" t="n">
        <f aca="false">VLOOKUP($A10,'[1]Feb Forecast 2001'!$A$5:$Y$38,D$43,FALSE())</f>
        <v>205.6</v>
      </c>
      <c r="E10" s="22" t="n">
        <f aca="false">VLOOKUP($A10,'[1]Feb Forecast 2001'!$A$5:$Y$38,E$43,FALSE())</f>
        <v>157.1</v>
      </c>
      <c r="F10" s="23"/>
    </row>
    <row r="11" customFormat="false" ht="12.75" hidden="false" customHeight="false" outlineLevel="0" collapsed="false">
      <c r="A11" s="24" t="s">
        <v>34</v>
      </c>
      <c r="B11" s="2"/>
      <c r="C11" s="14"/>
      <c r="D11" s="15"/>
      <c r="E11" s="15"/>
      <c r="F11" s="16"/>
    </row>
    <row r="12" customFormat="false" ht="25.5" hidden="false" customHeight="false" outlineLevel="0" collapsed="false">
      <c r="A12" s="13" t="s">
        <v>35</v>
      </c>
      <c r="C12" s="14" t="n">
        <f aca="false">VLOOKUP($A12,'[1]Feb Forecast 2001'!$A$5:$Y$38,C$43,FALSE())</f>
        <v>-17.5</v>
      </c>
      <c r="D12" s="15" t="n">
        <f aca="false">VLOOKUP($A12,'[1]Feb Forecast 2001'!$A$5:$Y$38,D$43,FALSE())</f>
        <v>-17.7</v>
      </c>
      <c r="E12" s="15" t="n">
        <f aca="false">VLOOKUP($A12,'[1]Feb Forecast 2001'!$A$5:$Y$38,E$43,FALSE())</f>
        <v>-15.025</v>
      </c>
      <c r="F12" s="38" t="s">
        <v>79</v>
      </c>
    </row>
    <row r="13" customFormat="false" ht="12.75" hidden="false" customHeight="false" outlineLevel="0" collapsed="false">
      <c r="A13" s="13" t="s">
        <v>37</v>
      </c>
      <c r="C13" s="14" t="n">
        <f aca="false">VLOOKUP($A13,'[1]Feb Forecast 2001'!$A$5:$Y$38,C$43,FALSE())</f>
        <v>-14</v>
      </c>
      <c r="D13" s="15" t="n">
        <f aca="false">VLOOKUP($A13,'[1]Feb Forecast 2001'!$A$5:$Y$38,D$43,FALSE())</f>
        <v>-12.8</v>
      </c>
      <c r="E13" s="15" t="n">
        <f aca="false">VLOOKUP($A13,'[1]Feb Forecast 2001'!$A$5:$Y$38,E$43,FALSE())</f>
        <v>-13.6</v>
      </c>
      <c r="F13" s="16"/>
    </row>
    <row r="14" customFormat="false" ht="57" hidden="false" customHeight="true" outlineLevel="0" collapsed="false">
      <c r="A14" s="13" t="s">
        <v>39</v>
      </c>
      <c r="C14" s="14" t="n">
        <f aca="false">VLOOKUP($A14,'[1]Feb Forecast 2001'!$A$5:$Y$38,C$43,FALSE())</f>
        <v>-13.4</v>
      </c>
      <c r="D14" s="15" t="n">
        <f aca="false">VLOOKUP($A14,'[1]Feb Forecast 2001'!$A$5:$Y$38,D$43,FALSE())</f>
        <v>-7.8</v>
      </c>
      <c r="E14" s="15" t="n">
        <f aca="false">VLOOKUP($A14,'[1]Feb Forecast 2001'!$A$5:$Y$38,E$43,FALSE())</f>
        <v>-9.35</v>
      </c>
      <c r="F14" s="16" t="s">
        <v>97</v>
      </c>
    </row>
    <row r="15" customFormat="false" ht="12.75" hidden="false" customHeight="false" outlineLevel="0" collapsed="false">
      <c r="A15" s="13" t="s">
        <v>41</v>
      </c>
      <c r="C15" s="14" t="n">
        <f aca="false">VLOOKUP($A15,'[1]Feb Forecast 2001'!$A$5:$Y$38,C$43,FALSE())</f>
        <v>0</v>
      </c>
      <c r="D15" s="15" t="n">
        <f aca="false">VLOOKUP($A15,'[1]Feb Forecast 2001'!$A$5:$Y$38,D$43,FALSE())</f>
        <v>0</v>
      </c>
      <c r="E15" s="15" t="n">
        <f aca="false">VLOOKUP($A15,'[1]Feb Forecast 2001'!$A$5:$Y$38,E$43,FALSE())</f>
        <v>-0.15</v>
      </c>
      <c r="F15" s="16"/>
    </row>
    <row r="16" customFormat="false" ht="38.25" hidden="false" customHeight="false" outlineLevel="0" collapsed="false">
      <c r="A16" s="13" t="s">
        <v>42</v>
      </c>
      <c r="C16" s="17" t="n">
        <f aca="false">VLOOKUP($A16,'[1]Feb Forecast 2001'!$A$5:$Y$38,C$43,FALSE())</f>
        <v>-24.1</v>
      </c>
      <c r="D16" s="18" t="n">
        <f aca="false">VLOOKUP($A16,'[1]Feb Forecast 2001'!$A$5:$Y$38,D$43,FALSE())</f>
        <v>-28.7</v>
      </c>
      <c r="E16" s="18" t="n">
        <f aca="false">VLOOKUP($A16,'[1]Feb Forecast 2001'!$A$5:$Y$38,E$43,FALSE())</f>
        <v>-21.75</v>
      </c>
      <c r="F16" s="16" t="s">
        <v>98</v>
      </c>
    </row>
    <row r="17" customFormat="false" ht="15" hidden="false" customHeight="false" outlineLevel="0" collapsed="false">
      <c r="A17" s="19" t="s">
        <v>44</v>
      </c>
      <c r="B17" s="20"/>
      <c r="C17" s="21" t="n">
        <f aca="false">VLOOKUP($A17,'[1]Feb Forecast 2001'!$A$5:$Y$38,C$43,FALSE())</f>
        <v>-69</v>
      </c>
      <c r="D17" s="22" t="n">
        <f aca="false">VLOOKUP($A17,'[1]Feb Forecast 2001'!$A$5:$Y$38,D$43,FALSE())</f>
        <v>-67</v>
      </c>
      <c r="E17" s="22" t="n">
        <f aca="false">VLOOKUP($A17,'[1]Feb Forecast 2001'!$A$5:$Y$38,E$43,FALSE())</f>
        <v>-59.875</v>
      </c>
      <c r="F17" s="23"/>
    </row>
    <row r="18" customFormat="false" ht="15" hidden="false" customHeight="false" outlineLevel="0" collapsed="false">
      <c r="A18" s="19"/>
      <c r="B18" s="20"/>
      <c r="C18" s="21"/>
      <c r="D18" s="22"/>
      <c r="E18" s="22"/>
      <c r="F18" s="23"/>
    </row>
    <row r="19" customFormat="false" ht="54.75" hidden="false" customHeight="true" outlineLevel="0" collapsed="false">
      <c r="A19" s="13" t="s">
        <v>45</v>
      </c>
      <c r="C19" s="14" t="n">
        <f aca="false">VLOOKUP($A19,'[1]Feb Forecast 2001'!$A$5:$Y$38,C$43,FALSE())</f>
        <v>-43.1</v>
      </c>
      <c r="D19" s="15" t="n">
        <f aca="false">VLOOKUP($A19,'[1]Feb Forecast 2001'!$A$5:$Y$38,D$43,FALSE())</f>
        <v>-39.2</v>
      </c>
      <c r="E19" s="15" t="n">
        <f aca="false">VLOOKUP($A19,'[1]Feb Forecast 2001'!$A$5:$Y$38,E$43,FALSE())</f>
        <v>-38</v>
      </c>
      <c r="F19" s="16" t="s">
        <v>99</v>
      </c>
    </row>
    <row r="20" customFormat="false" ht="41.25" hidden="false" customHeight="true" outlineLevel="0" collapsed="false">
      <c r="A20" s="13" t="s">
        <v>47</v>
      </c>
      <c r="C20" s="14" t="n">
        <f aca="false">VLOOKUP($A20,'[1]Feb Forecast 2001'!$A$5:$Y$38,C$43,FALSE())</f>
        <v>0.6</v>
      </c>
      <c r="D20" s="15" t="n">
        <f aca="false">VLOOKUP($A20,'[1]Feb Forecast 2001'!$A$5:$Y$38,D$43,FALSE())</f>
        <v>-7</v>
      </c>
      <c r="E20" s="15" t="n">
        <f aca="false">VLOOKUP($A20,'[1]Feb Forecast 2001'!$A$5:$Y$38,E$43,FALSE())</f>
        <v>7.625</v>
      </c>
      <c r="F20" s="16" t="s">
        <v>100</v>
      </c>
    </row>
    <row r="21" customFormat="false" ht="12.75" hidden="false" customHeight="false" outlineLevel="0" collapsed="false">
      <c r="A21" s="13" t="s">
        <v>49</v>
      </c>
      <c r="C21" s="14" t="n">
        <f aca="false">VLOOKUP($A21,'[1]Feb Forecast 2001'!$A$5:$Y$38,C$43,FALSE())</f>
        <v>-16.5</v>
      </c>
      <c r="D21" s="15" t="n">
        <f aca="false">VLOOKUP($A21,'[1]Feb Forecast 2001'!$A$5:$Y$38,D$43,FALSE())</f>
        <v>-18.4</v>
      </c>
      <c r="E21" s="15" t="n">
        <f aca="false">VLOOKUP($A21,'[1]Feb Forecast 2001'!$A$5:$Y$38,E$43,FALSE())</f>
        <v>-14.5</v>
      </c>
      <c r="F21" s="16"/>
    </row>
    <row r="22" customFormat="false" ht="15" hidden="false" customHeight="false" outlineLevel="0" collapsed="false">
      <c r="A22" s="13" t="s">
        <v>51</v>
      </c>
      <c r="C22" s="17" t="n">
        <f aca="false">VLOOKUP($A22,'[1]Feb Forecast 2001'!$A$5:$Y$38,C$43,FALSE())</f>
        <v>1.8</v>
      </c>
      <c r="D22" s="18" t="n">
        <f aca="false">VLOOKUP($A22,'[1]Feb Forecast 2001'!$A$5:$Y$38,D$43,FALSE())</f>
        <v>0</v>
      </c>
      <c r="E22" s="18" t="n">
        <f aca="false">VLOOKUP($A22,'[1]Feb Forecast 2001'!$A$5:$Y$38,E$43,FALSE())</f>
        <v>0</v>
      </c>
      <c r="F22" s="29"/>
    </row>
    <row r="23" customFormat="false" ht="12.75" hidden="false" customHeight="false" outlineLevel="0" collapsed="false">
      <c r="A23" s="19" t="s">
        <v>52</v>
      </c>
      <c r="B23" s="20"/>
      <c r="C23" s="25" t="n">
        <f aca="false">VLOOKUP($A23,'[1]Feb Forecast 2001'!$A$5:$Y$38,C$43,FALSE())</f>
        <v>22.83</v>
      </c>
      <c r="D23" s="26" t="n">
        <f aca="false">VLOOKUP($A23,'[1]Feb Forecast 2001'!$A$5:$Y$38,D$43,FALSE())</f>
        <v>74</v>
      </c>
      <c r="E23" s="26" t="n">
        <f aca="false">VLOOKUP($A23,'[1]Feb Forecast 2001'!$A$5:$Y$38,E$43,FALSE())</f>
        <v>52.35</v>
      </c>
      <c r="F23" s="16"/>
    </row>
    <row r="24" customFormat="false" ht="58.5" hidden="false" customHeight="true" outlineLevel="0" collapsed="false">
      <c r="A24" s="19" t="s">
        <v>53</v>
      </c>
      <c r="B24" s="20"/>
      <c r="C24" s="25" t="n">
        <f aca="false">VLOOKUP($A24,'[1]Feb Forecast 2001'!$A$5:$Y$38,C$43,FALSE())</f>
        <v>-4.7</v>
      </c>
      <c r="D24" s="26" t="n">
        <f aca="false">VLOOKUP($A24,'[1]Feb Forecast 2001'!$A$5:$Y$38,D$43,FALSE())</f>
        <v>5.5</v>
      </c>
      <c r="E24" s="26" t="n">
        <f aca="false">VLOOKUP($A24,'[1]Feb Forecast 2001'!$A$5:$Y$38,E$43,FALSE())</f>
        <v>2.425</v>
      </c>
      <c r="F24" s="16" t="s">
        <v>101</v>
      </c>
    </row>
    <row r="25" customFormat="false" ht="43.5" hidden="false" customHeight="true" outlineLevel="0" collapsed="false">
      <c r="A25" s="19" t="s">
        <v>55</v>
      </c>
      <c r="B25" s="20"/>
      <c r="C25" s="25" t="n">
        <f aca="false">VLOOKUP($A25,'[1]Feb Forecast 2001'!$A$5:$Y$38,C$43,FALSE())</f>
        <v>-0.1</v>
      </c>
      <c r="D25" s="26" t="n">
        <f aca="false">VLOOKUP($A25,'[1]Feb Forecast 2001'!$A$5:$Y$38,D$43,FALSE())</f>
        <v>-5.6</v>
      </c>
      <c r="E25" s="26" t="n">
        <f aca="false">VLOOKUP($A25,'[1]Feb Forecast 2001'!$A$5:$Y$38,E$43,FALSE())</f>
        <v>-0.3</v>
      </c>
      <c r="F25" s="16" t="s">
        <v>102</v>
      </c>
    </row>
    <row r="26" customFormat="false" ht="15" hidden="false" customHeight="false" outlineLevel="0" collapsed="false">
      <c r="A26" s="19" t="s">
        <v>57</v>
      </c>
      <c r="B26" s="20"/>
      <c r="C26" s="27" t="n">
        <f aca="false">VLOOKUP($A26,'[1]Feb Forecast 2001'!$A$5:$Y$38,C$43,FALSE())</f>
        <v>0</v>
      </c>
      <c r="D26" s="28" t="n">
        <f aca="false">VLOOKUP($A26,'[1]Feb Forecast 2001'!$A$5:$Y$38,D$43,FALSE())</f>
        <v>0</v>
      </c>
      <c r="E26" s="28" t="n">
        <f aca="false">VLOOKUP($A26,'[1]Feb Forecast 2001'!$A$5:$Y$38,E$43,FALSE())</f>
        <v>0</v>
      </c>
      <c r="F26" s="29"/>
    </row>
    <row r="27" customFormat="false" ht="15" hidden="false" customHeight="false" outlineLevel="0" collapsed="false">
      <c r="A27" s="19" t="s">
        <v>58</v>
      </c>
      <c r="B27" s="20"/>
      <c r="C27" s="21" t="n">
        <f aca="false">VLOOKUP($A27,'[1]Feb Forecast 2001'!$A$5:$Y$38,C$43,FALSE())</f>
        <v>18.03</v>
      </c>
      <c r="D27" s="22" t="n">
        <f aca="false">VLOOKUP($A27,'[1]Feb Forecast 2001'!$A$5:$Y$38,D$43,FALSE())</f>
        <v>73.9</v>
      </c>
      <c r="E27" s="22" t="n">
        <f aca="false">VLOOKUP($A27,'[1]Feb Forecast 2001'!$A$5:$Y$38,E$43,FALSE())</f>
        <v>54.475</v>
      </c>
      <c r="F27" s="23"/>
    </row>
    <row r="28" customFormat="false" ht="12.75" hidden="false" customHeight="false" outlineLevel="0" collapsed="false">
      <c r="A28" s="13" t="s">
        <v>59</v>
      </c>
      <c r="C28" s="14" t="n">
        <f aca="false">VLOOKUP($A28,'[1]Feb Forecast 2001'!$A$5:$Y$38,C$43,FALSE())</f>
        <v>-18.1</v>
      </c>
      <c r="D28" s="15" t="n">
        <f aca="false">VLOOKUP($A28,'[1]Feb Forecast 2001'!$A$5:$Y$38,D$43,FALSE())</f>
        <v>-17.7</v>
      </c>
      <c r="E28" s="15" t="n">
        <f aca="false">VLOOKUP($A28,'[1]Feb Forecast 2001'!$A$5:$Y$38,E$43,FALSE())</f>
        <v>-15.8</v>
      </c>
      <c r="F28" s="16"/>
    </row>
    <row r="29" customFormat="false" ht="12.75" hidden="false" customHeight="false" outlineLevel="0" collapsed="false">
      <c r="A29" s="13" t="s">
        <v>60</v>
      </c>
      <c r="C29" s="14" t="n">
        <f aca="false">VLOOKUP($A29,'[1]Feb Forecast 2001'!$A$5:$Y$38,C$43,FALSE())</f>
        <v>-0.550000000000001</v>
      </c>
      <c r="D29" s="15" t="n">
        <f aca="false">VLOOKUP($A29,'[1]Feb Forecast 2001'!$A$5:$Y$38,D$43,FALSE())</f>
        <v>-24.7</v>
      </c>
      <c r="E29" s="15" t="n">
        <f aca="false">VLOOKUP($A29,'[1]Feb Forecast 2001'!$A$5:$Y$38,E$43,FALSE())</f>
        <v>-15.275</v>
      </c>
      <c r="F29" s="16"/>
    </row>
    <row r="30" customFormat="false" ht="12.75" hidden="false" customHeight="false" outlineLevel="0" collapsed="false">
      <c r="A30" s="13" t="s">
        <v>61</v>
      </c>
      <c r="C30" s="14" t="n">
        <f aca="false">VLOOKUP($A30,'[1]Feb Forecast 2001'!$A$5:$Y$38,C$43,FALSE())</f>
        <v>-1.6</v>
      </c>
      <c r="D30" s="15" t="n">
        <f aca="false">VLOOKUP($A30,'[1]Feb Forecast 2001'!$A$5:$Y$38,D$43,FALSE())</f>
        <v>-4.9</v>
      </c>
      <c r="E30" s="15" t="n">
        <f aca="false">VLOOKUP($A30,'[1]Feb Forecast 2001'!$A$5:$Y$38,E$43,FALSE())</f>
        <v>-4.5</v>
      </c>
      <c r="F30" s="16"/>
    </row>
    <row r="31" customFormat="false" ht="15" hidden="false" customHeight="false" outlineLevel="0" collapsed="false">
      <c r="A31" s="13" t="s">
        <v>62</v>
      </c>
      <c r="C31" s="17" t="n">
        <f aca="false">VLOOKUP($A31,'[1]Feb Forecast 2001'!$A$5:$Y$38,C$43,FALSE())</f>
        <v>0</v>
      </c>
      <c r="D31" s="18" t="n">
        <f aca="false">VLOOKUP($A31,'[1]Feb Forecast 2001'!$A$5:$Y$38,D$43,FALSE())</f>
        <v>0</v>
      </c>
      <c r="E31" s="18" t="n">
        <f aca="false">VLOOKUP($A31,'[1]Feb Forecast 2001'!$A$5:$Y$38,E$43,FALSE())</f>
        <v>0</v>
      </c>
      <c r="F31" s="29"/>
    </row>
    <row r="32" customFormat="false" ht="15" hidden="false" customHeight="false" outlineLevel="0" collapsed="false">
      <c r="A32" s="13" t="s">
        <v>63</v>
      </c>
      <c r="C32" s="30" t="n">
        <f aca="false">VLOOKUP($A32,'[1]Feb Forecast 2001'!$A$5:$Y$38,C$43,FALSE())</f>
        <v>-20.25</v>
      </c>
      <c r="D32" s="31" t="n">
        <f aca="false">VLOOKUP($A32,'[1]Feb Forecast 2001'!$A$5:$Y$38,D$43,FALSE())</f>
        <v>-47.3</v>
      </c>
      <c r="E32" s="31" t="n">
        <f aca="false">VLOOKUP($A32,'[1]Feb Forecast 2001'!$A$5:$Y$38,E$43,FALSE())</f>
        <v>-35.575</v>
      </c>
      <c r="F32" s="23"/>
    </row>
    <row r="33" customFormat="false" ht="12.75" hidden="false" customHeight="false" outlineLevel="0" collapsed="false">
      <c r="A33" s="32" t="s">
        <v>64</v>
      </c>
      <c r="B33" s="33"/>
      <c r="C33" s="14" t="n">
        <f aca="false">VLOOKUP($A33,'[1]Feb Forecast 2001'!$A$5:$Y$38,C$43,FALSE())</f>
        <v>4.17999999999998</v>
      </c>
      <c r="D33" s="15" t="n">
        <f aca="false">VLOOKUP($A33,'[1]Feb Forecast 2001'!$A$5:$Y$38,D$43,FALSE())</f>
        <v>31.6</v>
      </c>
      <c r="E33" s="15" t="n">
        <f aca="false">VLOOKUP($A33,'[1]Feb Forecast 2001'!$A$5:$Y$38,E$43,FALSE())</f>
        <v>21.275</v>
      </c>
      <c r="F33" s="16"/>
    </row>
    <row r="34" customFormat="false" ht="12.75" hidden="false" customHeight="false" outlineLevel="0" collapsed="false">
      <c r="A34" s="32" t="s">
        <v>65</v>
      </c>
      <c r="B34" s="33"/>
      <c r="C34" s="14" t="n">
        <f aca="false">VLOOKUP($A34,'[1]Feb Forecast 2001'!$A$5:$Y$38,C$43,FALSE())</f>
        <v>-6.5</v>
      </c>
      <c r="D34" s="15" t="n">
        <f aca="false">VLOOKUP($A34,'[1]Feb Forecast 2001'!$A$5:$Y$38,D$43,FALSE())</f>
        <v>-0.3</v>
      </c>
      <c r="E34" s="15" t="n">
        <f aca="false">VLOOKUP($A34,'[1]Feb Forecast 2001'!$A$5:$Y$38,E$43,FALSE())</f>
        <v>-2.3</v>
      </c>
      <c r="F34" s="16"/>
    </row>
    <row r="35" customFormat="false" ht="12.75" hidden="false" customHeight="false" outlineLevel="0" collapsed="false">
      <c r="A35" s="32" t="s">
        <v>66</v>
      </c>
      <c r="B35" s="33"/>
      <c r="C35" s="14" t="n">
        <f aca="false">VLOOKUP($A35,'[1]Feb Forecast 2001'!$A$5:$Y$38,C$43,FALSE())</f>
        <v>0.1</v>
      </c>
      <c r="D35" s="15" t="n">
        <f aca="false">VLOOKUP($A35,'[1]Feb Forecast 2001'!$A$5:$Y$38,D$43,FALSE())</f>
        <v>-4.7</v>
      </c>
      <c r="E35" s="15" t="n">
        <f aca="false">VLOOKUP($A35,'[1]Feb Forecast 2001'!$A$5:$Y$38,E$43,FALSE())</f>
        <v>-0.1</v>
      </c>
      <c r="F35" s="16"/>
    </row>
    <row r="36" customFormat="false" ht="15" hidden="false" customHeight="false" outlineLevel="0" collapsed="false">
      <c r="A36" s="32" t="s">
        <v>67</v>
      </c>
      <c r="C36" s="17" t="n">
        <f aca="false">VLOOKUP($A36,'[1]Feb Forecast 2001'!$A$5:$Y$38,C$43,FALSE())</f>
        <v>0</v>
      </c>
      <c r="D36" s="18" t="n">
        <f aca="false">VLOOKUP($A36,'[1]Feb Forecast 2001'!$A$5:$Y$38,D$43,FALSE())</f>
        <v>0</v>
      </c>
      <c r="E36" s="18" t="n">
        <f aca="false">VLOOKUP($A36,'[1]Feb Forecast 2001'!$A$5:$Y$38,E$43,FALSE())</f>
        <v>0</v>
      </c>
      <c r="F36" s="29"/>
    </row>
    <row r="37" customFormat="false" ht="15" hidden="true" customHeight="false" outlineLevel="0" collapsed="false">
      <c r="A37" s="32" t="s">
        <v>68</v>
      </c>
      <c r="B37" s="33"/>
      <c r="C37" s="17" t="n">
        <f aca="false">VLOOKUP($A37,'[1]Feb Forecast 2001'!$A$5:$Y$38,C$43,FALSE())</f>
        <v>0</v>
      </c>
      <c r="D37" s="18" t="n">
        <f aca="false">VLOOKUP($A37,'[1]Feb Forecast 2001'!$A$5:$Y$38,D$43,FALSE())</f>
        <v>0</v>
      </c>
      <c r="E37" s="18" t="n">
        <f aca="false">VLOOKUP($A37,'[1]Feb Forecast 2001'!$A$5:$Y$38,E$43,FALSE())</f>
        <v>0</v>
      </c>
      <c r="F37" s="29"/>
    </row>
    <row r="38" customFormat="false" ht="15" hidden="false" customHeight="false" outlineLevel="0" collapsed="false">
      <c r="A38" s="19" t="s">
        <v>69</v>
      </c>
      <c r="B38" s="20"/>
      <c r="C38" s="21" t="n">
        <f aca="false">VLOOKUP($A38,'[1]Feb Forecast 2001'!$A$5:$Y$38,C$43,FALSE())</f>
        <v>-2.22000000000003</v>
      </c>
      <c r="D38" s="22" t="n">
        <f aca="false">VLOOKUP($A38,'[1]Feb Forecast 2001'!$A$5:$Y$38,D$43,FALSE())</f>
        <v>26.6</v>
      </c>
      <c r="E38" s="22" t="n">
        <f aca="false">VLOOKUP($A38,'[1]Feb Forecast 2001'!$A$5:$Y$38,E$43,FALSE())</f>
        <v>18.875</v>
      </c>
      <c r="F38" s="23"/>
    </row>
    <row r="39" customFormat="false" ht="12.75" hidden="false" customHeight="false" outlineLevel="0" collapsed="false">
      <c r="A39" s="34"/>
      <c r="C39" s="35"/>
      <c r="D39" s="36"/>
      <c r="E39" s="36"/>
      <c r="F39" s="37"/>
    </row>
    <row r="40" customFormat="false" ht="12.75" hidden="false" customHeight="false" outlineLevel="0" collapsed="false">
      <c r="A40" s="1" t="str">
        <f aca="true">CELL("filename")</f>
        <v>'file:///mnt/12tb/@roms/datasets/enron/EDRM Enron Email Data Set v2 XML/filtered-attachments/xls/PGG_2001_Plan_variance.xls'#$Detail Q3 variance</v>
      </c>
    </row>
    <row r="43" customFormat="false" ht="12.75" hidden="true" customHeight="false" outlineLevel="0" collapsed="false">
      <c r="A43" s="1" t="s">
        <v>70</v>
      </c>
      <c r="C43" s="1" t="n">
        <v>5</v>
      </c>
      <c r="D43" s="1" t="n">
        <v>17</v>
      </c>
      <c r="E43" s="1" t="n">
        <v>23</v>
      </c>
    </row>
  </sheetData>
  <mergeCells count="1">
    <mergeCell ref="C3:F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D9" activeCellId="0" sqref="D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14"/>
    <col collapsed="false" customWidth="true" hidden="false" outlineLevel="0" max="2" min="2" style="1" width="2.28"/>
    <col collapsed="false" customWidth="false" hidden="false" outlineLevel="0" max="3" min="3" style="1" width="9.14"/>
    <col collapsed="false" customWidth="true" hidden="false" outlineLevel="0" max="4" min="4" style="1" width="12.14"/>
    <col collapsed="false" customWidth="false" hidden="false" outlineLevel="0" max="5" min="5" style="1" width="9.14"/>
    <col collapsed="false" customWidth="true" hidden="false" outlineLevel="0" max="6" min="6" style="1" width="30.99"/>
    <col collapsed="false" customWidth="true" hidden="false" outlineLevel="0" max="7" min="7" style="1" width="1.85"/>
    <col collapsed="false" customWidth="false" hidden="false" outlineLevel="0" max="8" min="8" style="1" width="9.14"/>
    <col collapsed="false" customWidth="true" hidden="false" outlineLevel="0" max="9" min="9" style="1" width="10.71"/>
    <col collapsed="false" customWidth="false" hidden="false" outlineLevel="0" max="10" min="10" style="1" width="9.14"/>
    <col collapsed="false" customWidth="true" hidden="false" outlineLevel="0" max="11" min="11" style="1" width="30.99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A1" s="2" t="s">
        <v>0</v>
      </c>
      <c r="C1" s="2" t="s">
        <v>103</v>
      </c>
    </row>
    <row r="2" customFormat="false" ht="12.75" hidden="false" customHeight="false" outlineLevel="0" collapsed="false">
      <c r="C2" s="2"/>
    </row>
    <row r="3" customFormat="false" ht="12.75" hidden="false" customHeight="false" outlineLevel="0" collapsed="false">
      <c r="C3" s="2" t="s">
        <v>104</v>
      </c>
    </row>
    <row r="4" customFormat="false" ht="12.75" hidden="false" customHeight="false" outlineLevel="0" collapsed="false">
      <c r="C4" s="1" t="s">
        <v>105</v>
      </c>
    </row>
    <row r="5" customFormat="false" ht="12.75" hidden="false" customHeight="false" outlineLevel="0" collapsed="false">
      <c r="C5" s="1" t="s">
        <v>106</v>
      </c>
    </row>
    <row r="7" customFormat="false" ht="12.75" hidden="false" customHeight="false" outlineLevel="0" collapsed="false">
      <c r="C7" s="1" t="s">
        <v>107</v>
      </c>
    </row>
    <row r="9" customFormat="false" ht="12.75" hidden="false" customHeight="false" outlineLevel="0" collapsed="false">
      <c r="C9" s="2" t="s">
        <v>108</v>
      </c>
    </row>
    <row r="11" customFormat="false" ht="12.75" hidden="false" customHeight="false" outlineLevel="0" collapsed="false">
      <c r="C11" s="2" t="s">
        <v>109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D8" activeCellId="0" sqref="D8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0.99"/>
    <col collapsed="false" customWidth="true" hidden="false" outlineLevel="0" max="2" min="2" style="1" width="2.28"/>
    <col collapsed="false" customWidth="false" hidden="false" outlineLevel="0" max="3" min="3" style="1" width="9.14"/>
    <col collapsed="false" customWidth="true" hidden="false" outlineLevel="0" max="4" min="4" style="1" width="12.14"/>
    <col collapsed="false" customWidth="false" hidden="false" outlineLevel="0" max="5" min="5" style="1" width="9.14"/>
    <col collapsed="false" customWidth="true" hidden="false" outlineLevel="0" max="6" min="6" style="1" width="30.99"/>
    <col collapsed="false" customWidth="true" hidden="false" outlineLevel="0" max="7" min="7" style="1" width="1.85"/>
    <col collapsed="false" customWidth="false" hidden="false" outlineLevel="0" max="257" min="8" style="1" width="9.14"/>
  </cols>
  <sheetData>
    <row r="1" customFormat="false" ht="27" hidden="false" customHeight="false" outlineLevel="0" collapsed="false">
      <c r="A1" s="4" t="s">
        <v>17</v>
      </c>
      <c r="B1" s="5"/>
      <c r="C1" s="5"/>
      <c r="D1" s="5"/>
      <c r="E1" s="5"/>
      <c r="F1" s="5"/>
      <c r="G1" s="5"/>
    </row>
    <row r="2" customFormat="false" ht="12.75" hidden="false" customHeight="false" outlineLevel="0" collapsed="false">
      <c r="A2" s="1" t="s">
        <v>18</v>
      </c>
    </row>
    <row r="3" customFormat="false" ht="15" hidden="false" customHeight="false" outlineLevel="0" collapsed="false">
      <c r="A3" s="6"/>
      <c r="C3" s="7" t="s">
        <v>110</v>
      </c>
      <c r="D3" s="7"/>
      <c r="E3" s="7"/>
      <c r="F3" s="7"/>
    </row>
    <row r="4" customFormat="false" ht="30" hidden="false" customHeight="false" outlineLevel="0" collapsed="false">
      <c r="A4" s="8"/>
      <c r="B4" s="9"/>
      <c r="C4" s="10" t="s">
        <v>20</v>
      </c>
      <c r="D4" s="11" t="s">
        <v>21</v>
      </c>
      <c r="E4" s="11" t="s">
        <v>22</v>
      </c>
      <c r="F4" s="12" t="s">
        <v>23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69" hidden="false" customHeight="true" outlineLevel="0" collapsed="false">
      <c r="A5" s="13" t="s">
        <v>24</v>
      </c>
      <c r="C5" s="14" t="n">
        <f aca="false">VLOOKUP($A5,'[1]Feb Forecast 2001'!$A$5:$Y$38,C$43,FALSE())</f>
        <v>311.5</v>
      </c>
      <c r="D5" s="15" t="n">
        <f aca="false">VLOOKUP($A5,'[1]Feb Forecast 2001'!$A$5:$Y$38,D$43,FALSE())</f>
        <v>289.2</v>
      </c>
      <c r="E5" s="15" t="n">
        <f aca="false">VLOOKUP($A5,'[1]Feb Forecast 2001'!$A$5:$Y$38,E$43,FALSE())</f>
        <v>283.25</v>
      </c>
      <c r="F5" s="16" t="s">
        <v>111</v>
      </c>
    </row>
    <row r="6" customFormat="false" ht="25.5" hidden="false" customHeight="false" outlineLevel="0" collapsed="false">
      <c r="A6" s="13" t="s">
        <v>26</v>
      </c>
      <c r="C6" s="14" t="n">
        <f aca="false">VLOOKUP($A6,'[1]Feb Forecast 2001'!$A$5:$Y$38,C$43,FALSE())</f>
        <v>92</v>
      </c>
      <c r="D6" s="15" t="n">
        <f aca="false">VLOOKUP($A6,'[1]Feb Forecast 2001'!$A$5:$Y$38,D$43,FALSE())</f>
        <v>0</v>
      </c>
      <c r="E6" s="15" t="n">
        <f aca="false">VLOOKUP($A6,'[1]Feb Forecast 2001'!$A$5:$Y$38,E$43,FALSE())</f>
        <v>0</v>
      </c>
      <c r="F6" s="16" t="s">
        <v>112</v>
      </c>
    </row>
    <row r="7" customFormat="false" ht="12.75" hidden="false" customHeight="false" outlineLevel="0" collapsed="false">
      <c r="A7" s="13" t="s">
        <v>28</v>
      </c>
      <c r="C7" s="14" t="n">
        <f aca="false">VLOOKUP($A7,'[1]Feb Forecast 2001'!$A$5:$Y$38,C$43,FALSE())</f>
        <v>-187.86</v>
      </c>
      <c r="D7" s="15" t="n">
        <f aca="false">VLOOKUP($A7,'[1]Feb Forecast 2001'!$A$5:$Y$38,D$43,FALSE())</f>
        <v>-76</v>
      </c>
      <c r="E7" s="15" t="n">
        <f aca="false">VLOOKUP($A7,'[1]Feb Forecast 2001'!$A$5:$Y$38,E$43,FALSE())</f>
        <v>-111.55</v>
      </c>
      <c r="F7" s="16"/>
    </row>
    <row r="8" customFormat="false" ht="12.75" hidden="false" customHeight="false" outlineLevel="1" collapsed="false">
      <c r="A8" s="13" t="s">
        <v>30</v>
      </c>
      <c r="C8" s="14" t="n">
        <f aca="false">VLOOKUP($A8,'[1]Feb Forecast 2001'!$A$5:$Y$38,C$43,FALSE())</f>
        <v>0</v>
      </c>
      <c r="D8" s="15" t="n">
        <f aca="false">VLOOKUP($A8,'[1]Feb Forecast 2001'!$A$5:$Y$38,D$43,FALSE())</f>
        <v>0</v>
      </c>
      <c r="E8" s="15" t="n">
        <f aca="false">VLOOKUP($A8,'[1]Feb Forecast 2001'!$A$5:$Y$38,E$43,FALSE())</f>
        <v>0</v>
      </c>
      <c r="F8" s="16"/>
    </row>
    <row r="9" customFormat="false" ht="15" hidden="false" customHeight="false" outlineLevel="0" collapsed="false">
      <c r="A9" s="13" t="s">
        <v>31</v>
      </c>
      <c r="C9" s="17" t="n">
        <f aca="false">VLOOKUP($A9,'[1]Feb Forecast 2001'!$A$5:$Y$38,C$43,FALSE())</f>
        <v>0</v>
      </c>
      <c r="D9" s="18" t="n">
        <f aca="false">VLOOKUP($A9,'[1]Feb Forecast 2001'!$A$5:$Y$38,D$43,FALSE())</f>
        <v>0</v>
      </c>
      <c r="E9" s="18" t="n">
        <f aca="false">VLOOKUP($A9,'[1]Feb Forecast 2001'!$A$5:$Y$38,E$43,FALSE())</f>
        <v>0</v>
      </c>
      <c r="F9" s="29"/>
    </row>
    <row r="10" customFormat="false" ht="15" hidden="false" customHeight="false" outlineLevel="0" collapsed="false">
      <c r="A10" s="19" t="s">
        <v>33</v>
      </c>
      <c r="B10" s="20"/>
      <c r="C10" s="21" t="n">
        <f aca="false">VLOOKUP($A10,'[1]Feb Forecast 2001'!$A$5:$Y$38,C$43,FALSE())</f>
        <v>215.64</v>
      </c>
      <c r="D10" s="22" t="n">
        <f aca="false">VLOOKUP($A10,'[1]Feb Forecast 2001'!$A$5:$Y$38,D$43,FALSE())</f>
        <v>213.2</v>
      </c>
      <c r="E10" s="22" t="n">
        <f aca="false">VLOOKUP($A10,'[1]Feb Forecast 2001'!$A$5:$Y$38,E$43,FALSE())</f>
        <v>171.7</v>
      </c>
      <c r="F10" s="23"/>
    </row>
    <row r="11" customFormat="false" ht="12.75" hidden="false" customHeight="false" outlineLevel="0" collapsed="false">
      <c r="A11" s="24" t="s">
        <v>34</v>
      </c>
      <c r="B11" s="2"/>
      <c r="C11" s="14"/>
      <c r="D11" s="15"/>
      <c r="E11" s="15"/>
      <c r="F11" s="16"/>
    </row>
    <row r="12" customFormat="false" ht="12.75" hidden="false" customHeight="false" outlineLevel="0" collapsed="false">
      <c r="A12" s="13" t="s">
        <v>35</v>
      </c>
      <c r="C12" s="14" t="n">
        <f aca="false">VLOOKUP($A12,'[1]Feb Forecast 2001'!$A$5:$Y$38,C$43,FALSE())</f>
        <v>-17.3</v>
      </c>
      <c r="D12" s="15" t="n">
        <f aca="false">VLOOKUP($A12,'[1]Feb Forecast 2001'!$A$5:$Y$38,D$43,FALSE())</f>
        <v>-20.1</v>
      </c>
      <c r="E12" s="15" t="n">
        <f aca="false">VLOOKUP($A12,'[1]Feb Forecast 2001'!$A$5:$Y$38,E$43,FALSE())</f>
        <v>-14.525</v>
      </c>
      <c r="F12" s="16" t="s">
        <v>113</v>
      </c>
    </row>
    <row r="13" customFormat="false" ht="12.75" hidden="false" customHeight="false" outlineLevel="0" collapsed="false">
      <c r="A13" s="13" t="s">
        <v>37</v>
      </c>
      <c r="C13" s="14" t="n">
        <f aca="false">VLOOKUP($A13,'[1]Feb Forecast 2001'!$A$5:$Y$38,C$43,FALSE())</f>
        <v>-15.1</v>
      </c>
      <c r="D13" s="15" t="n">
        <f aca="false">VLOOKUP($A13,'[1]Feb Forecast 2001'!$A$5:$Y$38,D$43,FALSE())</f>
        <v>-15.1</v>
      </c>
      <c r="E13" s="15" t="n">
        <f aca="false">VLOOKUP($A13,'[1]Feb Forecast 2001'!$A$5:$Y$38,E$43,FALSE())</f>
        <v>-13.9</v>
      </c>
      <c r="F13" s="16"/>
    </row>
    <row r="14" customFormat="false" ht="57" hidden="false" customHeight="true" outlineLevel="0" collapsed="false">
      <c r="A14" s="13" t="s">
        <v>39</v>
      </c>
      <c r="C14" s="14" t="n">
        <f aca="false">VLOOKUP($A14,'[1]Feb Forecast 2001'!$A$5:$Y$38,C$43,FALSE())</f>
        <v>-10.9</v>
      </c>
      <c r="D14" s="15" t="n">
        <f aca="false">VLOOKUP($A14,'[1]Feb Forecast 2001'!$A$5:$Y$38,D$43,FALSE())</f>
        <v>-13.1</v>
      </c>
      <c r="E14" s="15" t="n">
        <f aca="false">VLOOKUP($A14,'[1]Feb Forecast 2001'!$A$5:$Y$38,E$43,FALSE())</f>
        <v>-8.85</v>
      </c>
      <c r="F14" s="16" t="s">
        <v>114</v>
      </c>
    </row>
    <row r="15" customFormat="false" ht="12.75" hidden="false" customHeight="false" outlineLevel="0" collapsed="false">
      <c r="A15" s="13" t="s">
        <v>41</v>
      </c>
      <c r="C15" s="14" t="n">
        <f aca="false">VLOOKUP($A15,'[1]Feb Forecast 2001'!$A$5:$Y$38,C$43,FALSE())</f>
        <v>0</v>
      </c>
      <c r="D15" s="15" t="n">
        <f aca="false">VLOOKUP($A15,'[1]Feb Forecast 2001'!$A$5:$Y$38,D$43,FALSE())</f>
        <v>0</v>
      </c>
      <c r="E15" s="15" t="n">
        <f aca="false">VLOOKUP($A15,'[1]Feb Forecast 2001'!$A$5:$Y$38,E$43,FALSE())</f>
        <v>-0.15</v>
      </c>
      <c r="F15" s="16"/>
    </row>
    <row r="16" customFormat="false" ht="15" hidden="false" customHeight="false" outlineLevel="0" collapsed="false">
      <c r="A16" s="13" t="s">
        <v>42</v>
      </c>
      <c r="C16" s="17" t="n">
        <f aca="false">VLOOKUP($A16,'[1]Feb Forecast 2001'!$A$5:$Y$38,C$43,FALSE())</f>
        <v>-22.8</v>
      </c>
      <c r="D16" s="18" t="n">
        <f aca="false">VLOOKUP($A16,'[1]Feb Forecast 2001'!$A$5:$Y$38,D$43,FALSE())</f>
        <v>-20.6</v>
      </c>
      <c r="E16" s="18" t="n">
        <f aca="false">VLOOKUP($A16,'[1]Feb Forecast 2001'!$A$5:$Y$38,E$43,FALSE())</f>
        <v>-21.85</v>
      </c>
      <c r="F16" s="16" t="s">
        <v>113</v>
      </c>
    </row>
    <row r="17" customFormat="false" ht="15" hidden="false" customHeight="false" outlineLevel="0" collapsed="false">
      <c r="A17" s="19" t="s">
        <v>44</v>
      </c>
      <c r="B17" s="20"/>
      <c r="C17" s="21" t="n">
        <f aca="false">VLOOKUP($A17,'[1]Feb Forecast 2001'!$A$5:$Y$38,C$43,FALSE())</f>
        <v>-66.1</v>
      </c>
      <c r="D17" s="22" t="n">
        <f aca="false">VLOOKUP($A17,'[1]Feb Forecast 2001'!$A$5:$Y$38,D$43,FALSE())</f>
        <v>-68.9</v>
      </c>
      <c r="E17" s="22" t="n">
        <f aca="false">VLOOKUP($A17,'[1]Feb Forecast 2001'!$A$5:$Y$38,E$43,FALSE())</f>
        <v>-59.275</v>
      </c>
      <c r="F17" s="23"/>
    </row>
    <row r="18" customFormat="false" ht="15" hidden="false" customHeight="false" outlineLevel="0" collapsed="false">
      <c r="A18" s="19"/>
      <c r="B18" s="20"/>
      <c r="C18" s="21"/>
      <c r="D18" s="22"/>
      <c r="E18" s="22"/>
      <c r="F18" s="23"/>
    </row>
    <row r="19" customFormat="false" ht="54.75" hidden="false" customHeight="true" outlineLevel="0" collapsed="false">
      <c r="A19" s="13" t="s">
        <v>45</v>
      </c>
      <c r="C19" s="14" t="n">
        <f aca="false">VLOOKUP($A19,'[1]Feb Forecast 2001'!$A$5:$Y$38,C$43,FALSE())</f>
        <v>-42.8</v>
      </c>
      <c r="D19" s="15" t="n">
        <f aca="false">VLOOKUP($A19,'[1]Feb Forecast 2001'!$A$5:$Y$38,D$43,FALSE())</f>
        <v>-48</v>
      </c>
      <c r="E19" s="15" t="n">
        <f aca="false">VLOOKUP($A19,'[1]Feb Forecast 2001'!$A$5:$Y$38,E$43,FALSE())</f>
        <v>-37.9</v>
      </c>
      <c r="F19" s="16" t="s">
        <v>115</v>
      </c>
    </row>
    <row r="20" customFormat="false" ht="41.25" hidden="false" customHeight="true" outlineLevel="0" collapsed="false">
      <c r="A20" s="13" t="s">
        <v>47</v>
      </c>
      <c r="C20" s="14" t="n">
        <f aca="false">VLOOKUP($A20,'[1]Feb Forecast 2001'!$A$5:$Y$38,C$43,FALSE())</f>
        <v>-0.2</v>
      </c>
      <c r="D20" s="15" t="n">
        <f aca="false">VLOOKUP($A20,'[1]Feb Forecast 2001'!$A$5:$Y$38,D$43,FALSE())</f>
        <v>4.6</v>
      </c>
      <c r="E20" s="15" t="n">
        <f aca="false">VLOOKUP($A20,'[1]Feb Forecast 2001'!$A$5:$Y$38,E$43,FALSE())</f>
        <v>7.625</v>
      </c>
      <c r="F20" s="16" t="s">
        <v>116</v>
      </c>
    </row>
    <row r="21" customFormat="false" ht="12.75" hidden="false" customHeight="false" outlineLevel="0" collapsed="false">
      <c r="A21" s="13" t="s">
        <v>49</v>
      </c>
      <c r="C21" s="14" t="n">
        <f aca="false">VLOOKUP($A21,'[1]Feb Forecast 2001'!$A$5:$Y$38,C$43,FALSE())</f>
        <v>-16.2</v>
      </c>
      <c r="D21" s="15" t="n">
        <f aca="false">VLOOKUP($A21,'[1]Feb Forecast 2001'!$A$5:$Y$38,D$43,FALSE())</f>
        <v>-13.2</v>
      </c>
      <c r="E21" s="15" t="n">
        <f aca="false">VLOOKUP($A21,'[1]Feb Forecast 2001'!$A$5:$Y$38,E$43,FALSE())</f>
        <v>-14.2</v>
      </c>
      <c r="F21" s="16"/>
    </row>
    <row r="22" customFormat="false" ht="15" hidden="false" customHeight="false" outlineLevel="0" collapsed="false">
      <c r="A22" s="13" t="s">
        <v>51</v>
      </c>
      <c r="C22" s="17" t="n">
        <f aca="false">VLOOKUP($A22,'[1]Feb Forecast 2001'!$A$5:$Y$38,C$43,FALSE())</f>
        <v>-7.4</v>
      </c>
      <c r="D22" s="18" t="n">
        <f aca="false">VLOOKUP($A22,'[1]Feb Forecast 2001'!$A$5:$Y$38,D$43,FALSE())</f>
        <v>0</v>
      </c>
      <c r="E22" s="18" t="n">
        <f aca="false">VLOOKUP($A22,'[1]Feb Forecast 2001'!$A$5:$Y$38,E$43,FALSE())</f>
        <v>0</v>
      </c>
      <c r="F22" s="29"/>
    </row>
    <row r="23" customFormat="false" ht="12.75" hidden="false" customHeight="false" outlineLevel="0" collapsed="false">
      <c r="A23" s="19" t="s">
        <v>52</v>
      </c>
      <c r="B23" s="20"/>
      <c r="C23" s="25" t="n">
        <f aca="false">VLOOKUP($A23,'[1]Feb Forecast 2001'!$A$5:$Y$38,C$43,FALSE())</f>
        <v>82.94</v>
      </c>
      <c r="D23" s="26" t="n">
        <f aca="false">VLOOKUP($A23,'[1]Feb Forecast 2001'!$A$5:$Y$38,D$43,FALSE())</f>
        <v>87.7</v>
      </c>
      <c r="E23" s="26" t="n">
        <f aca="false">VLOOKUP($A23,'[1]Feb Forecast 2001'!$A$5:$Y$38,E$43,FALSE())</f>
        <v>67.95</v>
      </c>
      <c r="F23" s="16"/>
    </row>
    <row r="24" customFormat="false" ht="58.5" hidden="false" customHeight="true" outlineLevel="0" collapsed="false">
      <c r="A24" s="19" t="s">
        <v>53</v>
      </c>
      <c r="B24" s="20"/>
      <c r="C24" s="25" t="n">
        <f aca="false">VLOOKUP($A24,'[1]Feb Forecast 2001'!$A$5:$Y$38,C$43,FALSE())</f>
        <v>-12.9</v>
      </c>
      <c r="D24" s="26" t="n">
        <f aca="false">VLOOKUP($A24,'[1]Feb Forecast 2001'!$A$5:$Y$38,D$43,FALSE())</f>
        <v>16.4</v>
      </c>
      <c r="E24" s="26" t="n">
        <f aca="false">VLOOKUP($A24,'[1]Feb Forecast 2001'!$A$5:$Y$38,E$43,FALSE())</f>
        <v>2.425</v>
      </c>
      <c r="F24" s="16" t="s">
        <v>117</v>
      </c>
    </row>
    <row r="25" customFormat="false" ht="43.5" hidden="false" customHeight="true" outlineLevel="0" collapsed="false">
      <c r="A25" s="19" t="s">
        <v>55</v>
      </c>
      <c r="B25" s="20"/>
      <c r="C25" s="25" t="n">
        <f aca="false">VLOOKUP($A25,'[1]Feb Forecast 2001'!$A$5:$Y$38,C$43,FALSE())</f>
        <v>-0.1</v>
      </c>
      <c r="D25" s="26" t="n">
        <f aca="false">VLOOKUP($A25,'[1]Feb Forecast 2001'!$A$5:$Y$38,D$43,FALSE())</f>
        <v>-4.5</v>
      </c>
      <c r="E25" s="26" t="n">
        <f aca="false">VLOOKUP($A25,'[1]Feb Forecast 2001'!$A$5:$Y$38,E$43,FALSE())</f>
        <v>43.9</v>
      </c>
      <c r="F25" s="16" t="s">
        <v>118</v>
      </c>
    </row>
    <row r="26" customFormat="false" ht="15" hidden="false" customHeight="false" outlineLevel="0" collapsed="false">
      <c r="A26" s="19" t="s">
        <v>57</v>
      </c>
      <c r="B26" s="20"/>
      <c r="C26" s="27" t="n">
        <f aca="false">VLOOKUP($A26,'[1]Feb Forecast 2001'!$A$5:$Y$38,C$43,FALSE())</f>
        <v>0</v>
      </c>
      <c r="D26" s="28" t="n">
        <f aca="false">VLOOKUP($A26,'[1]Feb Forecast 2001'!$A$5:$Y$38,D$43,FALSE())</f>
        <v>0</v>
      </c>
      <c r="E26" s="28" t="n">
        <f aca="false">VLOOKUP($A26,'[1]Feb Forecast 2001'!$A$5:$Y$38,E$43,FALSE())</f>
        <v>0</v>
      </c>
      <c r="F26" s="29"/>
    </row>
    <row r="27" customFormat="false" ht="15" hidden="false" customHeight="false" outlineLevel="0" collapsed="false">
      <c r="A27" s="19" t="s">
        <v>58</v>
      </c>
      <c r="B27" s="20"/>
      <c r="C27" s="21" t="n">
        <f aca="false">VLOOKUP($A27,'[1]Feb Forecast 2001'!$A$5:$Y$38,C$43,FALSE())</f>
        <v>69.94</v>
      </c>
      <c r="D27" s="22" t="n">
        <f aca="false">VLOOKUP($A27,'[1]Feb Forecast 2001'!$A$5:$Y$38,D$43,FALSE())</f>
        <v>99.6</v>
      </c>
      <c r="E27" s="22" t="n">
        <f aca="false">VLOOKUP($A27,'[1]Feb Forecast 2001'!$A$5:$Y$38,E$43,FALSE())</f>
        <v>114.275</v>
      </c>
      <c r="F27" s="23"/>
    </row>
    <row r="28" customFormat="false" ht="12.75" hidden="false" customHeight="false" outlineLevel="0" collapsed="false">
      <c r="A28" s="13" t="s">
        <v>59</v>
      </c>
      <c r="C28" s="14" t="n">
        <f aca="false">VLOOKUP($A28,'[1]Feb Forecast 2001'!$A$5:$Y$38,C$43,FALSE())</f>
        <v>-18.9</v>
      </c>
      <c r="D28" s="15" t="n">
        <f aca="false">VLOOKUP($A28,'[1]Feb Forecast 2001'!$A$5:$Y$38,D$43,FALSE())</f>
        <v>-15.1</v>
      </c>
      <c r="E28" s="15" t="n">
        <f aca="false">VLOOKUP($A28,'[1]Feb Forecast 2001'!$A$5:$Y$38,E$43,FALSE())</f>
        <v>-16.2</v>
      </c>
      <c r="F28" s="16"/>
    </row>
    <row r="29" customFormat="false" ht="12.75" hidden="false" customHeight="false" outlineLevel="0" collapsed="false">
      <c r="A29" s="13" t="s">
        <v>60</v>
      </c>
      <c r="C29" s="14" t="n">
        <f aca="false">VLOOKUP($A29,'[1]Feb Forecast 2001'!$A$5:$Y$38,C$43,FALSE())</f>
        <v>-24.86</v>
      </c>
      <c r="D29" s="15" t="n">
        <f aca="false">VLOOKUP($A29,'[1]Feb Forecast 2001'!$A$5:$Y$38,D$43,FALSE())</f>
        <v>-29</v>
      </c>
      <c r="E29" s="15" t="n">
        <f aca="false">VLOOKUP($A29,'[1]Feb Forecast 2001'!$A$5:$Y$38,E$43,FALSE())</f>
        <v>-21.475</v>
      </c>
      <c r="F29" s="16"/>
    </row>
    <row r="30" customFormat="false" ht="12.75" hidden="false" customHeight="false" outlineLevel="0" collapsed="false">
      <c r="A30" s="13" t="s">
        <v>61</v>
      </c>
      <c r="C30" s="14" t="n">
        <f aca="false">VLOOKUP($A30,'[1]Feb Forecast 2001'!$A$5:$Y$38,C$43,FALSE())</f>
        <v>1.5</v>
      </c>
      <c r="D30" s="15" t="n">
        <f aca="false">VLOOKUP($A30,'[1]Feb Forecast 2001'!$A$5:$Y$38,D$43,FALSE())</f>
        <v>-11</v>
      </c>
      <c r="E30" s="15" t="n">
        <f aca="false">VLOOKUP($A30,'[1]Feb Forecast 2001'!$A$5:$Y$38,E$43,FALSE())</f>
        <v>-0.2</v>
      </c>
      <c r="F30" s="16"/>
    </row>
    <row r="31" customFormat="false" ht="15" hidden="false" customHeight="false" outlineLevel="0" collapsed="false">
      <c r="A31" s="13" t="s">
        <v>62</v>
      </c>
      <c r="C31" s="17" t="n">
        <f aca="false">VLOOKUP($A31,'[1]Feb Forecast 2001'!$A$5:$Y$38,C$43,FALSE())</f>
        <v>0</v>
      </c>
      <c r="D31" s="18" t="n">
        <f aca="false">VLOOKUP($A31,'[1]Feb Forecast 2001'!$A$5:$Y$38,D$43,FALSE())</f>
        <v>0</v>
      </c>
      <c r="E31" s="18" t="n">
        <f aca="false">VLOOKUP($A31,'[1]Feb Forecast 2001'!$A$5:$Y$38,E$43,FALSE())</f>
        <v>0</v>
      </c>
      <c r="F31" s="29"/>
    </row>
    <row r="32" customFormat="false" ht="15" hidden="false" customHeight="false" outlineLevel="0" collapsed="false">
      <c r="A32" s="13" t="s">
        <v>63</v>
      </c>
      <c r="C32" s="30" t="n">
        <f aca="false">VLOOKUP($A32,'[1]Feb Forecast 2001'!$A$5:$Y$38,C$43,FALSE())</f>
        <v>-42.26</v>
      </c>
      <c r="D32" s="31" t="n">
        <f aca="false">VLOOKUP($A32,'[1]Feb Forecast 2001'!$A$5:$Y$38,D$43,FALSE())</f>
        <v>-55.1</v>
      </c>
      <c r="E32" s="31" t="n">
        <f aca="false">VLOOKUP($A32,'[1]Feb Forecast 2001'!$A$5:$Y$38,E$43,FALSE())</f>
        <v>-37.875</v>
      </c>
      <c r="F32" s="23"/>
    </row>
    <row r="33" customFormat="false" ht="12.75" hidden="false" customHeight="false" outlineLevel="0" collapsed="false">
      <c r="A33" s="32" t="s">
        <v>64</v>
      </c>
      <c r="B33" s="33"/>
      <c r="C33" s="14" t="n">
        <f aca="false">VLOOKUP($A33,'[1]Feb Forecast 2001'!$A$5:$Y$38,C$43,FALSE())</f>
        <v>39.18</v>
      </c>
      <c r="D33" s="15" t="n">
        <f aca="false">VLOOKUP($A33,'[1]Feb Forecast 2001'!$A$5:$Y$38,D$43,FALSE())</f>
        <v>43.6</v>
      </c>
      <c r="E33" s="15" t="n">
        <f aca="false">VLOOKUP($A33,'[1]Feb Forecast 2001'!$A$5:$Y$38,E$43,FALSE())</f>
        <v>30.275</v>
      </c>
      <c r="F33" s="16"/>
    </row>
    <row r="34" customFormat="false" ht="12.75" hidden="false" customHeight="false" outlineLevel="0" collapsed="false">
      <c r="A34" s="32" t="s">
        <v>65</v>
      </c>
      <c r="B34" s="33"/>
      <c r="C34" s="14" t="n">
        <f aca="false">VLOOKUP($A34,'[1]Feb Forecast 2001'!$A$5:$Y$38,C$43,FALSE())</f>
        <v>-11.5</v>
      </c>
      <c r="D34" s="15" t="n">
        <f aca="false">VLOOKUP($A34,'[1]Feb Forecast 2001'!$A$5:$Y$38,D$43,FALSE())</f>
        <v>6.3</v>
      </c>
      <c r="E34" s="15" t="n">
        <f aca="false">VLOOKUP($A34,'[1]Feb Forecast 2001'!$A$5:$Y$38,E$43,FALSE())</f>
        <v>-2.3</v>
      </c>
      <c r="F34" s="16"/>
    </row>
    <row r="35" customFormat="false" ht="12.75" hidden="false" customHeight="false" outlineLevel="0" collapsed="false">
      <c r="A35" s="32" t="s">
        <v>66</v>
      </c>
      <c r="B35" s="33"/>
      <c r="C35" s="14" t="n">
        <f aca="false">VLOOKUP($A35,'[1]Feb Forecast 2001'!$A$5:$Y$38,C$43,FALSE())</f>
        <v>0.1</v>
      </c>
      <c r="D35" s="15" t="n">
        <f aca="false">VLOOKUP($A35,'[1]Feb Forecast 2001'!$A$5:$Y$38,D$43,FALSE())</f>
        <v>-5.4</v>
      </c>
      <c r="E35" s="15" t="n">
        <f aca="false">VLOOKUP($A35,'[1]Feb Forecast 2001'!$A$5:$Y$38,E$43,FALSE())</f>
        <v>48.4</v>
      </c>
      <c r="F35" s="16"/>
    </row>
    <row r="36" customFormat="false" ht="15" hidden="false" customHeight="false" outlineLevel="0" collapsed="false">
      <c r="A36" s="32" t="s">
        <v>67</v>
      </c>
      <c r="C36" s="17" t="n">
        <f aca="false">VLOOKUP($A36,'[1]Feb Forecast 2001'!$A$5:$Y$38,C$43,FALSE())</f>
        <v>0</v>
      </c>
      <c r="D36" s="18" t="n">
        <f aca="false">VLOOKUP($A36,'[1]Feb Forecast 2001'!$A$5:$Y$38,D$43,FALSE())</f>
        <v>0</v>
      </c>
      <c r="E36" s="18" t="n">
        <f aca="false">VLOOKUP($A36,'[1]Feb Forecast 2001'!$A$5:$Y$38,E$43,FALSE())</f>
        <v>0</v>
      </c>
      <c r="F36" s="29"/>
    </row>
    <row r="37" customFormat="false" ht="15" hidden="true" customHeight="false" outlineLevel="0" collapsed="false">
      <c r="A37" s="32" t="s">
        <v>68</v>
      </c>
      <c r="B37" s="33"/>
      <c r="C37" s="17" t="n">
        <f aca="false">VLOOKUP($A37,'[1]Feb Forecast 2001'!$A$5:$Y$38,C$43,FALSE())</f>
        <v>0</v>
      </c>
      <c r="D37" s="18" t="n">
        <f aca="false">VLOOKUP($A37,'[1]Feb Forecast 2001'!$A$5:$Y$38,D$43,FALSE())</f>
        <v>0</v>
      </c>
      <c r="E37" s="18" t="n">
        <f aca="false">VLOOKUP($A37,'[1]Feb Forecast 2001'!$A$5:$Y$38,E$43,FALSE())</f>
        <v>0</v>
      </c>
      <c r="F37" s="29"/>
    </row>
    <row r="38" customFormat="false" ht="15" hidden="false" customHeight="false" outlineLevel="0" collapsed="false">
      <c r="A38" s="19" t="s">
        <v>69</v>
      </c>
      <c r="B38" s="20"/>
      <c r="C38" s="21" t="n">
        <f aca="false">VLOOKUP($A38,'[1]Feb Forecast 2001'!$A$5:$Y$38,C$43,FALSE())</f>
        <v>27.78</v>
      </c>
      <c r="D38" s="22" t="n">
        <f aca="false">VLOOKUP($A38,'[1]Feb Forecast 2001'!$A$5:$Y$38,D$43,FALSE())</f>
        <v>44.5</v>
      </c>
      <c r="E38" s="22" t="n">
        <f aca="false">VLOOKUP($A38,'[1]Feb Forecast 2001'!$A$5:$Y$38,E$43,FALSE())</f>
        <v>76.375</v>
      </c>
      <c r="F38" s="23"/>
    </row>
    <row r="39" customFormat="false" ht="12.75" hidden="false" customHeight="false" outlineLevel="0" collapsed="false">
      <c r="A39" s="34"/>
      <c r="C39" s="35"/>
      <c r="D39" s="36"/>
      <c r="E39" s="36"/>
      <c r="F39" s="37"/>
    </row>
    <row r="40" customFormat="false" ht="12.75" hidden="false" customHeight="false" outlineLevel="0" collapsed="false">
      <c r="A40" s="1" t="str">
        <f aca="true">CELL("filename")</f>
        <v>'file:///mnt/12tb/@roms/datasets/enron/EDRM Enron Email Data Set v2 XML/filtered-attachments/xls/PGG_2001_Plan_variance.xls'#$Detail Q4 variance</v>
      </c>
    </row>
    <row r="43" customFormat="false" ht="12.75" hidden="true" customHeight="false" outlineLevel="0" collapsed="false">
      <c r="A43" s="1" t="s">
        <v>70</v>
      </c>
      <c r="C43" s="1" t="n">
        <v>6</v>
      </c>
      <c r="D43" s="1" t="n">
        <v>18</v>
      </c>
      <c r="E43" s="1" t="n">
        <v>24</v>
      </c>
    </row>
  </sheetData>
  <mergeCells count="1">
    <mergeCell ref="C3:F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20" activeCellId="0" sqref="C2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0.99"/>
    <col collapsed="false" customWidth="true" hidden="false" outlineLevel="0" max="2" min="2" style="1" width="2.28"/>
    <col collapsed="false" customWidth="true" hidden="false" outlineLevel="0" max="3" min="3" style="1" width="11.42"/>
    <col collapsed="false" customWidth="true" hidden="false" outlineLevel="0" max="4" min="4" style="1" width="12.99"/>
    <col collapsed="false" customWidth="true" hidden="false" outlineLevel="0" max="5" min="5" style="1" width="11.42"/>
    <col collapsed="false" customWidth="true" hidden="false" outlineLevel="0" max="6" min="6" style="1" width="32.99"/>
    <col collapsed="false" customWidth="true" hidden="false" outlineLevel="0" max="7" min="7" style="1" width="2.42"/>
    <col collapsed="false" customWidth="false" hidden="false" outlineLevel="0" max="8" min="8" style="1" width="9.14"/>
    <col collapsed="false" customWidth="true" hidden="false" outlineLevel="0" max="9" min="9" style="1" width="11.42"/>
    <col collapsed="false" customWidth="false" hidden="false" outlineLevel="0" max="10" min="10" style="1" width="9.14"/>
    <col collapsed="false" customWidth="true" hidden="false" outlineLevel="0" max="11" min="11" style="1" width="32.28"/>
    <col collapsed="false" customWidth="true" hidden="false" outlineLevel="0" max="12" min="12" style="1" width="1.56"/>
    <col collapsed="false" customWidth="false" hidden="false" outlineLevel="0" max="13" min="13" style="1" width="9.14"/>
    <col collapsed="false" customWidth="true" hidden="false" outlineLevel="0" max="14" min="14" style="1" width="11.13"/>
    <col collapsed="false" customWidth="false" hidden="false" outlineLevel="0" max="15" min="15" style="1" width="9.14"/>
    <col collapsed="false" customWidth="true" hidden="false" outlineLevel="0" max="16" min="16" style="1" width="30.99"/>
    <col collapsed="false" customWidth="true" hidden="false" outlineLevel="0" max="17" min="17" style="1" width="1.99"/>
    <col collapsed="false" customWidth="false" hidden="false" outlineLevel="0" max="18" min="18" style="1" width="9.14"/>
    <col collapsed="false" customWidth="true" hidden="false" outlineLevel="0" max="19" min="19" style="1" width="12.14"/>
    <col collapsed="false" customWidth="false" hidden="false" outlineLevel="0" max="20" min="20" style="1" width="9.14"/>
    <col collapsed="false" customWidth="true" hidden="false" outlineLevel="0" max="21" min="21" style="1" width="30.99"/>
    <col collapsed="false" customWidth="true" hidden="false" outlineLevel="0" max="22" min="22" style="1" width="1.85"/>
    <col collapsed="false" customWidth="false" hidden="false" outlineLevel="0" max="23" min="23" style="1" width="9.14"/>
    <col collapsed="false" customWidth="true" hidden="false" outlineLevel="0" max="24" min="24" style="1" width="10.71"/>
    <col collapsed="false" customWidth="false" hidden="false" outlineLevel="0" max="25" min="25" style="1" width="9.14"/>
    <col collapsed="false" customWidth="true" hidden="false" outlineLevel="0" max="26" min="26" style="1" width="30.99"/>
    <col collapsed="false" customWidth="false" hidden="false" outlineLevel="0" max="257" min="27" style="1" width="9.14"/>
  </cols>
  <sheetData>
    <row r="1" customFormat="false" ht="27" hidden="false" customHeight="false" outlineLevel="0" collapsed="false">
      <c r="A1" s="4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12.75" hidden="false" customHeight="false" outlineLevel="0" collapsed="false">
      <c r="A2" s="1" t="s">
        <v>18</v>
      </c>
    </row>
    <row r="3" customFormat="false" ht="15" hidden="false" customHeight="false" outlineLevel="0" collapsed="false">
      <c r="A3" s="6"/>
      <c r="C3" s="7" t="s">
        <v>19</v>
      </c>
      <c r="D3" s="7"/>
      <c r="E3" s="7"/>
      <c r="F3" s="7"/>
      <c r="H3" s="7" t="s">
        <v>77</v>
      </c>
      <c r="I3" s="7"/>
      <c r="J3" s="7"/>
      <c r="K3" s="7"/>
      <c r="M3" s="7" t="s">
        <v>93</v>
      </c>
      <c r="N3" s="7"/>
      <c r="O3" s="7"/>
      <c r="P3" s="7"/>
      <c r="R3" s="7" t="s">
        <v>110</v>
      </c>
      <c r="S3" s="7"/>
      <c r="T3" s="7"/>
      <c r="U3" s="7"/>
      <c r="W3" s="7" t="s">
        <v>119</v>
      </c>
      <c r="X3" s="7"/>
      <c r="Y3" s="7"/>
      <c r="Z3" s="7"/>
    </row>
    <row r="4" customFormat="false" ht="30" hidden="false" customHeight="false" outlineLevel="0" collapsed="false">
      <c r="A4" s="8"/>
      <c r="B4" s="9"/>
      <c r="C4" s="10" t="s">
        <v>20</v>
      </c>
      <c r="D4" s="11" t="s">
        <v>21</v>
      </c>
      <c r="E4" s="11" t="s">
        <v>22</v>
      </c>
      <c r="F4" s="12" t="s">
        <v>23</v>
      </c>
      <c r="G4" s="11"/>
      <c r="H4" s="10" t="s">
        <v>20</v>
      </c>
      <c r="I4" s="11" t="s">
        <v>21</v>
      </c>
      <c r="J4" s="11" t="s">
        <v>22</v>
      </c>
      <c r="K4" s="12" t="s">
        <v>23</v>
      </c>
      <c r="L4" s="9"/>
      <c r="M4" s="10" t="s">
        <v>20</v>
      </c>
      <c r="N4" s="11" t="s">
        <v>21</v>
      </c>
      <c r="O4" s="11" t="s">
        <v>22</v>
      </c>
      <c r="P4" s="12" t="s">
        <v>23</v>
      </c>
      <c r="Q4" s="9"/>
      <c r="R4" s="10" t="s">
        <v>20</v>
      </c>
      <c r="S4" s="11" t="s">
        <v>21</v>
      </c>
      <c r="T4" s="11" t="s">
        <v>22</v>
      </c>
      <c r="U4" s="12" t="s">
        <v>23</v>
      </c>
      <c r="V4" s="9"/>
      <c r="W4" s="10" t="s">
        <v>20</v>
      </c>
      <c r="X4" s="11" t="s">
        <v>21</v>
      </c>
      <c r="Y4" s="11" t="s">
        <v>22</v>
      </c>
      <c r="Z4" s="12" t="s">
        <v>23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69" hidden="false" customHeight="true" outlineLevel="0" collapsed="false">
      <c r="A5" s="13" t="s">
        <v>24</v>
      </c>
      <c r="C5" s="14" t="n">
        <f aca="false">VLOOKUP($A5,'[1]Feb Forecast 2001'!$A$5:$Y$38,C$43,FALSE())</f>
        <v>290.4</v>
      </c>
      <c r="D5" s="15" t="n">
        <f aca="false">VLOOKUP($A5,'[1]Feb Forecast 2001'!$A$5:$Y$38,D$43,FALSE())</f>
        <v>283.2</v>
      </c>
      <c r="E5" s="15" t="n">
        <f aca="false">VLOOKUP($A5,'[1]Feb Forecast 2001'!$A$5:$Y$38,E$43,FALSE())</f>
        <v>281.95</v>
      </c>
      <c r="F5" s="16" t="s">
        <v>25</v>
      </c>
      <c r="G5" s="15"/>
      <c r="H5" s="14" t="n">
        <f aca="false">VLOOKUP($A5,'[1]Feb Forecast 2001'!$A$5:$Y$38,H$43,FALSE())</f>
        <v>250</v>
      </c>
      <c r="I5" s="15" t="n">
        <f aca="false">VLOOKUP($A5,'[1]Feb Forecast 2001'!$A$5:$Y$38,I$43,FALSE())</f>
        <v>247.7</v>
      </c>
      <c r="J5" s="15" t="n">
        <f aca="false">VLOOKUP($A5,'[1]Feb Forecast 2001'!$A$5:$Y$38,J$43,FALSE())</f>
        <v>237.15</v>
      </c>
      <c r="K5" s="16" t="s">
        <v>25</v>
      </c>
      <c r="M5" s="14" t="n">
        <f aca="false">VLOOKUP($A5,'[1]Feb Forecast 2001'!$A$5:$Y$38,M$43,FALSE())</f>
        <v>248.7</v>
      </c>
      <c r="N5" s="15" t="n">
        <f aca="false">VLOOKUP($A5,'[1]Feb Forecast 2001'!$A$5:$Y$38,N$43,FALSE())</f>
        <v>257.4</v>
      </c>
      <c r="O5" s="15" t="n">
        <f aca="false">VLOOKUP($A5,'[1]Feb Forecast 2001'!$A$5:$Y$38,O$43,FALSE())</f>
        <v>247.15</v>
      </c>
      <c r="P5" s="16" t="s">
        <v>94</v>
      </c>
      <c r="R5" s="14" t="n">
        <f aca="false">VLOOKUP($A5,'[1]Feb Forecast 2001'!$A$5:$Y$38,R$43,FALSE())</f>
        <v>311.5</v>
      </c>
      <c r="S5" s="15" t="n">
        <f aca="false">VLOOKUP($A5,'[1]Feb Forecast 2001'!$A$5:$Y$38,S$43,FALSE())</f>
        <v>289.2</v>
      </c>
      <c r="T5" s="15" t="n">
        <f aca="false">VLOOKUP($A5,'[1]Feb Forecast 2001'!$A$5:$Y$38,T$43,FALSE())</f>
        <v>283.25</v>
      </c>
      <c r="U5" s="16" t="s">
        <v>111</v>
      </c>
      <c r="W5" s="14" t="n">
        <f aca="false">C5+H5+M5+R5</f>
        <v>1100.6</v>
      </c>
      <c r="X5" s="15" t="n">
        <f aca="false">D5+I5+N5+S5</f>
        <v>1077.5</v>
      </c>
      <c r="Y5" s="15" t="n">
        <f aca="false">E5+J5+O5+T5</f>
        <v>1049.5</v>
      </c>
      <c r="Z5" s="16"/>
    </row>
    <row r="6" customFormat="false" ht="25.5" hidden="false" customHeight="false" outlineLevel="0" collapsed="false">
      <c r="A6" s="13" t="s">
        <v>26</v>
      </c>
      <c r="C6" s="14" t="n">
        <f aca="false">VLOOKUP($A6,'[1]Feb Forecast 2001'!$A$5:$Y$38,C$43,FALSE())</f>
        <v>3.5</v>
      </c>
      <c r="D6" s="15" t="n">
        <f aca="false">VLOOKUP($A6,'[1]Feb Forecast 2001'!$A$5:$Y$38,D$43,FALSE())</f>
        <v>0</v>
      </c>
      <c r="E6" s="15" t="n">
        <f aca="false">VLOOKUP($A6,'[1]Feb Forecast 2001'!$A$5:$Y$38,E$43,FALSE())</f>
        <v>0</v>
      </c>
      <c r="F6" s="16" t="s">
        <v>27</v>
      </c>
      <c r="G6" s="15"/>
      <c r="H6" s="14" t="n">
        <f aca="false">VLOOKUP($A6,'[1]Feb Forecast 2001'!$A$5:$Y$38,H$43,FALSE())</f>
        <v>2.8</v>
      </c>
      <c r="I6" s="15" t="n">
        <f aca="false">VLOOKUP($A6,'[1]Feb Forecast 2001'!$A$5:$Y$38,I$43,FALSE())</f>
        <v>0</v>
      </c>
      <c r="J6" s="15" t="n">
        <f aca="false">VLOOKUP($A6,'[1]Feb Forecast 2001'!$A$5:$Y$38,J$43,FALSE())</f>
        <v>0</v>
      </c>
      <c r="K6" s="16" t="s">
        <v>27</v>
      </c>
      <c r="M6" s="14" t="n">
        <f aca="false">VLOOKUP($A6,'[1]Feb Forecast 2001'!$A$5:$Y$38,M$43,FALSE())</f>
        <v>2.8</v>
      </c>
      <c r="N6" s="15" t="n">
        <f aca="false">VLOOKUP($A6,'[1]Feb Forecast 2001'!$A$5:$Y$38,N$43,FALSE())</f>
        <v>0</v>
      </c>
      <c r="O6" s="15" t="n">
        <f aca="false">VLOOKUP($A6,'[1]Feb Forecast 2001'!$A$5:$Y$38,O$43,FALSE())</f>
        <v>0</v>
      </c>
      <c r="P6" s="16" t="s">
        <v>27</v>
      </c>
      <c r="R6" s="14" t="n">
        <f aca="false">VLOOKUP($A6,'[1]Feb Forecast 2001'!$A$5:$Y$38,R$43,FALSE())</f>
        <v>92</v>
      </c>
      <c r="S6" s="15" t="n">
        <f aca="false">VLOOKUP($A6,'[1]Feb Forecast 2001'!$A$5:$Y$38,S$43,FALSE())</f>
        <v>0</v>
      </c>
      <c r="T6" s="15" t="n">
        <f aca="false">VLOOKUP($A6,'[1]Feb Forecast 2001'!$A$5:$Y$38,T$43,FALSE())</f>
        <v>0</v>
      </c>
      <c r="U6" s="16" t="s">
        <v>112</v>
      </c>
      <c r="W6" s="14" t="n">
        <f aca="false">C6+H6+M6+R6</f>
        <v>101.1</v>
      </c>
      <c r="X6" s="15" t="n">
        <f aca="false">D6+I6+N6+S6</f>
        <v>0</v>
      </c>
      <c r="Y6" s="15" t="n">
        <f aca="false">E6+J6+O6+T6</f>
        <v>0</v>
      </c>
      <c r="Z6" s="16"/>
    </row>
    <row r="7" customFormat="false" ht="51" hidden="false" customHeight="false" outlineLevel="0" collapsed="false">
      <c r="A7" s="13" t="s">
        <v>28</v>
      </c>
      <c r="C7" s="14" t="n">
        <f aca="false">VLOOKUP($A7,'[1]Feb Forecast 2001'!$A$5:$Y$38,C$43,FALSE())</f>
        <v>-209.68</v>
      </c>
      <c r="D7" s="15" t="n">
        <f aca="false">VLOOKUP($A7,'[1]Feb Forecast 2001'!$A$5:$Y$38,D$43,FALSE())</f>
        <v>-88.5</v>
      </c>
      <c r="E7" s="15" t="n">
        <f aca="false">VLOOKUP($A7,'[1]Feb Forecast 2001'!$A$5:$Y$38,E$43,FALSE())</f>
        <v>-94.25</v>
      </c>
      <c r="F7" s="16" t="s">
        <v>29</v>
      </c>
      <c r="G7" s="15"/>
      <c r="H7" s="14" t="n">
        <f aca="false">VLOOKUP($A7,'[1]Feb Forecast 2001'!$A$5:$Y$38,H$43,FALSE())</f>
        <v>-49.38</v>
      </c>
      <c r="I7" s="15" t="n">
        <f aca="false">VLOOKUP($A7,'[1]Feb Forecast 2001'!$A$5:$Y$38,I$43,FALSE())</f>
        <v>-68.3</v>
      </c>
      <c r="J7" s="15" t="n">
        <f aca="false">VLOOKUP($A7,'[1]Feb Forecast 2001'!$A$5:$Y$38,J$43,FALSE())</f>
        <v>-90.35</v>
      </c>
      <c r="K7" s="16" t="s">
        <v>78</v>
      </c>
      <c r="M7" s="14" t="n">
        <f aca="false">VLOOKUP($A7,'[1]Feb Forecast 2001'!$A$5:$Y$38,M$43,FALSE())</f>
        <v>-147.08</v>
      </c>
      <c r="N7" s="15" t="n">
        <f aca="false">VLOOKUP($A7,'[1]Feb Forecast 2001'!$A$5:$Y$38,N$43,FALSE())</f>
        <v>-56.8</v>
      </c>
      <c r="O7" s="15" t="n">
        <f aca="false">VLOOKUP($A7,'[1]Feb Forecast 2001'!$A$5:$Y$38,O$43,FALSE())</f>
        <v>-90.05</v>
      </c>
      <c r="P7" s="16" t="s">
        <v>95</v>
      </c>
      <c r="R7" s="14" t="n">
        <f aca="false">VLOOKUP($A7,'[1]Feb Forecast 2001'!$A$5:$Y$38,R$43,FALSE())</f>
        <v>-187.86</v>
      </c>
      <c r="S7" s="15" t="n">
        <f aca="false">VLOOKUP($A7,'[1]Feb Forecast 2001'!$A$5:$Y$38,S$43,FALSE())</f>
        <v>-76</v>
      </c>
      <c r="T7" s="15" t="n">
        <f aca="false">VLOOKUP($A7,'[1]Feb Forecast 2001'!$A$5:$Y$38,T$43,FALSE())</f>
        <v>-111.55</v>
      </c>
      <c r="U7" s="16"/>
      <c r="W7" s="14" t="n">
        <f aca="false">C7+H7+M7+R7</f>
        <v>-594</v>
      </c>
      <c r="X7" s="15" t="n">
        <f aca="false">D7+I7+N7+S7</f>
        <v>-289.6</v>
      </c>
      <c r="Y7" s="15" t="n">
        <f aca="false">E7+J7+O7+T7</f>
        <v>-386.2</v>
      </c>
      <c r="Z7" s="16"/>
    </row>
    <row r="8" customFormat="false" ht="12.75" hidden="false" customHeight="false" outlineLevel="1" collapsed="false">
      <c r="A8" s="13" t="s">
        <v>30</v>
      </c>
      <c r="C8" s="14" t="n">
        <f aca="false">VLOOKUP($A8,'[1]Feb Forecast 2001'!$A$5:$Y$38,C$43,FALSE())</f>
        <v>0</v>
      </c>
      <c r="D8" s="15" t="n">
        <f aca="false">VLOOKUP($A8,'[1]Feb Forecast 2001'!$A$5:$Y$38,D$43,FALSE())</f>
        <v>0</v>
      </c>
      <c r="E8" s="15" t="n">
        <f aca="false">VLOOKUP($A8,'[1]Feb Forecast 2001'!$A$5:$Y$38,E$43,FALSE())</f>
        <v>0</v>
      </c>
      <c r="F8" s="16"/>
      <c r="G8" s="15"/>
      <c r="H8" s="14" t="n">
        <f aca="false">VLOOKUP($A8,'[1]Feb Forecast 2001'!$A$5:$Y$38,H$43,FALSE())</f>
        <v>0</v>
      </c>
      <c r="I8" s="15" t="n">
        <f aca="false">VLOOKUP($A8,'[1]Feb Forecast 2001'!$A$5:$Y$38,I$43,FALSE())</f>
        <v>0</v>
      </c>
      <c r="J8" s="15" t="n">
        <f aca="false">VLOOKUP($A8,'[1]Feb Forecast 2001'!$A$5:$Y$38,J$43,FALSE())</f>
        <v>0</v>
      </c>
      <c r="K8" s="16"/>
      <c r="M8" s="14" t="n">
        <f aca="false">VLOOKUP($A8,'[1]Feb Forecast 2001'!$A$5:$Y$38,M$43,FALSE())</f>
        <v>0</v>
      </c>
      <c r="N8" s="15" t="n">
        <f aca="false">VLOOKUP($A8,'[1]Feb Forecast 2001'!$A$5:$Y$38,N$43,FALSE())</f>
        <v>5</v>
      </c>
      <c r="O8" s="15" t="n">
        <f aca="false">VLOOKUP($A8,'[1]Feb Forecast 2001'!$A$5:$Y$38,O$43,FALSE())</f>
        <v>0</v>
      </c>
      <c r="P8" s="16" t="s">
        <v>96</v>
      </c>
      <c r="R8" s="14" t="n">
        <f aca="false">VLOOKUP($A8,'[1]Feb Forecast 2001'!$A$5:$Y$38,R$43,FALSE())</f>
        <v>0</v>
      </c>
      <c r="S8" s="15" t="n">
        <f aca="false">VLOOKUP($A8,'[1]Feb Forecast 2001'!$A$5:$Y$38,S$43,FALSE())</f>
        <v>0</v>
      </c>
      <c r="T8" s="15" t="n">
        <f aca="false">VLOOKUP($A8,'[1]Feb Forecast 2001'!$A$5:$Y$38,T$43,FALSE())</f>
        <v>0</v>
      </c>
      <c r="U8" s="16"/>
      <c r="W8" s="14" t="n">
        <f aca="false">C8+H8+M8+R8</f>
        <v>0</v>
      </c>
      <c r="X8" s="15" t="n">
        <f aca="false">D8+I8+N8+S8</f>
        <v>5</v>
      </c>
      <c r="Y8" s="15" t="n">
        <f aca="false">E8+J8+O8+T8</f>
        <v>0</v>
      </c>
      <c r="Z8" s="16"/>
    </row>
    <row r="9" customFormat="false" ht="15" hidden="false" customHeight="false" outlineLevel="0" collapsed="false">
      <c r="A9" s="13" t="s">
        <v>31</v>
      </c>
      <c r="C9" s="17" t="n">
        <f aca="false">VLOOKUP($A9,'[1]Feb Forecast 2001'!$A$5:$Y$38,C$43,FALSE())</f>
        <v>111.11</v>
      </c>
      <c r="D9" s="18" t="n">
        <f aca="false">VLOOKUP($A9,'[1]Feb Forecast 2001'!$A$5:$Y$38,D$43,FALSE())</f>
        <v>0</v>
      </c>
      <c r="E9" s="18" t="n">
        <f aca="false">VLOOKUP($A9,'[1]Feb Forecast 2001'!$A$5:$Y$38,E$43,FALSE())</f>
        <v>0</v>
      </c>
      <c r="F9" s="16" t="s">
        <v>32</v>
      </c>
      <c r="G9" s="18"/>
      <c r="H9" s="17" t="n">
        <f aca="false">VLOOKUP($A9,'[1]Feb Forecast 2001'!$A$5:$Y$38,H$43,FALSE())</f>
        <v>-12.59</v>
      </c>
      <c r="I9" s="18" t="n">
        <f aca="false">VLOOKUP($A9,'[1]Feb Forecast 2001'!$A$5:$Y$38,I$43,FALSE())</f>
        <v>0</v>
      </c>
      <c r="J9" s="18" t="n">
        <f aca="false">VLOOKUP($A9,'[1]Feb Forecast 2001'!$A$5:$Y$38,J$43,FALSE())</f>
        <v>0</v>
      </c>
      <c r="K9" s="16" t="s">
        <v>32</v>
      </c>
      <c r="M9" s="17" t="n">
        <f aca="false">VLOOKUP($A9,'[1]Feb Forecast 2001'!$A$5:$Y$38,M$43,FALSE())</f>
        <v>44.61</v>
      </c>
      <c r="N9" s="18" t="n">
        <f aca="false">VLOOKUP($A9,'[1]Feb Forecast 2001'!$A$5:$Y$38,N$43,FALSE())</f>
        <v>0</v>
      </c>
      <c r="O9" s="18" t="n">
        <f aca="false">VLOOKUP($A9,'[1]Feb Forecast 2001'!$A$5:$Y$38,O$43,FALSE())</f>
        <v>0</v>
      </c>
      <c r="P9" s="29"/>
      <c r="R9" s="17" t="n">
        <f aca="false">VLOOKUP($A9,'[1]Feb Forecast 2001'!$A$5:$Y$38,R$43,FALSE())</f>
        <v>0</v>
      </c>
      <c r="S9" s="18" t="n">
        <f aca="false">VLOOKUP($A9,'[1]Feb Forecast 2001'!$A$5:$Y$38,S$43,FALSE())</f>
        <v>0</v>
      </c>
      <c r="T9" s="18" t="n">
        <f aca="false">VLOOKUP($A9,'[1]Feb Forecast 2001'!$A$5:$Y$38,T$43,FALSE())</f>
        <v>0</v>
      </c>
      <c r="U9" s="29"/>
      <c r="W9" s="17" t="n">
        <f aca="false">C9+H9+M9+R9</f>
        <v>143.13</v>
      </c>
      <c r="X9" s="18" t="n">
        <f aca="false">D9+I9+N9+S9</f>
        <v>0</v>
      </c>
      <c r="Y9" s="18" t="n">
        <f aca="false">E9+J9+O9+T9</f>
        <v>0</v>
      </c>
      <c r="Z9" s="29"/>
    </row>
    <row r="10" customFormat="false" ht="15" hidden="false" customHeight="false" outlineLevel="0" collapsed="false">
      <c r="A10" s="19" t="s">
        <v>33</v>
      </c>
      <c r="B10" s="20"/>
      <c r="C10" s="21" t="n">
        <f aca="false">VLOOKUP($A10,'[1]Feb Forecast 2001'!$A$5:$Y$38,C$43,FALSE())</f>
        <v>195.33</v>
      </c>
      <c r="D10" s="22" t="n">
        <f aca="false">VLOOKUP($A10,'[1]Feb Forecast 2001'!$A$5:$Y$38,D$43,FALSE())</f>
        <v>194.7</v>
      </c>
      <c r="E10" s="22" t="n">
        <f aca="false">VLOOKUP($A10,'[1]Feb Forecast 2001'!$A$5:$Y$38,E$43,FALSE())</f>
        <v>187.7</v>
      </c>
      <c r="F10" s="23"/>
      <c r="G10" s="22"/>
      <c r="H10" s="21" t="n">
        <f aca="false">VLOOKUP($A10,'[1]Feb Forecast 2001'!$A$5:$Y$38,H$43,FALSE())</f>
        <v>190.83</v>
      </c>
      <c r="I10" s="22" t="n">
        <f aca="false">VLOOKUP($A10,'[1]Feb Forecast 2001'!$A$5:$Y$38,I$43,FALSE())</f>
        <v>179.4</v>
      </c>
      <c r="J10" s="22" t="n">
        <f aca="false">VLOOKUP($A10,'[1]Feb Forecast 2001'!$A$5:$Y$38,J$43,FALSE())</f>
        <v>146.8</v>
      </c>
      <c r="K10" s="23"/>
      <c r="M10" s="21" t="n">
        <f aca="false">VLOOKUP($A10,'[1]Feb Forecast 2001'!$A$5:$Y$38,M$43,FALSE())</f>
        <v>149.03</v>
      </c>
      <c r="N10" s="22" t="n">
        <f aca="false">VLOOKUP($A10,'[1]Feb Forecast 2001'!$A$5:$Y$38,N$43,FALSE())</f>
        <v>205.6</v>
      </c>
      <c r="O10" s="22" t="n">
        <f aca="false">VLOOKUP($A10,'[1]Feb Forecast 2001'!$A$5:$Y$38,O$43,FALSE())</f>
        <v>157.1</v>
      </c>
      <c r="P10" s="23"/>
      <c r="R10" s="21" t="n">
        <f aca="false">VLOOKUP($A10,'[1]Feb Forecast 2001'!$A$5:$Y$38,R$43,FALSE())</f>
        <v>215.64</v>
      </c>
      <c r="S10" s="22" t="n">
        <f aca="false">VLOOKUP($A10,'[1]Feb Forecast 2001'!$A$5:$Y$38,S$43,FALSE())</f>
        <v>213.2</v>
      </c>
      <c r="T10" s="22" t="n">
        <f aca="false">VLOOKUP($A10,'[1]Feb Forecast 2001'!$A$5:$Y$38,T$43,FALSE())</f>
        <v>171.7</v>
      </c>
      <c r="U10" s="23"/>
      <c r="W10" s="21" t="n">
        <f aca="false">C10+H10+M10+R10</f>
        <v>750.83</v>
      </c>
      <c r="X10" s="22" t="n">
        <f aca="false">D10+I10+N10+S10</f>
        <v>792.9</v>
      </c>
      <c r="Y10" s="22" t="n">
        <f aca="false">E10+J10+O10+T10</f>
        <v>663.3</v>
      </c>
      <c r="Z10" s="23"/>
    </row>
    <row r="11" customFormat="false" ht="12.75" hidden="false" customHeight="false" outlineLevel="0" collapsed="false">
      <c r="A11" s="24" t="s">
        <v>34</v>
      </c>
      <c r="B11" s="2"/>
      <c r="C11" s="14"/>
      <c r="D11" s="15"/>
      <c r="E11" s="15"/>
      <c r="F11" s="16"/>
      <c r="G11" s="15"/>
      <c r="H11" s="14"/>
      <c r="I11" s="15"/>
      <c r="J11" s="15"/>
      <c r="K11" s="16"/>
      <c r="M11" s="14"/>
      <c r="N11" s="15"/>
      <c r="O11" s="15"/>
      <c r="P11" s="16"/>
      <c r="R11" s="14"/>
      <c r="S11" s="15"/>
      <c r="T11" s="15"/>
      <c r="U11" s="16"/>
      <c r="W11" s="14" t="n">
        <f aca="false">C11+H11+M11+R11</f>
        <v>0</v>
      </c>
      <c r="X11" s="15" t="n">
        <f aca="false">D11+I11+N11+S11</f>
        <v>0</v>
      </c>
      <c r="Y11" s="15" t="n">
        <f aca="false">E11+J11+O11+T11</f>
        <v>0</v>
      </c>
      <c r="Z11" s="16"/>
    </row>
    <row r="12" customFormat="false" ht="38.25" hidden="false" customHeight="false" outlineLevel="0" collapsed="false">
      <c r="A12" s="13" t="s">
        <v>35</v>
      </c>
      <c r="C12" s="14" t="n">
        <f aca="false">VLOOKUP($A12,'[1]Feb Forecast 2001'!$A$5:$Y$38,C$43,FALSE())</f>
        <v>-19</v>
      </c>
      <c r="D12" s="15" t="n">
        <f aca="false">VLOOKUP($A12,'[1]Feb Forecast 2001'!$A$5:$Y$38,D$43,FALSE())</f>
        <v>-12.9</v>
      </c>
      <c r="E12" s="15" t="n">
        <f aca="false">VLOOKUP($A12,'[1]Feb Forecast 2001'!$A$5:$Y$38,E$43,FALSE())</f>
        <v>-14.525</v>
      </c>
      <c r="F12" s="16" t="s">
        <v>36</v>
      </c>
      <c r="G12" s="15"/>
      <c r="H12" s="14" t="n">
        <f aca="false">VLOOKUP($A12,'[1]Feb Forecast 2001'!$A$5:$Y$38,H$43,FALSE())</f>
        <v>-20</v>
      </c>
      <c r="I12" s="15" t="n">
        <f aca="false">VLOOKUP($A12,'[1]Feb Forecast 2001'!$A$5:$Y$38,I$43,FALSE())</f>
        <v>-19.9</v>
      </c>
      <c r="J12" s="15" t="n">
        <f aca="false">VLOOKUP($A12,'[1]Feb Forecast 2001'!$A$5:$Y$38,J$43,FALSE())</f>
        <v>-16.025</v>
      </c>
      <c r="K12" s="38" t="s">
        <v>79</v>
      </c>
      <c r="M12" s="14" t="n">
        <f aca="false">VLOOKUP($A12,'[1]Feb Forecast 2001'!$A$5:$Y$38,M$43,FALSE())</f>
        <v>-17.5</v>
      </c>
      <c r="N12" s="15" t="n">
        <f aca="false">VLOOKUP($A12,'[1]Feb Forecast 2001'!$A$5:$Y$38,N$43,FALSE())</f>
        <v>-17.7</v>
      </c>
      <c r="O12" s="15" t="n">
        <f aca="false">VLOOKUP($A12,'[1]Feb Forecast 2001'!$A$5:$Y$38,O$43,FALSE())</f>
        <v>-15.025</v>
      </c>
      <c r="P12" s="38" t="s">
        <v>79</v>
      </c>
      <c r="R12" s="14" t="n">
        <f aca="false">VLOOKUP($A12,'[1]Feb Forecast 2001'!$A$5:$Y$38,R$43,FALSE())</f>
        <v>-17.3</v>
      </c>
      <c r="S12" s="15" t="n">
        <f aca="false">VLOOKUP($A12,'[1]Feb Forecast 2001'!$A$5:$Y$38,S$43,FALSE())</f>
        <v>-20.1</v>
      </c>
      <c r="T12" s="15" t="n">
        <f aca="false">VLOOKUP($A12,'[1]Feb Forecast 2001'!$A$5:$Y$38,T$43,FALSE())</f>
        <v>-14.525</v>
      </c>
      <c r="U12" s="16" t="s">
        <v>113</v>
      </c>
      <c r="W12" s="14" t="n">
        <f aca="false">C12+H12+M12+R12</f>
        <v>-73.8</v>
      </c>
      <c r="X12" s="15" t="n">
        <f aca="false">D12+I12+N12+S12</f>
        <v>-70.6</v>
      </c>
      <c r="Y12" s="15" t="n">
        <f aca="false">E12+J12+O12+T12</f>
        <v>-60.1</v>
      </c>
      <c r="Z12" s="16"/>
    </row>
    <row r="13" customFormat="false" ht="12.75" hidden="false" customHeight="false" outlineLevel="0" collapsed="false">
      <c r="A13" s="13" t="s">
        <v>37</v>
      </c>
      <c r="C13" s="14" t="n">
        <f aca="false">VLOOKUP($A13,'[1]Feb Forecast 2001'!$A$5:$Y$38,C$43,FALSE())</f>
        <v>-15.4</v>
      </c>
      <c r="D13" s="15" t="n">
        <f aca="false">VLOOKUP($A13,'[1]Feb Forecast 2001'!$A$5:$Y$38,D$43,FALSE())</f>
        <v>-12.4</v>
      </c>
      <c r="E13" s="15" t="n">
        <f aca="false">VLOOKUP($A13,'[1]Feb Forecast 2001'!$A$5:$Y$38,E$43,FALSE())</f>
        <v>-14</v>
      </c>
      <c r="F13" s="16" t="s">
        <v>38</v>
      </c>
      <c r="G13" s="15"/>
      <c r="H13" s="14" t="n">
        <f aca="false">VLOOKUP($A13,'[1]Feb Forecast 2001'!$A$5:$Y$38,H$43,FALSE())</f>
        <v>-14.1</v>
      </c>
      <c r="I13" s="15" t="n">
        <f aca="false">VLOOKUP($A13,'[1]Feb Forecast 2001'!$A$5:$Y$38,I$43,FALSE())</f>
        <v>-12.6</v>
      </c>
      <c r="J13" s="15" t="n">
        <f aca="false">VLOOKUP($A13,'[1]Feb Forecast 2001'!$A$5:$Y$38,J$43,FALSE())</f>
        <v>-13.5</v>
      </c>
      <c r="K13" s="16"/>
      <c r="M13" s="14" t="n">
        <f aca="false">VLOOKUP($A13,'[1]Feb Forecast 2001'!$A$5:$Y$38,M$43,FALSE())</f>
        <v>-14</v>
      </c>
      <c r="N13" s="15" t="n">
        <f aca="false">VLOOKUP($A13,'[1]Feb Forecast 2001'!$A$5:$Y$38,N$43,FALSE())</f>
        <v>-12.8</v>
      </c>
      <c r="O13" s="15" t="n">
        <f aca="false">VLOOKUP($A13,'[1]Feb Forecast 2001'!$A$5:$Y$38,O$43,FALSE())</f>
        <v>-13.6</v>
      </c>
      <c r="P13" s="16"/>
      <c r="R13" s="14" t="n">
        <f aca="false">VLOOKUP($A13,'[1]Feb Forecast 2001'!$A$5:$Y$38,R$43,FALSE())</f>
        <v>-15.1</v>
      </c>
      <c r="S13" s="15" t="n">
        <f aca="false">VLOOKUP($A13,'[1]Feb Forecast 2001'!$A$5:$Y$38,S$43,FALSE())</f>
        <v>-15.1</v>
      </c>
      <c r="T13" s="15" t="n">
        <f aca="false">VLOOKUP($A13,'[1]Feb Forecast 2001'!$A$5:$Y$38,T$43,FALSE())</f>
        <v>-13.9</v>
      </c>
      <c r="U13" s="16"/>
      <c r="W13" s="14" t="n">
        <f aca="false">C13+H13+M13+R13</f>
        <v>-58.6</v>
      </c>
      <c r="X13" s="15" t="n">
        <f aca="false">D13+I13+N13+S13</f>
        <v>-52.9</v>
      </c>
      <c r="Y13" s="15" t="n">
        <f aca="false">E13+J13+O13+T13</f>
        <v>-55</v>
      </c>
      <c r="Z13" s="16"/>
    </row>
    <row r="14" customFormat="false" ht="57" hidden="false" customHeight="true" outlineLevel="0" collapsed="false">
      <c r="A14" s="13" t="s">
        <v>39</v>
      </c>
      <c r="C14" s="14" t="n">
        <f aca="false">VLOOKUP($A14,'[1]Feb Forecast 2001'!$A$5:$Y$38,C$43,FALSE())</f>
        <v>-14.2</v>
      </c>
      <c r="D14" s="15" t="n">
        <f aca="false">VLOOKUP($A14,'[1]Feb Forecast 2001'!$A$5:$Y$38,D$43,FALSE())</f>
        <v>-8.4</v>
      </c>
      <c r="E14" s="15" t="n">
        <f aca="false">VLOOKUP($A14,'[1]Feb Forecast 2001'!$A$5:$Y$38,E$43,FALSE())</f>
        <v>-9.15</v>
      </c>
      <c r="F14" s="16" t="s">
        <v>40</v>
      </c>
      <c r="G14" s="15"/>
      <c r="H14" s="14" t="n">
        <f aca="false">VLOOKUP($A14,'[1]Feb Forecast 2001'!$A$5:$Y$38,H$43,FALSE())</f>
        <v>-13.7</v>
      </c>
      <c r="I14" s="15" t="n">
        <f aca="false">VLOOKUP($A14,'[1]Feb Forecast 2001'!$A$5:$Y$38,I$43,FALSE())</f>
        <v>-9.9</v>
      </c>
      <c r="J14" s="15" t="n">
        <f aca="false">VLOOKUP($A14,'[1]Feb Forecast 2001'!$A$5:$Y$38,J$43,FALSE())</f>
        <v>-8.85</v>
      </c>
      <c r="K14" s="16" t="s">
        <v>80</v>
      </c>
      <c r="M14" s="14" t="n">
        <f aca="false">VLOOKUP($A14,'[1]Feb Forecast 2001'!$A$5:$Y$38,M$43,FALSE())</f>
        <v>-13.4</v>
      </c>
      <c r="N14" s="15" t="n">
        <f aca="false">VLOOKUP($A14,'[1]Feb Forecast 2001'!$A$5:$Y$38,N$43,FALSE())</f>
        <v>-7.8</v>
      </c>
      <c r="O14" s="15" t="n">
        <f aca="false">VLOOKUP($A14,'[1]Feb Forecast 2001'!$A$5:$Y$38,O$43,FALSE())</f>
        <v>-9.35</v>
      </c>
      <c r="P14" s="16" t="s">
        <v>97</v>
      </c>
      <c r="R14" s="14" t="n">
        <f aca="false">VLOOKUP($A14,'[1]Feb Forecast 2001'!$A$5:$Y$38,R$43,FALSE())</f>
        <v>-10.9</v>
      </c>
      <c r="S14" s="15" t="n">
        <f aca="false">VLOOKUP($A14,'[1]Feb Forecast 2001'!$A$5:$Y$38,S$43,FALSE())</f>
        <v>-13.1</v>
      </c>
      <c r="T14" s="15" t="n">
        <f aca="false">VLOOKUP($A14,'[1]Feb Forecast 2001'!$A$5:$Y$38,T$43,FALSE())</f>
        <v>-8.85</v>
      </c>
      <c r="U14" s="16" t="s">
        <v>114</v>
      </c>
      <c r="W14" s="14" t="n">
        <f aca="false">C14+H14+M14+R14</f>
        <v>-52.2</v>
      </c>
      <c r="X14" s="15" t="n">
        <f aca="false">D14+I14+N14+S14</f>
        <v>-39.2</v>
      </c>
      <c r="Y14" s="15" t="n">
        <f aca="false">E14+J14+O14+T14</f>
        <v>-36.2</v>
      </c>
      <c r="Z14" s="16"/>
    </row>
    <row r="15" customFormat="false" ht="12.75" hidden="false" customHeight="false" outlineLevel="0" collapsed="false">
      <c r="A15" s="13" t="s">
        <v>41</v>
      </c>
      <c r="C15" s="14" t="n">
        <f aca="false">VLOOKUP($A15,'[1]Feb Forecast 2001'!$A$5:$Y$38,C$43,FALSE())</f>
        <v>0</v>
      </c>
      <c r="D15" s="15" t="n">
        <f aca="false">VLOOKUP($A15,'[1]Feb Forecast 2001'!$A$5:$Y$38,D$43,FALSE())</f>
        <v>0</v>
      </c>
      <c r="E15" s="15" t="n">
        <f aca="false">VLOOKUP($A15,'[1]Feb Forecast 2001'!$A$5:$Y$38,E$43,FALSE())</f>
        <v>-0.15</v>
      </c>
      <c r="F15" s="16"/>
      <c r="G15" s="15"/>
      <c r="H15" s="14" t="n">
        <f aca="false">VLOOKUP($A15,'[1]Feb Forecast 2001'!$A$5:$Y$38,H$43,FALSE())</f>
        <v>0</v>
      </c>
      <c r="I15" s="15" t="n">
        <f aca="false">VLOOKUP($A15,'[1]Feb Forecast 2001'!$A$5:$Y$38,I$43,FALSE())</f>
        <v>0</v>
      </c>
      <c r="J15" s="15" t="n">
        <f aca="false">VLOOKUP($A15,'[1]Feb Forecast 2001'!$A$5:$Y$38,J$43,FALSE())</f>
        <v>-0.15</v>
      </c>
      <c r="K15" s="16"/>
      <c r="M15" s="14" t="n">
        <f aca="false">VLOOKUP($A15,'[1]Feb Forecast 2001'!$A$5:$Y$38,M$43,FALSE())</f>
        <v>0</v>
      </c>
      <c r="N15" s="15" t="n">
        <f aca="false">VLOOKUP($A15,'[1]Feb Forecast 2001'!$A$5:$Y$38,N$43,FALSE())</f>
        <v>0</v>
      </c>
      <c r="O15" s="15" t="n">
        <f aca="false">VLOOKUP($A15,'[1]Feb Forecast 2001'!$A$5:$Y$38,O$43,FALSE())</f>
        <v>-0.15</v>
      </c>
      <c r="P15" s="16"/>
      <c r="R15" s="14" t="n">
        <f aca="false">VLOOKUP($A15,'[1]Feb Forecast 2001'!$A$5:$Y$38,R$43,FALSE())</f>
        <v>0</v>
      </c>
      <c r="S15" s="15" t="n">
        <f aca="false">VLOOKUP($A15,'[1]Feb Forecast 2001'!$A$5:$Y$38,S$43,FALSE())</f>
        <v>0</v>
      </c>
      <c r="T15" s="15" t="n">
        <f aca="false">VLOOKUP($A15,'[1]Feb Forecast 2001'!$A$5:$Y$38,T$43,FALSE())</f>
        <v>-0.15</v>
      </c>
      <c r="U15" s="16"/>
      <c r="W15" s="14" t="n">
        <f aca="false">C15+H15+M15+R15</f>
        <v>0</v>
      </c>
      <c r="X15" s="15" t="n">
        <f aca="false">D15+I15+N15+S15</f>
        <v>0</v>
      </c>
      <c r="Y15" s="15" t="n">
        <f aca="false">E15+J15+O15+T15</f>
        <v>-0.6</v>
      </c>
      <c r="Z15" s="16"/>
    </row>
    <row r="16" customFormat="false" ht="38.25" hidden="false" customHeight="false" outlineLevel="0" collapsed="false">
      <c r="A16" s="13" t="s">
        <v>42</v>
      </c>
      <c r="C16" s="17" t="n">
        <f aca="false">VLOOKUP($A16,'[1]Feb Forecast 2001'!$A$5:$Y$38,C$43,FALSE())</f>
        <v>-25.4</v>
      </c>
      <c r="D16" s="18" t="n">
        <f aca="false">VLOOKUP($A16,'[1]Feb Forecast 2001'!$A$5:$Y$38,D$43,FALSE())</f>
        <v>-27.3</v>
      </c>
      <c r="E16" s="18" t="n">
        <f aca="false">VLOOKUP($A16,'[1]Feb Forecast 2001'!$A$5:$Y$38,E$43,FALSE())</f>
        <v>-20.65</v>
      </c>
      <c r="F16" s="16" t="s">
        <v>43</v>
      </c>
      <c r="G16" s="18"/>
      <c r="H16" s="17" t="n">
        <f aca="false">VLOOKUP($A16,'[1]Feb Forecast 2001'!$A$5:$Y$38,H$43,FALSE())</f>
        <v>-23.8</v>
      </c>
      <c r="I16" s="18" t="n">
        <f aca="false">VLOOKUP($A16,'[1]Feb Forecast 2001'!$A$5:$Y$38,I$43,FALSE())</f>
        <v>-24.2</v>
      </c>
      <c r="J16" s="18" t="n">
        <f aca="false">VLOOKUP($A16,'[1]Feb Forecast 2001'!$A$5:$Y$38,J$43,FALSE())</f>
        <v>-21.25</v>
      </c>
      <c r="K16" s="16"/>
      <c r="M16" s="17" t="n">
        <f aca="false">VLOOKUP($A16,'[1]Feb Forecast 2001'!$A$5:$Y$38,M$43,FALSE())</f>
        <v>-24.1</v>
      </c>
      <c r="N16" s="18" t="n">
        <f aca="false">VLOOKUP($A16,'[1]Feb Forecast 2001'!$A$5:$Y$38,N$43,FALSE())</f>
        <v>-28.7</v>
      </c>
      <c r="O16" s="18" t="n">
        <f aca="false">VLOOKUP($A16,'[1]Feb Forecast 2001'!$A$5:$Y$38,O$43,FALSE())</f>
        <v>-21.75</v>
      </c>
      <c r="P16" s="16" t="s">
        <v>98</v>
      </c>
      <c r="R16" s="17" t="n">
        <f aca="false">VLOOKUP($A16,'[1]Feb Forecast 2001'!$A$5:$Y$38,R$43,FALSE())</f>
        <v>-22.8</v>
      </c>
      <c r="S16" s="18" t="n">
        <f aca="false">VLOOKUP($A16,'[1]Feb Forecast 2001'!$A$5:$Y$38,S$43,FALSE())</f>
        <v>-20.6</v>
      </c>
      <c r="T16" s="18" t="n">
        <f aca="false">VLOOKUP($A16,'[1]Feb Forecast 2001'!$A$5:$Y$38,T$43,FALSE())</f>
        <v>-21.85</v>
      </c>
      <c r="U16" s="16" t="s">
        <v>113</v>
      </c>
      <c r="W16" s="17" t="n">
        <f aca="false">C16+H16+M16+R16</f>
        <v>-96.1</v>
      </c>
      <c r="X16" s="18" t="n">
        <f aca="false">D16+I16+N16+S16</f>
        <v>-100.8</v>
      </c>
      <c r="Y16" s="18" t="n">
        <f aca="false">E16+J16+O16+T16</f>
        <v>-85.5</v>
      </c>
      <c r="Z16" s="16"/>
    </row>
    <row r="17" customFormat="false" ht="15" hidden="false" customHeight="false" outlineLevel="0" collapsed="false">
      <c r="A17" s="19" t="s">
        <v>44</v>
      </c>
      <c r="B17" s="20"/>
      <c r="C17" s="21" t="n">
        <f aca="false">VLOOKUP($A17,'[1]Feb Forecast 2001'!$A$5:$Y$38,C$43,FALSE())</f>
        <v>-74</v>
      </c>
      <c r="D17" s="22" t="n">
        <f aca="false">VLOOKUP($A17,'[1]Feb Forecast 2001'!$A$5:$Y$38,D$43,FALSE())</f>
        <v>-61</v>
      </c>
      <c r="E17" s="22" t="n">
        <f aca="false">VLOOKUP($A17,'[1]Feb Forecast 2001'!$A$5:$Y$38,E$43,FALSE())</f>
        <v>-58.475</v>
      </c>
      <c r="F17" s="23"/>
      <c r="G17" s="22"/>
      <c r="H17" s="21" t="n">
        <f aca="false">VLOOKUP($A17,'[1]Feb Forecast 2001'!$A$5:$Y$38,H$43,FALSE())</f>
        <v>-71.6</v>
      </c>
      <c r="I17" s="22" t="n">
        <f aca="false">VLOOKUP($A17,'[1]Feb Forecast 2001'!$A$5:$Y$38,I$43,FALSE())</f>
        <v>-66.6</v>
      </c>
      <c r="J17" s="22" t="n">
        <f aca="false">VLOOKUP($A17,'[1]Feb Forecast 2001'!$A$5:$Y$38,J$43,FALSE())</f>
        <v>-59.775</v>
      </c>
      <c r="K17" s="23"/>
      <c r="M17" s="21" t="n">
        <f aca="false">VLOOKUP($A17,'[1]Feb Forecast 2001'!$A$5:$Y$38,M$43,FALSE())</f>
        <v>-69</v>
      </c>
      <c r="N17" s="22" t="n">
        <f aca="false">VLOOKUP($A17,'[1]Feb Forecast 2001'!$A$5:$Y$38,N$43,FALSE())</f>
        <v>-67</v>
      </c>
      <c r="O17" s="22" t="n">
        <f aca="false">VLOOKUP($A17,'[1]Feb Forecast 2001'!$A$5:$Y$38,O$43,FALSE())</f>
        <v>-59.875</v>
      </c>
      <c r="P17" s="23"/>
      <c r="R17" s="21" t="n">
        <f aca="false">VLOOKUP($A17,'[1]Feb Forecast 2001'!$A$5:$Y$38,R$43,FALSE())</f>
        <v>-66.1</v>
      </c>
      <c r="S17" s="22" t="n">
        <f aca="false">VLOOKUP($A17,'[1]Feb Forecast 2001'!$A$5:$Y$38,S$43,FALSE())</f>
        <v>-68.9</v>
      </c>
      <c r="T17" s="22" t="n">
        <f aca="false">VLOOKUP($A17,'[1]Feb Forecast 2001'!$A$5:$Y$38,T$43,FALSE())</f>
        <v>-59.275</v>
      </c>
      <c r="U17" s="23"/>
      <c r="W17" s="21" t="n">
        <f aca="false">C17+H17+M17+R17</f>
        <v>-280.7</v>
      </c>
      <c r="X17" s="22" t="n">
        <f aca="false">D17+I17+N17+S17</f>
        <v>-263.5</v>
      </c>
      <c r="Y17" s="22" t="n">
        <f aca="false">E17+J17+O17+T17</f>
        <v>-237.4</v>
      </c>
      <c r="Z17" s="23"/>
    </row>
    <row r="18" customFormat="false" ht="15" hidden="false" customHeight="false" outlineLevel="0" collapsed="false">
      <c r="A18" s="19"/>
      <c r="B18" s="20"/>
      <c r="C18" s="21"/>
      <c r="D18" s="22"/>
      <c r="E18" s="22"/>
      <c r="F18" s="23"/>
      <c r="G18" s="22"/>
      <c r="H18" s="21"/>
      <c r="I18" s="22"/>
      <c r="J18" s="22"/>
      <c r="K18" s="23"/>
      <c r="M18" s="21"/>
      <c r="N18" s="22"/>
      <c r="O18" s="22"/>
      <c r="P18" s="23"/>
      <c r="R18" s="21"/>
      <c r="S18" s="22"/>
      <c r="T18" s="22"/>
      <c r="U18" s="23"/>
      <c r="W18" s="21"/>
      <c r="X18" s="22"/>
      <c r="Y18" s="22"/>
      <c r="Z18" s="23"/>
    </row>
    <row r="19" customFormat="false" ht="54.75" hidden="false" customHeight="true" outlineLevel="0" collapsed="false">
      <c r="A19" s="13" t="s">
        <v>45</v>
      </c>
      <c r="C19" s="14" t="n">
        <f aca="false">VLOOKUP($A19,'[1]Feb Forecast 2001'!$A$5:$Y$38,C$43,FALSE())</f>
        <v>-43.3</v>
      </c>
      <c r="D19" s="15" t="n">
        <f aca="false">VLOOKUP($A19,'[1]Feb Forecast 2001'!$A$5:$Y$38,D$43,FALSE())</f>
        <v>-39.2</v>
      </c>
      <c r="E19" s="15" t="n">
        <f aca="false">VLOOKUP($A19,'[1]Feb Forecast 2001'!$A$5:$Y$38,E$43,FALSE())</f>
        <v>-37.2</v>
      </c>
      <c r="F19" s="16" t="s">
        <v>46</v>
      </c>
      <c r="G19" s="15"/>
      <c r="H19" s="14" t="n">
        <f aca="false">VLOOKUP($A19,'[1]Feb Forecast 2001'!$A$5:$Y$38,H$43,FALSE())</f>
        <v>-43</v>
      </c>
      <c r="I19" s="15" t="n">
        <f aca="false">VLOOKUP($A19,'[1]Feb Forecast 2001'!$A$5:$Y$38,I$43,FALSE())</f>
        <v>-37.9</v>
      </c>
      <c r="J19" s="15" t="n">
        <f aca="false">VLOOKUP($A19,'[1]Feb Forecast 2001'!$A$5:$Y$38,J$43,FALSE())</f>
        <v>-37.2</v>
      </c>
      <c r="K19" s="16" t="s">
        <v>46</v>
      </c>
      <c r="M19" s="14" t="n">
        <f aca="false">VLOOKUP($A19,'[1]Feb Forecast 2001'!$A$5:$Y$38,M$43,FALSE())</f>
        <v>-43.1</v>
      </c>
      <c r="N19" s="15" t="n">
        <f aca="false">VLOOKUP($A19,'[1]Feb Forecast 2001'!$A$5:$Y$38,N$43,FALSE())</f>
        <v>-39.2</v>
      </c>
      <c r="O19" s="15" t="n">
        <f aca="false">VLOOKUP($A19,'[1]Feb Forecast 2001'!$A$5:$Y$38,O$43,FALSE())</f>
        <v>-38</v>
      </c>
      <c r="P19" s="16" t="s">
        <v>99</v>
      </c>
      <c r="R19" s="14" t="n">
        <f aca="false">VLOOKUP($A19,'[1]Feb Forecast 2001'!$A$5:$Y$38,R$43,FALSE())</f>
        <v>-42.8</v>
      </c>
      <c r="S19" s="15" t="n">
        <f aca="false">VLOOKUP($A19,'[1]Feb Forecast 2001'!$A$5:$Y$38,S$43,FALSE())</f>
        <v>-48</v>
      </c>
      <c r="T19" s="15" t="n">
        <f aca="false">VLOOKUP($A19,'[1]Feb Forecast 2001'!$A$5:$Y$38,T$43,FALSE())</f>
        <v>-37.9</v>
      </c>
      <c r="U19" s="16" t="s">
        <v>115</v>
      </c>
      <c r="W19" s="14" t="n">
        <f aca="false">C19+H19+M19+R19</f>
        <v>-172.2</v>
      </c>
      <c r="X19" s="15" t="n">
        <f aca="false">D19+I19+N19+S19</f>
        <v>-164.3</v>
      </c>
      <c r="Y19" s="15" t="n">
        <f aca="false">E19+J19+O19+T19</f>
        <v>-150.3</v>
      </c>
      <c r="Z19" s="16"/>
    </row>
    <row r="20" customFormat="false" ht="41.25" hidden="false" customHeight="true" outlineLevel="0" collapsed="false">
      <c r="A20" s="13" t="s">
        <v>47</v>
      </c>
      <c r="C20" s="14" t="n">
        <f aca="false">VLOOKUP($A20,'[1]Feb Forecast 2001'!$A$5:$Y$38,C$43,FALSE())</f>
        <v>0.6</v>
      </c>
      <c r="D20" s="15" t="n">
        <f aca="false">VLOOKUP($A20,'[1]Feb Forecast 2001'!$A$5:$Y$38,D$43,FALSE())</f>
        <v>3.1</v>
      </c>
      <c r="E20" s="15" t="n">
        <f aca="false">VLOOKUP($A20,'[1]Feb Forecast 2001'!$A$5:$Y$38,E$43,FALSE())</f>
        <v>7.625</v>
      </c>
      <c r="F20" s="16" t="s">
        <v>48</v>
      </c>
      <c r="G20" s="15"/>
      <c r="H20" s="14" t="n">
        <f aca="false">VLOOKUP($A20,'[1]Feb Forecast 2001'!$A$5:$Y$38,H$43,FALSE())</f>
        <v>0.4</v>
      </c>
      <c r="I20" s="15" t="n">
        <f aca="false">VLOOKUP($A20,'[1]Feb Forecast 2001'!$A$5:$Y$38,I$43,FALSE())</f>
        <v>2.5</v>
      </c>
      <c r="J20" s="15" t="n">
        <f aca="false">VLOOKUP($A20,'[1]Feb Forecast 2001'!$A$5:$Y$38,J$43,FALSE())</f>
        <v>7.625</v>
      </c>
      <c r="K20" s="16" t="s">
        <v>81</v>
      </c>
      <c r="M20" s="14" t="n">
        <f aca="false">VLOOKUP($A20,'[1]Feb Forecast 2001'!$A$5:$Y$38,M$43,FALSE())</f>
        <v>0.6</v>
      </c>
      <c r="N20" s="15" t="n">
        <f aca="false">VLOOKUP($A20,'[1]Feb Forecast 2001'!$A$5:$Y$38,N$43,FALSE())</f>
        <v>-7</v>
      </c>
      <c r="O20" s="15" t="n">
        <f aca="false">VLOOKUP($A20,'[1]Feb Forecast 2001'!$A$5:$Y$38,O$43,FALSE())</f>
        <v>7.625</v>
      </c>
      <c r="P20" s="16" t="s">
        <v>100</v>
      </c>
      <c r="R20" s="14" t="n">
        <f aca="false">VLOOKUP($A20,'[1]Feb Forecast 2001'!$A$5:$Y$38,R$43,FALSE())</f>
        <v>-0.2</v>
      </c>
      <c r="S20" s="15" t="n">
        <f aca="false">VLOOKUP($A20,'[1]Feb Forecast 2001'!$A$5:$Y$38,S$43,FALSE())</f>
        <v>4.6</v>
      </c>
      <c r="T20" s="15" t="n">
        <f aca="false">VLOOKUP($A20,'[1]Feb Forecast 2001'!$A$5:$Y$38,T$43,FALSE())</f>
        <v>7.625</v>
      </c>
      <c r="U20" s="16" t="s">
        <v>116</v>
      </c>
      <c r="W20" s="14" t="n">
        <f aca="false">C20+H20+M20+R20</f>
        <v>1.4</v>
      </c>
      <c r="X20" s="15" t="n">
        <f aca="false">D20+I20+N20+S20</f>
        <v>3.2</v>
      </c>
      <c r="Y20" s="15" t="n">
        <f aca="false">E20+J20+O20+T20</f>
        <v>30.5</v>
      </c>
      <c r="Z20" s="16"/>
    </row>
    <row r="21" customFormat="false" ht="12.75" hidden="false" customHeight="false" outlineLevel="0" collapsed="false">
      <c r="A21" s="13" t="s">
        <v>49</v>
      </c>
      <c r="C21" s="14" t="n">
        <f aca="false">VLOOKUP($A21,'[1]Feb Forecast 2001'!$A$5:$Y$38,C$43,FALSE())</f>
        <v>-18.8</v>
      </c>
      <c r="D21" s="15" t="n">
        <f aca="false">VLOOKUP($A21,'[1]Feb Forecast 2001'!$A$5:$Y$38,D$43,FALSE())</f>
        <v>-17.9</v>
      </c>
      <c r="E21" s="15" t="n">
        <f aca="false">VLOOKUP($A21,'[1]Feb Forecast 2001'!$A$5:$Y$38,E$43,FALSE())</f>
        <v>-16.1</v>
      </c>
      <c r="F21" s="16" t="s">
        <v>50</v>
      </c>
      <c r="G21" s="15"/>
      <c r="H21" s="14" t="n">
        <f aca="false">VLOOKUP($A21,'[1]Feb Forecast 2001'!$A$5:$Y$38,H$43,FALSE())</f>
        <v>-16.2</v>
      </c>
      <c r="I21" s="15" t="n">
        <f aca="false">VLOOKUP($A21,'[1]Feb Forecast 2001'!$A$5:$Y$38,I$43,FALSE())</f>
        <v>-15.2</v>
      </c>
      <c r="J21" s="15" t="n">
        <f aca="false">VLOOKUP($A21,'[1]Feb Forecast 2001'!$A$5:$Y$38,J$43,FALSE())</f>
        <v>-13.9</v>
      </c>
      <c r="K21" s="16"/>
      <c r="M21" s="14" t="n">
        <f aca="false">VLOOKUP($A21,'[1]Feb Forecast 2001'!$A$5:$Y$38,M$43,FALSE())</f>
        <v>-16.5</v>
      </c>
      <c r="N21" s="15" t="n">
        <f aca="false">VLOOKUP($A21,'[1]Feb Forecast 2001'!$A$5:$Y$38,N$43,FALSE())</f>
        <v>-18.4</v>
      </c>
      <c r="O21" s="15" t="n">
        <f aca="false">VLOOKUP($A21,'[1]Feb Forecast 2001'!$A$5:$Y$38,O$43,FALSE())</f>
        <v>-14.5</v>
      </c>
      <c r="P21" s="16"/>
      <c r="R21" s="14" t="n">
        <f aca="false">VLOOKUP($A21,'[1]Feb Forecast 2001'!$A$5:$Y$38,R$43,FALSE())</f>
        <v>-16.2</v>
      </c>
      <c r="S21" s="15" t="n">
        <f aca="false">VLOOKUP($A21,'[1]Feb Forecast 2001'!$A$5:$Y$38,S$43,FALSE())</f>
        <v>-13.2</v>
      </c>
      <c r="T21" s="15" t="n">
        <f aca="false">VLOOKUP($A21,'[1]Feb Forecast 2001'!$A$5:$Y$38,T$43,FALSE())</f>
        <v>-14.2</v>
      </c>
      <c r="U21" s="16"/>
      <c r="W21" s="14" t="n">
        <f aca="false">C21+H21+M21+R21</f>
        <v>-67.7</v>
      </c>
      <c r="X21" s="15" t="n">
        <f aca="false">D21+I21+N21+S21</f>
        <v>-64.7</v>
      </c>
      <c r="Y21" s="15" t="n">
        <f aca="false">E21+J21+O21+T21</f>
        <v>-58.7</v>
      </c>
      <c r="Z21" s="16"/>
    </row>
    <row r="22" customFormat="false" ht="15" hidden="false" customHeight="false" outlineLevel="0" collapsed="false">
      <c r="A22" s="13" t="s">
        <v>51</v>
      </c>
      <c r="C22" s="17" t="n">
        <f aca="false">VLOOKUP($A22,'[1]Feb Forecast 2001'!$A$5:$Y$38,C$43,FALSE())</f>
        <v>1.5</v>
      </c>
      <c r="D22" s="18" t="n">
        <f aca="false">VLOOKUP($A22,'[1]Feb Forecast 2001'!$A$5:$Y$38,D$43,FALSE())</f>
        <v>0</v>
      </c>
      <c r="E22" s="18" t="n">
        <f aca="false">VLOOKUP($A22,'[1]Feb Forecast 2001'!$A$5:$Y$38,E$43,FALSE())</f>
        <v>0</v>
      </c>
      <c r="F22" s="16"/>
      <c r="G22" s="18"/>
      <c r="H22" s="17" t="n">
        <f aca="false">VLOOKUP($A22,'[1]Feb Forecast 2001'!$A$5:$Y$38,H$43,FALSE())</f>
        <v>4</v>
      </c>
      <c r="I22" s="18" t="n">
        <f aca="false">VLOOKUP($A22,'[1]Feb Forecast 2001'!$A$5:$Y$38,I$43,FALSE())</f>
        <v>0</v>
      </c>
      <c r="J22" s="18" t="n">
        <f aca="false">VLOOKUP($A22,'[1]Feb Forecast 2001'!$A$5:$Y$38,J$43,FALSE())</f>
        <v>0</v>
      </c>
      <c r="K22" s="29"/>
      <c r="M22" s="17" t="n">
        <f aca="false">VLOOKUP($A22,'[1]Feb Forecast 2001'!$A$5:$Y$38,M$43,FALSE())</f>
        <v>1.8</v>
      </c>
      <c r="N22" s="18" t="n">
        <f aca="false">VLOOKUP($A22,'[1]Feb Forecast 2001'!$A$5:$Y$38,N$43,FALSE())</f>
        <v>0</v>
      </c>
      <c r="O22" s="18" t="n">
        <f aca="false">VLOOKUP($A22,'[1]Feb Forecast 2001'!$A$5:$Y$38,O$43,FALSE())</f>
        <v>0</v>
      </c>
      <c r="P22" s="29"/>
      <c r="R22" s="17" t="n">
        <f aca="false">VLOOKUP($A22,'[1]Feb Forecast 2001'!$A$5:$Y$38,R$43,FALSE())</f>
        <v>-7.4</v>
      </c>
      <c r="S22" s="18" t="n">
        <f aca="false">VLOOKUP($A22,'[1]Feb Forecast 2001'!$A$5:$Y$38,S$43,FALSE())</f>
        <v>0</v>
      </c>
      <c r="T22" s="18" t="n">
        <f aca="false">VLOOKUP($A22,'[1]Feb Forecast 2001'!$A$5:$Y$38,T$43,FALSE())</f>
        <v>0</v>
      </c>
      <c r="U22" s="29"/>
      <c r="W22" s="17" t="n">
        <f aca="false">C22+H22+M22+R22</f>
        <v>-0.100000000000001</v>
      </c>
      <c r="X22" s="18" t="n">
        <f aca="false">D22+I22+N22+S22</f>
        <v>0</v>
      </c>
      <c r="Y22" s="18" t="n">
        <f aca="false">E22+J22+O22+T22</f>
        <v>0</v>
      </c>
      <c r="Z22" s="29"/>
    </row>
    <row r="23" customFormat="false" ht="12.75" hidden="false" customHeight="false" outlineLevel="0" collapsed="false">
      <c r="A23" s="19" t="s">
        <v>52</v>
      </c>
      <c r="B23" s="20"/>
      <c r="C23" s="25" t="n">
        <f aca="false">VLOOKUP($A23,'[1]Feb Forecast 2001'!$A$5:$Y$38,C$43,FALSE())</f>
        <v>61.3299999999999</v>
      </c>
      <c r="D23" s="26" t="n">
        <f aca="false">VLOOKUP($A23,'[1]Feb Forecast 2001'!$A$5:$Y$38,D$43,FALSE())</f>
        <v>79.7</v>
      </c>
      <c r="E23" s="26" t="n">
        <f aca="false">VLOOKUP($A23,'[1]Feb Forecast 2001'!$A$5:$Y$38,E$43,FALSE())</f>
        <v>83.55</v>
      </c>
      <c r="F23" s="16"/>
      <c r="G23" s="26"/>
      <c r="H23" s="25" t="n">
        <f aca="false">VLOOKUP($A23,'[1]Feb Forecast 2001'!$A$5:$Y$38,H$43,FALSE())</f>
        <v>64.43</v>
      </c>
      <c r="I23" s="26" t="n">
        <f aca="false">VLOOKUP($A23,'[1]Feb Forecast 2001'!$A$5:$Y$38,I$43,FALSE())</f>
        <v>62.2</v>
      </c>
      <c r="J23" s="26" t="n">
        <f aca="false">VLOOKUP($A23,'[1]Feb Forecast 2001'!$A$5:$Y$38,J$43,FALSE())</f>
        <v>43.55</v>
      </c>
      <c r="K23" s="16"/>
      <c r="M23" s="25" t="n">
        <f aca="false">VLOOKUP($A23,'[1]Feb Forecast 2001'!$A$5:$Y$38,M$43,FALSE())</f>
        <v>22.83</v>
      </c>
      <c r="N23" s="26" t="n">
        <f aca="false">VLOOKUP($A23,'[1]Feb Forecast 2001'!$A$5:$Y$38,N$43,FALSE())</f>
        <v>74</v>
      </c>
      <c r="O23" s="26" t="n">
        <f aca="false">VLOOKUP($A23,'[1]Feb Forecast 2001'!$A$5:$Y$38,O$43,FALSE())</f>
        <v>52.35</v>
      </c>
      <c r="P23" s="16"/>
      <c r="R23" s="25" t="n">
        <f aca="false">VLOOKUP($A23,'[1]Feb Forecast 2001'!$A$5:$Y$38,R$43,FALSE())</f>
        <v>82.94</v>
      </c>
      <c r="S23" s="26" t="n">
        <f aca="false">VLOOKUP($A23,'[1]Feb Forecast 2001'!$A$5:$Y$38,S$43,FALSE())</f>
        <v>87.7</v>
      </c>
      <c r="T23" s="26" t="n">
        <f aca="false">VLOOKUP($A23,'[1]Feb Forecast 2001'!$A$5:$Y$38,T$43,FALSE())</f>
        <v>67.95</v>
      </c>
      <c r="U23" s="16"/>
      <c r="W23" s="25" t="n">
        <f aca="false">C23+H23+M23+R23</f>
        <v>231.53</v>
      </c>
      <c r="X23" s="26" t="n">
        <f aca="false">D23+I23+N23+S23</f>
        <v>303.6</v>
      </c>
      <c r="Y23" s="26" t="n">
        <f aca="false">E23+J23+O23+T23</f>
        <v>247.4</v>
      </c>
      <c r="Z23" s="16"/>
    </row>
    <row r="24" customFormat="false" ht="58.5" hidden="false" customHeight="true" outlineLevel="0" collapsed="false">
      <c r="A24" s="19" t="s">
        <v>53</v>
      </c>
      <c r="B24" s="20"/>
      <c r="C24" s="25" t="n">
        <f aca="false">VLOOKUP($A24,'[1]Feb Forecast 2001'!$A$5:$Y$38,C$43,FALSE())</f>
        <v>-4.7</v>
      </c>
      <c r="D24" s="26" t="n">
        <f aca="false">VLOOKUP($A24,'[1]Feb Forecast 2001'!$A$5:$Y$38,D$43,FALSE())</f>
        <v>27.8</v>
      </c>
      <c r="E24" s="26" t="n">
        <f aca="false">VLOOKUP($A24,'[1]Feb Forecast 2001'!$A$5:$Y$38,E$43,FALSE())</f>
        <v>47.225</v>
      </c>
      <c r="F24" s="16" t="s">
        <v>54</v>
      </c>
      <c r="G24" s="26"/>
      <c r="H24" s="25" t="n">
        <f aca="false">VLOOKUP($A24,'[1]Feb Forecast 2001'!$A$5:$Y$38,H$43,FALSE())</f>
        <v>-4.7</v>
      </c>
      <c r="I24" s="26" t="n">
        <f aca="false">VLOOKUP($A24,'[1]Feb Forecast 2001'!$A$5:$Y$38,I$43,FALSE())</f>
        <v>0.2</v>
      </c>
      <c r="J24" s="26" t="n">
        <f aca="false">VLOOKUP($A24,'[1]Feb Forecast 2001'!$A$5:$Y$38,J$43,FALSE())</f>
        <v>2.725</v>
      </c>
      <c r="K24" s="16" t="s">
        <v>82</v>
      </c>
      <c r="M24" s="25" t="n">
        <f aca="false">VLOOKUP($A24,'[1]Feb Forecast 2001'!$A$5:$Y$38,M$43,FALSE())</f>
        <v>-4.7</v>
      </c>
      <c r="N24" s="26" t="n">
        <f aca="false">VLOOKUP($A24,'[1]Feb Forecast 2001'!$A$5:$Y$38,N$43,FALSE())</f>
        <v>5.5</v>
      </c>
      <c r="O24" s="26" t="n">
        <f aca="false">VLOOKUP($A24,'[1]Feb Forecast 2001'!$A$5:$Y$38,O$43,FALSE())</f>
        <v>2.425</v>
      </c>
      <c r="P24" s="16" t="s">
        <v>101</v>
      </c>
      <c r="R24" s="25" t="n">
        <f aca="false">VLOOKUP($A24,'[1]Feb Forecast 2001'!$A$5:$Y$38,R$43,FALSE())</f>
        <v>-12.9</v>
      </c>
      <c r="S24" s="26" t="n">
        <f aca="false">VLOOKUP($A24,'[1]Feb Forecast 2001'!$A$5:$Y$38,S$43,FALSE())</f>
        <v>16.4</v>
      </c>
      <c r="T24" s="26" t="n">
        <f aca="false">VLOOKUP($A24,'[1]Feb Forecast 2001'!$A$5:$Y$38,T$43,FALSE())</f>
        <v>2.425</v>
      </c>
      <c r="U24" s="16" t="s">
        <v>117</v>
      </c>
      <c r="W24" s="25" t="n">
        <f aca="false">C24+H24+M24+R24</f>
        <v>-27</v>
      </c>
      <c r="X24" s="26" t="n">
        <f aca="false">D24+I24+N24+S24</f>
        <v>49.9</v>
      </c>
      <c r="Y24" s="26" t="n">
        <f aca="false">E24+J24+O24+T24</f>
        <v>54.8</v>
      </c>
      <c r="Z24" s="16"/>
    </row>
    <row r="25" customFormat="false" ht="43.5" hidden="false" customHeight="true" outlineLevel="0" collapsed="false">
      <c r="A25" s="19" t="s">
        <v>55</v>
      </c>
      <c r="B25" s="20"/>
      <c r="C25" s="25" t="n">
        <f aca="false">VLOOKUP($A25,'[1]Feb Forecast 2001'!$A$5:$Y$38,C$43,FALSE())</f>
        <v>-0.1</v>
      </c>
      <c r="D25" s="26" t="n">
        <f aca="false">VLOOKUP($A25,'[1]Feb Forecast 2001'!$A$5:$Y$38,D$43,FALSE())</f>
        <v>9.4</v>
      </c>
      <c r="E25" s="26" t="n">
        <f aca="false">VLOOKUP($A25,'[1]Feb Forecast 2001'!$A$5:$Y$38,E$43,FALSE())</f>
        <v>0.6</v>
      </c>
      <c r="F25" s="16" t="s">
        <v>56</v>
      </c>
      <c r="G25" s="26"/>
      <c r="H25" s="25" t="n">
        <f aca="false">VLOOKUP($A25,'[1]Feb Forecast 2001'!$A$5:$Y$38,H$43,FALSE())</f>
        <v>-0.1</v>
      </c>
      <c r="I25" s="26" t="n">
        <f aca="false">VLOOKUP($A25,'[1]Feb Forecast 2001'!$A$5:$Y$38,I$43,FALSE())</f>
        <v>-0.1</v>
      </c>
      <c r="J25" s="26" t="n">
        <f aca="false">VLOOKUP($A25,'[1]Feb Forecast 2001'!$A$5:$Y$38,J$43,FALSE())</f>
        <v>0.6</v>
      </c>
      <c r="K25" s="16"/>
      <c r="M25" s="25" t="n">
        <f aca="false">VLOOKUP($A25,'[1]Feb Forecast 2001'!$A$5:$Y$38,M$43,FALSE())</f>
        <v>-0.1</v>
      </c>
      <c r="N25" s="26" t="n">
        <f aca="false">VLOOKUP($A25,'[1]Feb Forecast 2001'!$A$5:$Y$38,N$43,FALSE())</f>
        <v>-5.6</v>
      </c>
      <c r="O25" s="26" t="n">
        <f aca="false">VLOOKUP($A25,'[1]Feb Forecast 2001'!$A$5:$Y$38,O$43,FALSE())</f>
        <v>-0.3</v>
      </c>
      <c r="P25" s="16" t="s">
        <v>102</v>
      </c>
      <c r="R25" s="25" t="n">
        <f aca="false">VLOOKUP($A25,'[1]Feb Forecast 2001'!$A$5:$Y$38,R$43,FALSE())</f>
        <v>-0.1</v>
      </c>
      <c r="S25" s="26" t="n">
        <f aca="false">VLOOKUP($A25,'[1]Feb Forecast 2001'!$A$5:$Y$38,S$43,FALSE())</f>
        <v>-4.5</v>
      </c>
      <c r="T25" s="26" t="n">
        <f aca="false">VLOOKUP($A25,'[1]Feb Forecast 2001'!$A$5:$Y$38,T$43,FALSE())</f>
        <v>43.9</v>
      </c>
      <c r="U25" s="16" t="s">
        <v>118</v>
      </c>
      <c r="W25" s="25" t="n">
        <f aca="false">C25+H25+M25+R25</f>
        <v>-0.4</v>
      </c>
      <c r="X25" s="26" t="n">
        <f aca="false">D25+I25+N25+S25</f>
        <v>-0.799999999999999</v>
      </c>
      <c r="Y25" s="26" t="n">
        <f aca="false">E25+J25+O25+T25</f>
        <v>44.8</v>
      </c>
      <c r="Z25" s="16"/>
    </row>
    <row r="26" customFormat="false" ht="15" hidden="false" customHeight="false" outlineLevel="0" collapsed="false">
      <c r="A26" s="19" t="s">
        <v>57</v>
      </c>
      <c r="B26" s="20"/>
      <c r="C26" s="27" t="n">
        <f aca="false">VLOOKUP($A26,'[1]Feb Forecast 2001'!$A$5:$Y$38,C$43,FALSE())</f>
        <v>0</v>
      </c>
      <c r="D26" s="28" t="n">
        <f aca="false">VLOOKUP($A26,'[1]Feb Forecast 2001'!$A$5:$Y$38,D$43,FALSE())</f>
        <v>-11.5</v>
      </c>
      <c r="E26" s="28" t="n">
        <f aca="false">VLOOKUP($A26,'[1]Feb Forecast 2001'!$A$5:$Y$38,E$43,FALSE())</f>
        <v>0</v>
      </c>
      <c r="F26" s="29"/>
      <c r="G26" s="28"/>
      <c r="H26" s="27" t="n">
        <f aca="false">VLOOKUP($A26,'[1]Feb Forecast 2001'!$A$5:$Y$38,H$43,FALSE())</f>
        <v>0</v>
      </c>
      <c r="I26" s="28" t="n">
        <f aca="false">VLOOKUP($A26,'[1]Feb Forecast 2001'!$A$5:$Y$38,I$43,FALSE())</f>
        <v>0</v>
      </c>
      <c r="J26" s="28" t="n">
        <f aca="false">VLOOKUP($A26,'[1]Feb Forecast 2001'!$A$5:$Y$38,J$43,FALSE())</f>
        <v>0</v>
      </c>
      <c r="K26" s="29"/>
      <c r="M26" s="27" t="n">
        <f aca="false">VLOOKUP($A26,'[1]Feb Forecast 2001'!$A$5:$Y$38,M$43,FALSE())</f>
        <v>0</v>
      </c>
      <c r="N26" s="28" t="n">
        <f aca="false">VLOOKUP($A26,'[1]Feb Forecast 2001'!$A$5:$Y$38,N$43,FALSE())</f>
        <v>0</v>
      </c>
      <c r="O26" s="28" t="n">
        <f aca="false">VLOOKUP($A26,'[1]Feb Forecast 2001'!$A$5:$Y$38,O$43,FALSE())</f>
        <v>0</v>
      </c>
      <c r="P26" s="29"/>
      <c r="R26" s="27" t="n">
        <f aca="false">VLOOKUP($A26,'[1]Feb Forecast 2001'!$A$5:$Y$38,R$43,FALSE())</f>
        <v>0</v>
      </c>
      <c r="S26" s="28" t="n">
        <f aca="false">VLOOKUP($A26,'[1]Feb Forecast 2001'!$A$5:$Y$38,S$43,FALSE())</f>
        <v>0</v>
      </c>
      <c r="T26" s="28" t="n">
        <f aca="false">VLOOKUP($A26,'[1]Feb Forecast 2001'!$A$5:$Y$38,T$43,FALSE())</f>
        <v>0</v>
      </c>
      <c r="U26" s="29"/>
      <c r="W26" s="27" t="n">
        <f aca="false">C26+H26+M26+R26</f>
        <v>0</v>
      </c>
      <c r="X26" s="28" t="n">
        <f aca="false">D26+I26+N26+S26</f>
        <v>-11.5</v>
      </c>
      <c r="Y26" s="28" t="n">
        <f aca="false">E26+J26+O26+T26</f>
        <v>0</v>
      </c>
      <c r="Z26" s="29"/>
    </row>
    <row r="27" customFormat="false" ht="15" hidden="false" customHeight="false" outlineLevel="0" collapsed="false">
      <c r="A27" s="19" t="s">
        <v>58</v>
      </c>
      <c r="B27" s="20"/>
      <c r="C27" s="21" t="n">
        <f aca="false">VLOOKUP($A27,'[1]Feb Forecast 2001'!$A$5:$Y$38,C$43,FALSE())</f>
        <v>56.5299999999999</v>
      </c>
      <c r="D27" s="22" t="n">
        <f aca="false">VLOOKUP($A27,'[1]Feb Forecast 2001'!$A$5:$Y$38,D$43,FALSE())</f>
        <v>105.4</v>
      </c>
      <c r="E27" s="22" t="n">
        <f aca="false">VLOOKUP($A27,'[1]Feb Forecast 2001'!$A$5:$Y$38,E$43,FALSE())</f>
        <v>131.375</v>
      </c>
      <c r="F27" s="23"/>
      <c r="G27" s="22"/>
      <c r="H27" s="21" t="n">
        <f aca="false">VLOOKUP($A27,'[1]Feb Forecast 2001'!$A$5:$Y$38,H$43,FALSE())</f>
        <v>59.63</v>
      </c>
      <c r="I27" s="22" t="n">
        <f aca="false">VLOOKUP($A27,'[1]Feb Forecast 2001'!$A$5:$Y$38,I$43,FALSE())</f>
        <v>62.3</v>
      </c>
      <c r="J27" s="22" t="n">
        <f aca="false">VLOOKUP($A27,'[1]Feb Forecast 2001'!$A$5:$Y$38,J$43,FALSE())</f>
        <v>46.875</v>
      </c>
      <c r="K27" s="23"/>
      <c r="M27" s="21" t="n">
        <f aca="false">VLOOKUP($A27,'[1]Feb Forecast 2001'!$A$5:$Y$38,M$43,FALSE())</f>
        <v>18.03</v>
      </c>
      <c r="N27" s="22" t="n">
        <f aca="false">VLOOKUP($A27,'[1]Feb Forecast 2001'!$A$5:$Y$38,N$43,FALSE())</f>
        <v>73.9</v>
      </c>
      <c r="O27" s="22" t="n">
        <f aca="false">VLOOKUP($A27,'[1]Feb Forecast 2001'!$A$5:$Y$38,O$43,FALSE())</f>
        <v>54.475</v>
      </c>
      <c r="P27" s="23"/>
      <c r="R27" s="21" t="n">
        <f aca="false">VLOOKUP($A27,'[1]Feb Forecast 2001'!$A$5:$Y$38,R$43,FALSE())</f>
        <v>69.94</v>
      </c>
      <c r="S27" s="22" t="n">
        <f aca="false">VLOOKUP($A27,'[1]Feb Forecast 2001'!$A$5:$Y$38,S$43,FALSE())</f>
        <v>99.6</v>
      </c>
      <c r="T27" s="22" t="n">
        <f aca="false">VLOOKUP($A27,'[1]Feb Forecast 2001'!$A$5:$Y$38,T$43,FALSE())</f>
        <v>114.275</v>
      </c>
      <c r="U27" s="23"/>
      <c r="W27" s="21" t="n">
        <f aca="false">C27+H27+M27+R27</f>
        <v>204.13</v>
      </c>
      <c r="X27" s="22" t="n">
        <f aca="false">D27+I27+N27+S27</f>
        <v>341.2</v>
      </c>
      <c r="Y27" s="22" t="n">
        <f aca="false">E27+J27+O27+T27</f>
        <v>347</v>
      </c>
      <c r="Z27" s="23"/>
    </row>
    <row r="28" customFormat="false" ht="12.75" hidden="false" customHeight="false" outlineLevel="0" collapsed="false">
      <c r="A28" s="13" t="s">
        <v>59</v>
      </c>
      <c r="C28" s="14" t="n">
        <f aca="false">VLOOKUP($A28,'[1]Feb Forecast 2001'!$A$5:$Y$38,C$43,FALSE())</f>
        <v>-14</v>
      </c>
      <c r="D28" s="15" t="n">
        <f aca="false">VLOOKUP($A28,'[1]Feb Forecast 2001'!$A$5:$Y$38,D$43,FALSE())</f>
        <v>-17.1</v>
      </c>
      <c r="E28" s="15" t="n">
        <f aca="false">VLOOKUP($A28,'[1]Feb Forecast 2001'!$A$5:$Y$38,E$43,FALSE())</f>
        <v>-16.2</v>
      </c>
      <c r="F28" s="16"/>
      <c r="G28" s="15"/>
      <c r="H28" s="14" t="n">
        <f aca="false">VLOOKUP($A28,'[1]Feb Forecast 2001'!$A$5:$Y$38,H$43,FALSE())</f>
        <v>-17.4</v>
      </c>
      <c r="I28" s="15" t="n">
        <f aca="false">VLOOKUP($A28,'[1]Feb Forecast 2001'!$A$5:$Y$38,I$43,FALSE())</f>
        <v>-17.7</v>
      </c>
      <c r="J28" s="15" t="n">
        <f aca="false">VLOOKUP($A28,'[1]Feb Forecast 2001'!$A$5:$Y$38,J$43,FALSE())</f>
        <v>-15.7</v>
      </c>
      <c r="K28" s="16"/>
      <c r="M28" s="14" t="n">
        <f aca="false">VLOOKUP($A28,'[1]Feb Forecast 2001'!$A$5:$Y$38,M$43,FALSE())</f>
        <v>-18.1</v>
      </c>
      <c r="N28" s="15" t="n">
        <f aca="false">VLOOKUP($A28,'[1]Feb Forecast 2001'!$A$5:$Y$38,N$43,FALSE())</f>
        <v>-17.7</v>
      </c>
      <c r="O28" s="15" t="n">
        <f aca="false">VLOOKUP($A28,'[1]Feb Forecast 2001'!$A$5:$Y$38,O$43,FALSE())</f>
        <v>-15.8</v>
      </c>
      <c r="P28" s="16"/>
      <c r="R28" s="14" t="n">
        <f aca="false">VLOOKUP($A28,'[1]Feb Forecast 2001'!$A$5:$Y$38,R$43,FALSE())</f>
        <v>-18.9</v>
      </c>
      <c r="S28" s="15" t="n">
        <f aca="false">VLOOKUP($A28,'[1]Feb Forecast 2001'!$A$5:$Y$38,S$43,FALSE())</f>
        <v>-15.1</v>
      </c>
      <c r="T28" s="15" t="n">
        <f aca="false">VLOOKUP($A28,'[1]Feb Forecast 2001'!$A$5:$Y$38,T$43,FALSE())</f>
        <v>-16.2</v>
      </c>
      <c r="U28" s="16"/>
      <c r="W28" s="14" t="n">
        <f aca="false">C28+H28+M28+R28</f>
        <v>-68.4</v>
      </c>
      <c r="X28" s="15" t="n">
        <f aca="false">D28+I28+N28+S28</f>
        <v>-67.6</v>
      </c>
      <c r="Y28" s="15" t="n">
        <f aca="false">E28+J28+O28+T28</f>
        <v>-63.9</v>
      </c>
      <c r="Z28" s="16"/>
    </row>
    <row r="29" customFormat="false" ht="12.75" hidden="false" customHeight="false" outlineLevel="0" collapsed="false">
      <c r="A29" s="13" t="s">
        <v>60</v>
      </c>
      <c r="C29" s="14" t="n">
        <f aca="false">VLOOKUP($A29,'[1]Feb Forecast 2001'!$A$5:$Y$38,C$43,FALSE())</f>
        <v>-20.07</v>
      </c>
      <c r="D29" s="15" t="n">
        <f aca="false">VLOOKUP($A29,'[1]Feb Forecast 2001'!$A$5:$Y$38,D$43,FALSE())</f>
        <v>-24.3</v>
      </c>
      <c r="E29" s="15" t="n">
        <f aca="false">VLOOKUP($A29,'[1]Feb Forecast 2001'!$A$5:$Y$38,E$43,FALSE())</f>
        <v>-28.875</v>
      </c>
      <c r="F29" s="16"/>
      <c r="G29" s="15"/>
      <c r="H29" s="14" t="n">
        <f aca="false">VLOOKUP($A29,'[1]Feb Forecast 2001'!$A$5:$Y$38,H$43,FALSE())</f>
        <v>-18.85</v>
      </c>
      <c r="I29" s="15" t="n">
        <f aca="false">VLOOKUP($A29,'[1]Feb Forecast 2001'!$A$5:$Y$38,I$43,FALSE())</f>
        <v>-19.1</v>
      </c>
      <c r="J29" s="15" t="n">
        <f aca="false">VLOOKUP($A29,'[1]Feb Forecast 2001'!$A$5:$Y$38,J$43,FALSE())</f>
        <v>-11.075</v>
      </c>
      <c r="K29" s="16"/>
      <c r="M29" s="14" t="n">
        <f aca="false">VLOOKUP($A29,'[1]Feb Forecast 2001'!$A$5:$Y$38,M$43,FALSE())</f>
        <v>-0.550000000000001</v>
      </c>
      <c r="N29" s="15" t="n">
        <f aca="false">VLOOKUP($A29,'[1]Feb Forecast 2001'!$A$5:$Y$38,N$43,FALSE())</f>
        <v>-24.7</v>
      </c>
      <c r="O29" s="15" t="n">
        <f aca="false">VLOOKUP($A29,'[1]Feb Forecast 2001'!$A$5:$Y$38,O$43,FALSE())</f>
        <v>-15.275</v>
      </c>
      <c r="P29" s="16"/>
      <c r="R29" s="14" t="n">
        <f aca="false">VLOOKUP($A29,'[1]Feb Forecast 2001'!$A$5:$Y$38,R$43,FALSE())</f>
        <v>-24.86</v>
      </c>
      <c r="S29" s="15" t="n">
        <f aca="false">VLOOKUP($A29,'[1]Feb Forecast 2001'!$A$5:$Y$38,S$43,FALSE())</f>
        <v>-29</v>
      </c>
      <c r="T29" s="15" t="n">
        <f aca="false">VLOOKUP($A29,'[1]Feb Forecast 2001'!$A$5:$Y$38,T$43,FALSE())</f>
        <v>-21.475</v>
      </c>
      <c r="U29" s="16"/>
      <c r="W29" s="14" t="n">
        <f aca="false">C29+H29+M29+R29</f>
        <v>-64.33</v>
      </c>
      <c r="X29" s="15" t="n">
        <f aca="false">D29+I29+N29+S29</f>
        <v>-97.1</v>
      </c>
      <c r="Y29" s="15" t="n">
        <f aca="false">E29+J29+O29+T29</f>
        <v>-76.7</v>
      </c>
      <c r="Z29" s="16"/>
    </row>
    <row r="30" customFormat="false" ht="12.75" hidden="false" customHeight="false" outlineLevel="0" collapsed="false">
      <c r="A30" s="13" t="s">
        <v>61</v>
      </c>
      <c r="C30" s="14" t="n">
        <f aca="false">VLOOKUP($A30,'[1]Feb Forecast 2001'!$A$5:$Y$38,C$43,FALSE())</f>
        <v>-1.5</v>
      </c>
      <c r="D30" s="15" t="n">
        <f aca="false">VLOOKUP($A30,'[1]Feb Forecast 2001'!$A$5:$Y$38,D$43,FALSE())</f>
        <v>-16.2</v>
      </c>
      <c r="E30" s="15" t="n">
        <f aca="false">VLOOKUP($A30,'[1]Feb Forecast 2001'!$A$5:$Y$38,E$43,FALSE())</f>
        <v>-22.8</v>
      </c>
      <c r="F30" s="16"/>
      <c r="G30" s="15"/>
      <c r="H30" s="14" t="n">
        <f aca="false">VLOOKUP($A30,'[1]Feb Forecast 2001'!$A$5:$Y$38,H$43,FALSE())</f>
        <v>-1.5</v>
      </c>
      <c r="I30" s="15" t="n">
        <f aca="false">VLOOKUP($A30,'[1]Feb Forecast 2001'!$A$5:$Y$38,I$43,FALSE())</f>
        <v>-4.2</v>
      </c>
      <c r="J30" s="15" t="n">
        <f aca="false">VLOOKUP($A30,'[1]Feb Forecast 2001'!$A$5:$Y$38,J$43,FALSE())</f>
        <v>-5.1</v>
      </c>
      <c r="K30" s="16"/>
      <c r="M30" s="14" t="n">
        <f aca="false">VLOOKUP($A30,'[1]Feb Forecast 2001'!$A$5:$Y$38,M$43,FALSE())</f>
        <v>-1.6</v>
      </c>
      <c r="N30" s="15" t="n">
        <f aca="false">VLOOKUP($A30,'[1]Feb Forecast 2001'!$A$5:$Y$38,N$43,FALSE())</f>
        <v>-4.9</v>
      </c>
      <c r="O30" s="15" t="n">
        <f aca="false">VLOOKUP($A30,'[1]Feb Forecast 2001'!$A$5:$Y$38,O$43,FALSE())</f>
        <v>-4.5</v>
      </c>
      <c r="P30" s="16"/>
      <c r="R30" s="14" t="n">
        <f aca="false">VLOOKUP($A30,'[1]Feb Forecast 2001'!$A$5:$Y$38,R$43,FALSE())</f>
        <v>1.5</v>
      </c>
      <c r="S30" s="15" t="n">
        <f aca="false">VLOOKUP($A30,'[1]Feb Forecast 2001'!$A$5:$Y$38,S$43,FALSE())</f>
        <v>-11</v>
      </c>
      <c r="T30" s="15" t="n">
        <f aca="false">VLOOKUP($A30,'[1]Feb Forecast 2001'!$A$5:$Y$38,T$43,FALSE())</f>
        <v>-0.2</v>
      </c>
      <c r="U30" s="16"/>
      <c r="W30" s="14" t="n">
        <f aca="false">C30+H30+M30+R30</f>
        <v>-3.1</v>
      </c>
      <c r="X30" s="15" t="n">
        <f aca="false">D30+I30+N30+S30</f>
        <v>-36.3</v>
      </c>
      <c r="Y30" s="15" t="n">
        <f aca="false">E30+J30+O30+T30</f>
        <v>-32.6</v>
      </c>
      <c r="Z30" s="16"/>
    </row>
    <row r="31" customFormat="false" ht="15" hidden="false" customHeight="false" outlineLevel="0" collapsed="false">
      <c r="A31" s="13" t="s">
        <v>62</v>
      </c>
      <c r="C31" s="17" t="n">
        <f aca="false">VLOOKUP($A31,'[1]Feb Forecast 2001'!$A$5:$Y$38,C$43,FALSE())</f>
        <v>11.2</v>
      </c>
      <c r="D31" s="18" t="n">
        <f aca="false">VLOOKUP($A31,'[1]Feb Forecast 2001'!$A$5:$Y$38,D$43,FALSE())</f>
        <v>4.5425</v>
      </c>
      <c r="E31" s="18" t="n">
        <f aca="false">VLOOKUP($A31,'[1]Feb Forecast 2001'!$A$5:$Y$38,E$43,FALSE())</f>
        <v>0</v>
      </c>
      <c r="F31" s="29"/>
      <c r="G31" s="18"/>
      <c r="H31" s="17" t="n">
        <f aca="false">VLOOKUP($A31,'[1]Feb Forecast 2001'!$A$5:$Y$38,H$43,FALSE())</f>
        <v>0</v>
      </c>
      <c r="I31" s="18" t="n">
        <f aca="false">VLOOKUP($A31,'[1]Feb Forecast 2001'!$A$5:$Y$38,I$43,FALSE())</f>
        <v>0</v>
      </c>
      <c r="J31" s="18" t="n">
        <f aca="false">VLOOKUP($A31,'[1]Feb Forecast 2001'!$A$5:$Y$38,J$43,FALSE())</f>
        <v>0</v>
      </c>
      <c r="K31" s="29"/>
      <c r="M31" s="17" t="n">
        <f aca="false">VLOOKUP($A31,'[1]Feb Forecast 2001'!$A$5:$Y$38,M$43,FALSE())</f>
        <v>0</v>
      </c>
      <c r="N31" s="18" t="n">
        <f aca="false">VLOOKUP($A31,'[1]Feb Forecast 2001'!$A$5:$Y$38,N$43,FALSE())</f>
        <v>0</v>
      </c>
      <c r="O31" s="18" t="n">
        <f aca="false">VLOOKUP($A31,'[1]Feb Forecast 2001'!$A$5:$Y$38,O$43,FALSE())</f>
        <v>0</v>
      </c>
      <c r="P31" s="29"/>
      <c r="R31" s="17" t="n">
        <f aca="false">VLOOKUP($A31,'[1]Feb Forecast 2001'!$A$5:$Y$38,R$43,FALSE())</f>
        <v>0</v>
      </c>
      <c r="S31" s="18" t="n">
        <f aca="false">VLOOKUP($A31,'[1]Feb Forecast 2001'!$A$5:$Y$38,S$43,FALSE())</f>
        <v>0</v>
      </c>
      <c r="T31" s="18" t="n">
        <f aca="false">VLOOKUP($A31,'[1]Feb Forecast 2001'!$A$5:$Y$38,T$43,FALSE())</f>
        <v>0</v>
      </c>
      <c r="U31" s="29"/>
      <c r="W31" s="17" t="n">
        <f aca="false">C31+H31+M31+R31</f>
        <v>11.2</v>
      </c>
      <c r="X31" s="18" t="n">
        <f aca="false">D31+I31+N31+S31</f>
        <v>4.5425</v>
      </c>
      <c r="Y31" s="18" t="n">
        <f aca="false">E31+J31+O31+T31</f>
        <v>0</v>
      </c>
      <c r="Z31" s="29"/>
    </row>
    <row r="32" customFormat="false" ht="15" hidden="false" customHeight="false" outlineLevel="0" collapsed="false">
      <c r="A32" s="13" t="s">
        <v>63</v>
      </c>
      <c r="C32" s="30" t="n">
        <f aca="false">VLOOKUP($A32,'[1]Feb Forecast 2001'!$A$5:$Y$38,C$43,FALSE())</f>
        <v>-24.37</v>
      </c>
      <c r="D32" s="31" t="n">
        <f aca="false">VLOOKUP($A32,'[1]Feb Forecast 2001'!$A$5:$Y$38,D$43,FALSE())</f>
        <v>-53.0575</v>
      </c>
      <c r="E32" s="31" t="n">
        <f aca="false">VLOOKUP($A32,'[1]Feb Forecast 2001'!$A$5:$Y$38,E$43,FALSE())</f>
        <v>-67.875</v>
      </c>
      <c r="F32" s="23"/>
      <c r="G32" s="31"/>
      <c r="H32" s="30" t="n">
        <f aca="false">VLOOKUP($A32,'[1]Feb Forecast 2001'!$A$5:$Y$38,H$43,FALSE())</f>
        <v>-37.75</v>
      </c>
      <c r="I32" s="31" t="n">
        <f aca="false">VLOOKUP($A32,'[1]Feb Forecast 2001'!$A$5:$Y$38,I$43,FALSE())</f>
        <v>-41</v>
      </c>
      <c r="J32" s="31" t="n">
        <f aca="false">VLOOKUP($A32,'[1]Feb Forecast 2001'!$A$5:$Y$38,J$43,FALSE())</f>
        <v>-31.875</v>
      </c>
      <c r="K32" s="23"/>
      <c r="M32" s="30" t="n">
        <f aca="false">VLOOKUP($A32,'[1]Feb Forecast 2001'!$A$5:$Y$38,M$43,FALSE())</f>
        <v>-20.25</v>
      </c>
      <c r="N32" s="31" t="n">
        <f aca="false">VLOOKUP($A32,'[1]Feb Forecast 2001'!$A$5:$Y$38,N$43,FALSE())</f>
        <v>-47.3</v>
      </c>
      <c r="O32" s="31" t="n">
        <f aca="false">VLOOKUP($A32,'[1]Feb Forecast 2001'!$A$5:$Y$38,O$43,FALSE())</f>
        <v>-35.575</v>
      </c>
      <c r="P32" s="23"/>
      <c r="R32" s="30" t="n">
        <f aca="false">VLOOKUP($A32,'[1]Feb Forecast 2001'!$A$5:$Y$38,R$43,FALSE())</f>
        <v>-42.26</v>
      </c>
      <c r="S32" s="31" t="n">
        <f aca="false">VLOOKUP($A32,'[1]Feb Forecast 2001'!$A$5:$Y$38,S$43,FALSE())</f>
        <v>-55.1</v>
      </c>
      <c r="T32" s="31" t="n">
        <f aca="false">VLOOKUP($A32,'[1]Feb Forecast 2001'!$A$5:$Y$38,T$43,FALSE())</f>
        <v>-37.875</v>
      </c>
      <c r="U32" s="23"/>
      <c r="W32" s="30" t="n">
        <f aca="false">C32+H32+M32+R32</f>
        <v>-124.63</v>
      </c>
      <c r="X32" s="31" t="n">
        <f aca="false">D32+I32+N32+S32</f>
        <v>-196.4575</v>
      </c>
      <c r="Y32" s="31" t="n">
        <f aca="false">E32+J32+O32+T32</f>
        <v>-173.2</v>
      </c>
      <c r="Z32" s="23"/>
    </row>
    <row r="33" customFormat="false" ht="12.75" hidden="false" customHeight="false" outlineLevel="0" collapsed="false">
      <c r="A33" s="32" t="s">
        <v>64</v>
      </c>
      <c r="B33" s="33"/>
      <c r="C33" s="14" t="n">
        <f aca="false">VLOOKUP($A33,'[1]Feb Forecast 2001'!$A$5:$Y$38,C$43,FALSE())</f>
        <v>38.4599999999999</v>
      </c>
      <c r="D33" s="15" t="n">
        <f aca="false">VLOOKUP($A33,'[1]Feb Forecast 2001'!$A$5:$Y$38,D$43,FALSE())</f>
        <v>38.3</v>
      </c>
      <c r="E33" s="15" t="n">
        <f aca="false">VLOOKUP($A33,'[1]Feb Forecast 2001'!$A$5:$Y$38,E$43,FALSE())</f>
        <v>38.475</v>
      </c>
      <c r="F33" s="16"/>
      <c r="G33" s="15"/>
      <c r="H33" s="14" t="n">
        <f aca="false">VLOOKUP($A33,'[1]Feb Forecast 2001'!$A$5:$Y$38,H$43,FALSE())</f>
        <v>28.18</v>
      </c>
      <c r="I33" s="15" t="n">
        <f aca="false">VLOOKUP($A33,'[1]Feb Forecast 2001'!$A$5:$Y$38,I$43,FALSE())</f>
        <v>25.4</v>
      </c>
      <c r="J33" s="15" t="n">
        <f aca="false">VLOOKUP($A33,'[1]Feb Forecast 2001'!$A$5:$Y$38,J$43,FALSE())</f>
        <v>16.775</v>
      </c>
      <c r="K33" s="16"/>
      <c r="M33" s="14" t="n">
        <f aca="false">VLOOKUP($A33,'[1]Feb Forecast 2001'!$A$5:$Y$38,M$43,FALSE())</f>
        <v>4.17999999999998</v>
      </c>
      <c r="N33" s="15" t="n">
        <f aca="false">VLOOKUP($A33,'[1]Feb Forecast 2001'!$A$5:$Y$38,N$43,FALSE())</f>
        <v>31.6</v>
      </c>
      <c r="O33" s="15" t="n">
        <f aca="false">VLOOKUP($A33,'[1]Feb Forecast 2001'!$A$5:$Y$38,O$43,FALSE())</f>
        <v>21.275</v>
      </c>
      <c r="P33" s="16"/>
      <c r="R33" s="14" t="n">
        <f aca="false">VLOOKUP($A33,'[1]Feb Forecast 2001'!$A$5:$Y$38,R$43,FALSE())</f>
        <v>39.18</v>
      </c>
      <c r="S33" s="15" t="n">
        <f aca="false">VLOOKUP($A33,'[1]Feb Forecast 2001'!$A$5:$Y$38,S$43,FALSE())</f>
        <v>43.6</v>
      </c>
      <c r="T33" s="15" t="n">
        <f aca="false">VLOOKUP($A33,'[1]Feb Forecast 2001'!$A$5:$Y$38,T$43,FALSE())</f>
        <v>30.275</v>
      </c>
      <c r="U33" s="16"/>
      <c r="W33" s="14" t="n">
        <f aca="false">C33+H33+M33+R33</f>
        <v>110</v>
      </c>
      <c r="X33" s="15" t="n">
        <f aca="false">D33+I33+N33+S33</f>
        <v>138.9</v>
      </c>
      <c r="Y33" s="15" t="n">
        <f aca="false">E33+J33+O33+T33</f>
        <v>106.8</v>
      </c>
      <c r="Z33" s="16"/>
    </row>
    <row r="34" customFormat="false" ht="12.75" hidden="false" customHeight="false" outlineLevel="0" collapsed="false">
      <c r="A34" s="32" t="s">
        <v>65</v>
      </c>
      <c r="B34" s="33"/>
      <c r="C34" s="14" t="n">
        <f aca="false">VLOOKUP($A34,'[1]Feb Forecast 2001'!$A$5:$Y$38,C$43,FALSE())</f>
        <v>-6.5</v>
      </c>
      <c r="D34" s="15" t="n">
        <f aca="false">VLOOKUP($A34,'[1]Feb Forecast 2001'!$A$5:$Y$38,D$43,FALSE())</f>
        <v>13.1</v>
      </c>
      <c r="E34" s="15" t="n">
        <f aca="false">VLOOKUP($A34,'[1]Feb Forecast 2001'!$A$5:$Y$38,E$43,FALSE())</f>
        <v>24.5</v>
      </c>
      <c r="F34" s="16"/>
      <c r="G34" s="15"/>
      <c r="H34" s="14" t="n">
        <f aca="false">VLOOKUP($A34,'[1]Feb Forecast 2001'!$A$5:$Y$38,H$43,FALSE())</f>
        <v>-6.5</v>
      </c>
      <c r="I34" s="15" t="n">
        <f aca="false">VLOOKUP($A34,'[1]Feb Forecast 2001'!$A$5:$Y$38,I$43,FALSE())</f>
        <v>-3.3</v>
      </c>
      <c r="J34" s="15" t="n">
        <f aca="false">VLOOKUP($A34,'[1]Feb Forecast 2001'!$A$5:$Y$38,J$43,FALSE())</f>
        <v>-2.3</v>
      </c>
      <c r="K34" s="16"/>
      <c r="M34" s="14" t="n">
        <f aca="false">VLOOKUP($A34,'[1]Feb Forecast 2001'!$A$5:$Y$38,M$43,FALSE())</f>
        <v>-6.5</v>
      </c>
      <c r="N34" s="15" t="n">
        <f aca="false">VLOOKUP($A34,'[1]Feb Forecast 2001'!$A$5:$Y$38,N$43,FALSE())</f>
        <v>-0.3</v>
      </c>
      <c r="O34" s="15" t="n">
        <f aca="false">VLOOKUP($A34,'[1]Feb Forecast 2001'!$A$5:$Y$38,O$43,FALSE())</f>
        <v>-2.3</v>
      </c>
      <c r="P34" s="16"/>
      <c r="R34" s="14" t="n">
        <f aca="false">VLOOKUP($A34,'[1]Feb Forecast 2001'!$A$5:$Y$38,R$43,FALSE())</f>
        <v>-11.5</v>
      </c>
      <c r="S34" s="15" t="n">
        <f aca="false">VLOOKUP($A34,'[1]Feb Forecast 2001'!$A$5:$Y$38,S$43,FALSE())</f>
        <v>6.3</v>
      </c>
      <c r="T34" s="15" t="n">
        <f aca="false">VLOOKUP($A34,'[1]Feb Forecast 2001'!$A$5:$Y$38,T$43,FALSE())</f>
        <v>-2.3</v>
      </c>
      <c r="U34" s="16"/>
      <c r="W34" s="14" t="n">
        <f aca="false">C34+H34+M34+R34</f>
        <v>-31</v>
      </c>
      <c r="X34" s="15" t="n">
        <f aca="false">D34+I34+N34+S34</f>
        <v>15.8</v>
      </c>
      <c r="Y34" s="15" t="n">
        <f aca="false">E34+J34+O34+T34</f>
        <v>17.6</v>
      </c>
      <c r="Z34" s="16"/>
    </row>
    <row r="35" customFormat="false" ht="12.75" hidden="false" customHeight="false" outlineLevel="0" collapsed="false">
      <c r="A35" s="32" t="s">
        <v>66</v>
      </c>
      <c r="B35" s="33"/>
      <c r="C35" s="14" t="n">
        <f aca="false">VLOOKUP($A35,'[1]Feb Forecast 2001'!$A$5:$Y$38,C$43,FALSE())</f>
        <v>0.1</v>
      </c>
      <c r="D35" s="15" t="n">
        <f aca="false">VLOOKUP($A35,'[1]Feb Forecast 2001'!$A$5:$Y$38,D$43,FALSE())</f>
        <v>7.9</v>
      </c>
      <c r="E35" s="15" t="n">
        <f aca="false">VLOOKUP($A35,'[1]Feb Forecast 2001'!$A$5:$Y$38,E$43,FALSE())</f>
        <v>0.5</v>
      </c>
      <c r="F35" s="16"/>
      <c r="G35" s="15"/>
      <c r="H35" s="14" t="n">
        <f aca="false">VLOOKUP($A35,'[1]Feb Forecast 2001'!$A$5:$Y$38,H$43,FALSE())</f>
        <v>0.1</v>
      </c>
      <c r="I35" s="15" t="n">
        <f aca="false">VLOOKUP($A35,'[1]Feb Forecast 2001'!$A$5:$Y$38,I$43,FALSE())</f>
        <v>-0.8</v>
      </c>
      <c r="J35" s="15" t="n">
        <f aca="false">VLOOKUP($A35,'[1]Feb Forecast 2001'!$A$5:$Y$38,J$43,FALSE())</f>
        <v>0.5</v>
      </c>
      <c r="K35" s="16"/>
      <c r="M35" s="14" t="n">
        <f aca="false">VLOOKUP($A35,'[1]Feb Forecast 2001'!$A$5:$Y$38,M$43,FALSE())</f>
        <v>0.1</v>
      </c>
      <c r="N35" s="15" t="n">
        <f aca="false">VLOOKUP($A35,'[1]Feb Forecast 2001'!$A$5:$Y$38,N$43,FALSE())</f>
        <v>-4.7</v>
      </c>
      <c r="O35" s="15" t="n">
        <f aca="false">VLOOKUP($A35,'[1]Feb Forecast 2001'!$A$5:$Y$38,O$43,FALSE())</f>
        <v>-0.1</v>
      </c>
      <c r="P35" s="16"/>
      <c r="R35" s="14" t="n">
        <f aca="false">VLOOKUP($A35,'[1]Feb Forecast 2001'!$A$5:$Y$38,R$43,FALSE())</f>
        <v>0.1</v>
      </c>
      <c r="S35" s="15" t="n">
        <f aca="false">VLOOKUP($A35,'[1]Feb Forecast 2001'!$A$5:$Y$38,S$43,FALSE())</f>
        <v>-5.4</v>
      </c>
      <c r="T35" s="15" t="n">
        <f aca="false">VLOOKUP($A35,'[1]Feb Forecast 2001'!$A$5:$Y$38,T$43,FALSE())</f>
        <v>48.4</v>
      </c>
      <c r="U35" s="16"/>
      <c r="W35" s="14" t="n">
        <f aca="false">C35+H35+M35+R35</f>
        <v>0.4</v>
      </c>
      <c r="X35" s="15" t="n">
        <f aca="false">D35+I35+N35+S35</f>
        <v>-3</v>
      </c>
      <c r="Y35" s="15" t="n">
        <f aca="false">E35+J35+O35+T35</f>
        <v>49.3</v>
      </c>
      <c r="Z35" s="16"/>
    </row>
    <row r="36" customFormat="false" ht="15" hidden="false" customHeight="false" outlineLevel="0" collapsed="false">
      <c r="A36" s="32" t="s">
        <v>67</v>
      </c>
      <c r="C36" s="17" t="n">
        <f aca="false">VLOOKUP($A36,'[1]Feb Forecast 2001'!$A$5:$Y$38,C$43,FALSE())</f>
        <v>0</v>
      </c>
      <c r="D36" s="18" t="n">
        <f aca="false">VLOOKUP($A36,'[1]Feb Forecast 2001'!$A$5:$Y$38,D$43,FALSE())</f>
        <v>-6.9575</v>
      </c>
      <c r="E36" s="18" t="n">
        <f aca="false">VLOOKUP($A36,'[1]Feb Forecast 2001'!$A$5:$Y$38,E$43,FALSE())</f>
        <v>0</v>
      </c>
      <c r="F36" s="16"/>
      <c r="G36" s="18"/>
      <c r="H36" s="17" t="n">
        <f aca="false">VLOOKUP($A36,'[1]Feb Forecast 2001'!$A$5:$Y$38,H$43,FALSE())</f>
        <v>0</v>
      </c>
      <c r="I36" s="18" t="n">
        <f aca="false">VLOOKUP($A36,'[1]Feb Forecast 2001'!$A$5:$Y$38,I$43,FALSE())</f>
        <v>0</v>
      </c>
      <c r="J36" s="18" t="n">
        <f aca="false">VLOOKUP($A36,'[1]Feb Forecast 2001'!$A$5:$Y$38,J$43,FALSE())</f>
        <v>0</v>
      </c>
      <c r="K36" s="29"/>
      <c r="M36" s="17" t="n">
        <f aca="false">VLOOKUP($A36,'[1]Feb Forecast 2001'!$A$5:$Y$38,M$43,FALSE())</f>
        <v>0</v>
      </c>
      <c r="N36" s="18" t="n">
        <f aca="false">VLOOKUP($A36,'[1]Feb Forecast 2001'!$A$5:$Y$38,N$43,FALSE())</f>
        <v>0</v>
      </c>
      <c r="O36" s="18" t="n">
        <f aca="false">VLOOKUP($A36,'[1]Feb Forecast 2001'!$A$5:$Y$38,O$43,FALSE())</f>
        <v>0</v>
      </c>
      <c r="P36" s="29"/>
      <c r="R36" s="17" t="n">
        <f aca="false">VLOOKUP($A36,'[1]Feb Forecast 2001'!$A$5:$Y$38,R$43,FALSE())</f>
        <v>0</v>
      </c>
      <c r="S36" s="18" t="n">
        <f aca="false">VLOOKUP($A36,'[1]Feb Forecast 2001'!$A$5:$Y$38,S$43,FALSE())</f>
        <v>0</v>
      </c>
      <c r="T36" s="18" t="n">
        <f aca="false">VLOOKUP($A36,'[1]Feb Forecast 2001'!$A$5:$Y$38,T$43,FALSE())</f>
        <v>0</v>
      </c>
      <c r="U36" s="29"/>
      <c r="W36" s="17" t="n">
        <f aca="false">C36+H36+M36+R36</f>
        <v>0</v>
      </c>
      <c r="X36" s="18" t="n">
        <f aca="false">D36+I36+N36+S36</f>
        <v>-6.9575</v>
      </c>
      <c r="Y36" s="18" t="n">
        <f aca="false">E36+J36+O36+T36</f>
        <v>0</v>
      </c>
      <c r="Z36" s="29"/>
    </row>
    <row r="37" customFormat="false" ht="15" hidden="true" customHeight="false" outlineLevel="0" collapsed="false">
      <c r="A37" s="32" t="s">
        <v>68</v>
      </c>
      <c r="B37" s="33"/>
      <c r="C37" s="17" t="n">
        <f aca="false">VLOOKUP($A37,'[1]Feb Forecast 2001'!$A$5:$Y$38,C$43,FALSE())</f>
        <v>0</v>
      </c>
      <c r="D37" s="18" t="n">
        <f aca="false">VLOOKUP($A37,'[1]Feb Forecast 2001'!$A$5:$Y$38,D$43,FALSE())</f>
        <v>0</v>
      </c>
      <c r="E37" s="18" t="n">
        <f aca="false">VLOOKUP($A37,'[1]Feb Forecast 2001'!$A$5:$Y$38,E$43,FALSE())</f>
        <v>0</v>
      </c>
      <c r="F37" s="29"/>
      <c r="G37" s="18"/>
      <c r="H37" s="17" t="n">
        <f aca="false">VLOOKUP($A37,'[1]Feb Forecast 2001'!$A$5:$Y$38,H$43,FALSE())</f>
        <v>0</v>
      </c>
      <c r="I37" s="18" t="n">
        <f aca="false">VLOOKUP($A37,'[1]Feb Forecast 2001'!$A$5:$Y$38,I$43,FALSE())</f>
        <v>0</v>
      </c>
      <c r="J37" s="18" t="n">
        <f aca="false">VLOOKUP($A37,'[1]Feb Forecast 2001'!$A$5:$Y$38,J$43,FALSE())</f>
        <v>0</v>
      </c>
      <c r="K37" s="29"/>
      <c r="M37" s="17" t="n">
        <f aca="false">VLOOKUP($A37,'[1]Feb Forecast 2001'!$A$5:$Y$38,M$43,FALSE())</f>
        <v>0</v>
      </c>
      <c r="N37" s="18" t="n">
        <f aca="false">VLOOKUP($A37,'[1]Feb Forecast 2001'!$A$5:$Y$38,N$43,FALSE())</f>
        <v>0</v>
      </c>
      <c r="O37" s="18" t="n">
        <f aca="false">VLOOKUP($A37,'[1]Feb Forecast 2001'!$A$5:$Y$38,O$43,FALSE())</f>
        <v>0</v>
      </c>
      <c r="P37" s="29"/>
      <c r="R37" s="17" t="n">
        <f aca="false">VLOOKUP($A37,'[1]Feb Forecast 2001'!$A$5:$Y$38,R$43,FALSE())</f>
        <v>0</v>
      </c>
      <c r="S37" s="18" t="n">
        <f aca="false">VLOOKUP($A37,'[1]Feb Forecast 2001'!$A$5:$Y$38,S$43,FALSE())</f>
        <v>0</v>
      </c>
      <c r="T37" s="18" t="n">
        <f aca="false">VLOOKUP($A37,'[1]Feb Forecast 2001'!$A$5:$Y$38,T$43,FALSE())</f>
        <v>0</v>
      </c>
      <c r="U37" s="29"/>
      <c r="W37" s="17" t="n">
        <f aca="false">C37+H37+M37+R37</f>
        <v>0</v>
      </c>
      <c r="X37" s="18" t="n">
        <f aca="false">D37+I37+N37+S37</f>
        <v>0</v>
      </c>
      <c r="Y37" s="18" t="n">
        <f aca="false">E37+J37+O37+T37</f>
        <v>0</v>
      </c>
      <c r="Z37" s="29"/>
    </row>
    <row r="38" customFormat="false" ht="15" hidden="false" customHeight="false" outlineLevel="0" collapsed="false">
      <c r="A38" s="19" t="s">
        <v>69</v>
      </c>
      <c r="B38" s="20"/>
      <c r="C38" s="21" t="n">
        <f aca="false">VLOOKUP($A38,'[1]Feb Forecast 2001'!$A$5:$Y$38,C$43,FALSE())</f>
        <v>32.0599999999999</v>
      </c>
      <c r="D38" s="22" t="n">
        <f aca="false">VLOOKUP($A38,'[1]Feb Forecast 2001'!$A$5:$Y$38,D$43,FALSE())</f>
        <v>52.3425</v>
      </c>
      <c r="E38" s="22" t="n">
        <f aca="false">VLOOKUP($A38,'[1]Feb Forecast 2001'!$A$5:$Y$38,E$43,FALSE())</f>
        <v>63.475</v>
      </c>
      <c r="F38" s="23"/>
      <c r="G38" s="22"/>
      <c r="H38" s="21" t="n">
        <f aca="false">VLOOKUP($A38,'[1]Feb Forecast 2001'!$A$5:$Y$38,H$43,FALSE())</f>
        <v>21.78</v>
      </c>
      <c r="I38" s="22" t="n">
        <f aca="false">VLOOKUP($A38,'[1]Feb Forecast 2001'!$A$5:$Y$38,I$43,FALSE())</f>
        <v>21.3</v>
      </c>
      <c r="J38" s="22" t="n">
        <f aca="false">VLOOKUP($A38,'[1]Feb Forecast 2001'!$A$5:$Y$38,J$43,FALSE())</f>
        <v>14.975</v>
      </c>
      <c r="K38" s="23"/>
      <c r="M38" s="21" t="n">
        <f aca="false">VLOOKUP($A38,'[1]Feb Forecast 2001'!$A$5:$Y$38,M$43,FALSE())</f>
        <v>-2.22000000000003</v>
      </c>
      <c r="N38" s="22" t="n">
        <f aca="false">VLOOKUP($A38,'[1]Feb Forecast 2001'!$A$5:$Y$38,N$43,FALSE())</f>
        <v>26.6</v>
      </c>
      <c r="O38" s="22" t="n">
        <f aca="false">VLOOKUP($A38,'[1]Feb Forecast 2001'!$A$5:$Y$38,O$43,FALSE())</f>
        <v>18.875</v>
      </c>
      <c r="P38" s="23"/>
      <c r="R38" s="21" t="n">
        <f aca="false">VLOOKUP($A38,'[1]Feb Forecast 2001'!$A$5:$Y$38,R$43,FALSE())</f>
        <v>27.78</v>
      </c>
      <c r="S38" s="22" t="n">
        <f aca="false">VLOOKUP($A38,'[1]Feb Forecast 2001'!$A$5:$Y$38,S$43,FALSE())</f>
        <v>44.5</v>
      </c>
      <c r="T38" s="22" t="n">
        <f aca="false">VLOOKUP($A38,'[1]Feb Forecast 2001'!$A$5:$Y$38,T$43,FALSE())</f>
        <v>76.375</v>
      </c>
      <c r="U38" s="23"/>
      <c r="W38" s="21" t="n">
        <f aca="false">C38+H38+M38+R38</f>
        <v>79.3999999999999</v>
      </c>
      <c r="X38" s="22" t="n">
        <f aca="false">D38+I38+N38+S38</f>
        <v>144.7425</v>
      </c>
      <c r="Y38" s="22" t="n">
        <f aca="false">E38+J38+O38+T38</f>
        <v>173.7</v>
      </c>
      <c r="Z38" s="23"/>
    </row>
    <row r="39" customFormat="false" ht="12.75" hidden="false" customHeight="false" outlineLevel="0" collapsed="false">
      <c r="A39" s="34"/>
      <c r="C39" s="35"/>
      <c r="D39" s="36"/>
      <c r="E39" s="36"/>
      <c r="F39" s="37"/>
      <c r="H39" s="35"/>
      <c r="I39" s="36"/>
      <c r="J39" s="36"/>
      <c r="K39" s="37"/>
      <c r="M39" s="35"/>
      <c r="N39" s="36"/>
      <c r="O39" s="36"/>
      <c r="P39" s="37"/>
      <c r="R39" s="35"/>
      <c r="S39" s="36"/>
      <c r="T39" s="36"/>
      <c r="U39" s="37"/>
      <c r="W39" s="35"/>
      <c r="X39" s="36"/>
      <c r="Y39" s="36"/>
      <c r="Z39" s="37"/>
    </row>
    <row r="40" customFormat="false" ht="12.75" hidden="false" customHeight="false" outlineLevel="0" collapsed="false">
      <c r="A40" s="1" t="str">
        <f aca="true">CELL("filename")</f>
        <v>'file:///mnt/12tb/@roms/datasets/enron/EDRM Enron Email Data Set v2 XML/filtered-attachments/xls/PGG_2001_Plan_variance.xls'#$Annual</v>
      </c>
    </row>
    <row r="43" customFormat="false" ht="12.75" hidden="true" customHeight="false" outlineLevel="0" collapsed="false">
      <c r="A43" s="1" t="s">
        <v>70</v>
      </c>
      <c r="C43" s="1" t="n">
        <v>3</v>
      </c>
      <c r="D43" s="1" t="n">
        <v>15</v>
      </c>
      <c r="E43" s="1" t="n">
        <v>21</v>
      </c>
      <c r="H43" s="1" t="n">
        <v>4</v>
      </c>
      <c r="I43" s="1" t="n">
        <v>16</v>
      </c>
      <c r="J43" s="1" t="n">
        <v>22</v>
      </c>
      <c r="M43" s="1" t="n">
        <v>5</v>
      </c>
      <c r="N43" s="1" t="n">
        <v>17</v>
      </c>
      <c r="O43" s="1" t="n">
        <v>23</v>
      </c>
      <c r="R43" s="1" t="n">
        <v>6</v>
      </c>
      <c r="S43" s="1" t="n">
        <v>18</v>
      </c>
      <c r="T43" s="1" t="n">
        <v>24</v>
      </c>
    </row>
    <row r="44" customFormat="false" ht="12.75" hidden="false" customHeight="false" outlineLevel="0" collapsed="false">
      <c r="C44" s="2" t="s">
        <v>1</v>
      </c>
      <c r="H44" s="2" t="s">
        <v>71</v>
      </c>
      <c r="M44" s="2" t="s">
        <v>83</v>
      </c>
      <c r="R44" s="2" t="s">
        <v>103</v>
      </c>
    </row>
    <row r="45" customFormat="false" ht="12.75" hidden="false" customHeight="false" outlineLevel="0" collapsed="false">
      <c r="C45" s="2"/>
      <c r="H45" s="2"/>
      <c r="M45" s="2"/>
      <c r="R45" s="2"/>
    </row>
    <row r="46" customFormat="false" ht="12.75" hidden="false" customHeight="false" outlineLevel="0" collapsed="false">
      <c r="A46" s="1" t="s">
        <v>0</v>
      </c>
      <c r="C46" s="2" t="s">
        <v>2</v>
      </c>
      <c r="H46" s="2" t="s">
        <v>72</v>
      </c>
      <c r="M46" s="2" t="s">
        <v>84</v>
      </c>
      <c r="R46" s="2" t="s">
        <v>104</v>
      </c>
    </row>
    <row r="47" customFormat="false" ht="12.75" hidden="false" customHeight="false" outlineLevel="0" collapsed="false">
      <c r="D47" s="3"/>
      <c r="E47" s="3"/>
      <c r="F47" s="3"/>
      <c r="H47" s="1" t="s">
        <v>73</v>
      </c>
      <c r="M47" s="1" t="s">
        <v>85</v>
      </c>
      <c r="R47" s="1" t="s">
        <v>105</v>
      </c>
    </row>
    <row r="48" customFormat="false" ht="12.75" hidden="false" customHeight="false" outlineLevel="0" collapsed="false">
      <c r="C48" s="2" t="s">
        <v>3</v>
      </c>
      <c r="M48" s="1" t="s">
        <v>86</v>
      </c>
      <c r="R48" s="1" t="s">
        <v>106</v>
      </c>
    </row>
    <row r="49" customFormat="false" ht="12.75" hidden="false" customHeight="false" outlineLevel="0" collapsed="false">
      <c r="C49" s="1" t="s">
        <v>4</v>
      </c>
      <c r="H49" s="2" t="s">
        <v>74</v>
      </c>
    </row>
    <row r="50" customFormat="false" ht="12.75" hidden="false" customHeight="false" outlineLevel="0" collapsed="false">
      <c r="C50" s="1" t="s">
        <v>5</v>
      </c>
      <c r="H50" s="1" t="s">
        <v>75</v>
      </c>
      <c r="M50" s="1" t="s">
        <v>87</v>
      </c>
      <c r="R50" s="1" t="s">
        <v>107</v>
      </c>
    </row>
    <row r="51" customFormat="false" ht="12.75" hidden="false" customHeight="false" outlineLevel="0" collapsed="false">
      <c r="H51" s="1" t="s">
        <v>76</v>
      </c>
      <c r="M51" s="1" t="s">
        <v>88</v>
      </c>
    </row>
    <row r="52" customFormat="false" ht="12.75" hidden="false" customHeight="false" outlineLevel="0" collapsed="false">
      <c r="C52" s="2" t="s">
        <v>6</v>
      </c>
      <c r="M52" s="1" t="s">
        <v>89</v>
      </c>
      <c r="R52" s="2" t="s">
        <v>108</v>
      </c>
    </row>
    <row r="53" customFormat="false" ht="12.75" hidden="false" customHeight="false" outlineLevel="0" collapsed="false">
      <c r="C53" s="1" t="s">
        <v>7</v>
      </c>
    </row>
    <row r="54" customFormat="false" ht="12.75" hidden="false" customHeight="false" outlineLevel="0" collapsed="false">
      <c r="M54" s="1" t="s">
        <v>90</v>
      </c>
      <c r="R54" s="2" t="s">
        <v>109</v>
      </c>
    </row>
    <row r="55" customFormat="false" ht="12.75" hidden="false" customHeight="false" outlineLevel="0" collapsed="false">
      <c r="C55" s="2" t="s">
        <v>8</v>
      </c>
      <c r="M55" s="1" t="s">
        <v>91</v>
      </c>
    </row>
    <row r="56" customFormat="false" ht="12.75" hidden="false" customHeight="false" outlineLevel="0" collapsed="false">
      <c r="C56" s="1" t="s">
        <v>9</v>
      </c>
    </row>
    <row r="57" customFormat="false" ht="12.75" hidden="false" customHeight="false" outlineLevel="0" collapsed="false">
      <c r="M57" s="2" t="s">
        <v>92</v>
      </c>
    </row>
    <row r="58" customFormat="false" ht="12.75" hidden="false" customHeight="false" outlineLevel="0" collapsed="false">
      <c r="C58" s="1" t="s">
        <v>10</v>
      </c>
    </row>
    <row r="59" customFormat="false" ht="12.75" hidden="false" customHeight="false" outlineLevel="0" collapsed="false">
      <c r="C59" s="2"/>
    </row>
    <row r="60" customFormat="false" ht="12.75" hidden="false" customHeight="false" outlineLevel="0" collapsed="false">
      <c r="C60" s="2" t="s">
        <v>11</v>
      </c>
    </row>
    <row r="62" customFormat="false" ht="12.75" hidden="false" customHeight="false" outlineLevel="0" collapsed="false">
      <c r="C62" s="2" t="s">
        <v>12</v>
      </c>
    </row>
    <row r="63" customFormat="false" ht="12.75" hidden="false" customHeight="false" outlineLevel="0" collapsed="false">
      <c r="C63" s="1" t="s">
        <v>13</v>
      </c>
    </row>
    <row r="65" customFormat="false" ht="12.75" hidden="false" customHeight="false" outlineLevel="0" collapsed="false">
      <c r="C65" s="1" t="s">
        <v>14</v>
      </c>
    </row>
    <row r="67" customFormat="false" ht="12.75" hidden="false" customHeight="false" outlineLevel="0" collapsed="false">
      <c r="C67" s="1" t="s">
        <v>15</v>
      </c>
    </row>
    <row r="68" customFormat="false" ht="12.75" hidden="false" customHeight="false" outlineLevel="0" collapsed="false">
      <c r="C68" s="1" t="s">
        <v>16</v>
      </c>
    </row>
  </sheetData>
  <mergeCells count="5">
    <mergeCell ref="C3:F3"/>
    <mergeCell ref="H3:K3"/>
    <mergeCell ref="M3:P3"/>
    <mergeCell ref="R3:U3"/>
    <mergeCell ref="W3:Z3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2001-04-12T20:33:07Z</dcterms:created>
  <dc:creator>E50357</dc:creator>
  <dc:description/>
  <dc:language>en-US</dc:language>
  <cp:lastModifiedBy>Kirk M. Stevens</cp:lastModifiedBy>
  <cp:lastPrinted>2001-04-12T20:43:13Z</cp:lastPrinted>
  <cp:revision>0</cp:revision>
  <dc:subject/>
  <dc:title/>
</cp:coreProperties>
</file>