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2.xml" ContentType="application/vnd.openxmlformats-officedocument.spreadsheetml.comments+xml"/>
  <Override PartName="/xl/comments11.xml" ContentType="application/vnd.openxmlformats-officedocument.spreadsheetml.comments+xml"/>
  <Override PartName="/xl/comments15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13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comments7.xml" ContentType="application/vnd.openxmlformats-officedocument.spreadsheetml.comments+xml"/>
  <Override PartName="/xl/worksheets/_rels/sheet11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15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6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omments10.xml" ContentType="application/vnd.openxmlformats-officedocument.spreadsheetml.comments+xml"/>
  <Override PartName="/xl/comments16.xml" ContentType="application/vnd.openxmlformats-officedocument.spreadsheetml.comments+xml"/>
  <Override PartName="/xl/styles.xml" ContentType="application/vnd.openxmlformats-officedocument.spreadsheetml.style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5" activeTab="5"/>
  </bookViews>
  <sheets>
    <sheet name="Sheet2" sheetId="1" state="hidden" r:id="rId3"/>
    <sheet name="Sheet3" sheetId="2" state="hidden" r:id="rId4"/>
    <sheet name="Sheet4" sheetId="3" state="hidden" r:id="rId5"/>
    <sheet name="Sheet5" sheetId="4" state="hidden" r:id="rId6"/>
    <sheet name="Sheet6" sheetId="5" state="hidden" r:id="rId7"/>
    <sheet name="JAN 99" sheetId="6" state="visible" r:id="rId8"/>
    <sheet name="FEB 99" sheetId="7" state="visible" r:id="rId9"/>
    <sheet name="MARCH 99" sheetId="8" state="visible" r:id="rId10"/>
    <sheet name="APRIL 99 " sheetId="9" state="visible" r:id="rId11"/>
    <sheet name="MAY 99" sheetId="10" state="visible" r:id="rId12"/>
    <sheet name="JUNE 99" sheetId="11" state="visible" r:id="rId13"/>
    <sheet name="JULY 99" sheetId="12" state="visible" r:id="rId14"/>
    <sheet name="AUG 99" sheetId="13" state="visible" r:id="rId15"/>
    <sheet name="SEP 99" sheetId="14" state="visible" r:id="rId16"/>
    <sheet name="OCT 99" sheetId="15" state="visible" r:id="rId17"/>
    <sheet name="NOV 99" sheetId="16" state="visible" r:id="rId18"/>
    <sheet name="DEC 99" sheetId="17" state="visible" r:id="rId19"/>
    <sheet name="JAN 00" sheetId="18" state="visible" r:id="rId20"/>
    <sheet name="FEB 00" sheetId="19" state="visible" r:id="rId21"/>
    <sheet name="MAR 00" sheetId="20" state="visible" r:id="rId22"/>
    <sheet name="APR 00" sheetId="21" state="visible" r:id="rId23"/>
    <sheet name="MAY 00" sheetId="22" state="visible" r:id="rId24"/>
    <sheet name="JUN 00" sheetId="23" state="visible" r:id="rId25"/>
    <sheet name="AUG 00 (2)" sheetId="24" state="visible" r:id="rId26"/>
    <sheet name="JUL 00" sheetId="25" state="visible" r:id="rId27"/>
    <sheet name="AUG 00" sheetId="26" state="visible" r:id="rId28"/>
    <sheet name="SEP 00" sheetId="27" state="visible" r:id="rId29"/>
    <sheet name="Oct 00" sheetId="28" state="visible" r:id="rId30"/>
    <sheet name="Nov 00" sheetId="29" state="visible" r:id="rId31"/>
    <sheet name="Feb 01" sheetId="30" state="visible" r:id="rId32"/>
    <sheet name="Mar 01" sheetId="31" state="visible" r:id="rId33"/>
    <sheet name="Apr 01" sheetId="32" state="visible" r:id="rId34"/>
    <sheet name="May 01" sheetId="33" state="visible" r:id="rId35"/>
    <sheet name="June 01" sheetId="34" state="visible" r:id="rId36"/>
    <sheet name="July 01" sheetId="35" state="visible" r:id="rId37"/>
    <sheet name="Aug 01" sheetId="36" state="visible" r:id="rId38"/>
    <sheet name="Sep 01" sheetId="37" state="visible" r:id="rId39"/>
  </sheets>
  <definedNames>
    <definedName function="false" hidden="false" localSheetId="8" name="_xlnm.Print_Area" vbProcedure="false">'APRIL 99 '!$A$1:$H$37</definedName>
    <definedName function="false" hidden="false" localSheetId="16" name="_xlnm.Print_Area" vbProcedure="false">'DEC 99'!$A$1:$H$33</definedName>
    <definedName function="false" hidden="false" localSheetId="18" name="_xlnm.Print_Area" vbProcedure="false">'FEB 00'!$A$1:$H$33</definedName>
    <definedName function="false" hidden="false" localSheetId="6" name="_xlnm.Print_Area" vbProcedure="false">'FEB 99'!$A$1:$H$37</definedName>
    <definedName function="false" hidden="false" localSheetId="17" name="_xlnm.Print_Area" vbProcedure="false">'JAN 00'!$A$1:$H$33</definedName>
    <definedName function="false" hidden="false" localSheetId="5" name="_xlnm.Print_Area" vbProcedure="false">'JAN 99'!$A$1:$H$36</definedName>
    <definedName function="false" hidden="false" localSheetId="11" name="_xlnm.Print_Area" vbProcedure="false">'JULY 99'!$A$1:$H$37</definedName>
    <definedName function="false" hidden="false" localSheetId="10" name="_xlnm.Print_Area" vbProcedure="false">'JUNE 99'!$A$1:$H$37</definedName>
    <definedName function="false" hidden="false" localSheetId="19" name="_xlnm.Print_Area" vbProcedure="false">'MAR 00'!$A$1:$H$33</definedName>
    <definedName function="false" hidden="false" localSheetId="7" name="_xlnm.Print_Area" vbProcedure="false">'MARCH 99'!$A$1:$H$37</definedName>
    <definedName function="false" hidden="false" localSheetId="9" name="_xlnm.Print_Area" vbProcedure="false">'MAY 99'!$A$1:$H$37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9</xdr:row>
                <xdr:rowOff>11</xdr:rowOff>
              </xdr:from>
              <xdr:to>
                <xdr:col>9</xdr:col>
                <xdr:colOff>20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<sst xmlns="http://schemas.openxmlformats.org/spreadsheetml/2006/main" count="1048" uniqueCount="70">
  <si>
    <t xml:space="preserve">OXY USA </t>
  </si>
  <si>
    <t xml:space="preserve"> January 1999 Production</t>
  </si>
  <si>
    <t xml:space="preserve">Central Region</t>
  </si>
  <si>
    <t xml:space="preserve">DEAL 325210 (old 39831)/SITARA #10157</t>
  </si>
  <si>
    <t xml:space="preserve">Prices:</t>
  </si>
  <si>
    <t xml:space="preserve">016-66896-111</t>
  </si>
  <si>
    <t xml:space="preserve">Facility 501764</t>
  </si>
  <si>
    <t xml:space="preserve">NGI NGPL/ETX</t>
  </si>
  <si>
    <t xml:space="preserve">((.55*NXAVC/Fixed conversion factor 5.826) + (NGI NGPL/ETX - IF Henry Hub))</t>
  </si>
  <si>
    <t xml:space="preserve">IF Henry Hub</t>
  </si>
  <si>
    <t xml:space="preserve">IF ANR/LA</t>
  </si>
  <si>
    <t xml:space="preserve">IF NNG/DEMARC</t>
  </si>
  <si>
    <t xml:space="preserve">DEAL 324489 (old 13449)/SITARA #10157</t>
  </si>
  <si>
    <t xml:space="preserve">NXAVC * (Curve)</t>
  </si>
  <si>
    <t xml:space="preserve">Conversion Factor</t>
  </si>
  <si>
    <t xml:space="preserve">Facility 817832</t>
  </si>
  <si>
    <t xml:space="preserve">((.55*NXAVC/Fixed conversion factor 5.826) + (IF ANR/LA - IF Henry Hub))</t>
  </si>
  <si>
    <t xml:space="preserve">DEAL 324844 (old 3880)/SITARA #10157</t>
  </si>
  <si>
    <t xml:space="preserve">Facility 037654</t>
  </si>
  <si>
    <t xml:space="preserve">((.55*NXAVC/Fixed conversion factor 5.826) + (IF NNG/DEMARC - IF Henry Hub))</t>
  </si>
  <si>
    <t xml:space="preserve">DEAL 303420/SITARA #10005</t>
  </si>
  <si>
    <t xml:space="preserve">016-66896-110</t>
  </si>
  <si>
    <t xml:space="preserve">Facility 1713</t>
  </si>
  <si>
    <t xml:space="preserve">EFP</t>
  </si>
  <si>
    <t xml:space="preserve">* NXAVC = West TX Intermediate (NXAVC)…..Source  Steve Plauche' ext 3-3890</t>
  </si>
  <si>
    <t xml:space="preserve"> February 1999 Production</t>
  </si>
  <si>
    <t xml:space="preserve">PURCHASES</t>
  </si>
  <si>
    <t xml:space="preserve">DEAL 325210 (old 39831)/  SITARA #10157  / TAGG E22564.7</t>
  </si>
  <si>
    <t xml:space="preserve">DEAL 324489 (old 13449)/  SITARA #10157 / TAGG E22564.B</t>
  </si>
  <si>
    <t xml:space="preserve">DEAL 324844 (old 3880)/SITARA #10157 / TAGG E63404.1</t>
  </si>
  <si>
    <t xml:space="preserve">DEAL 303420/SITARA #10005 / TAGG E04281.2</t>
  </si>
  <si>
    <t xml:space="preserve"> March 1999 Production</t>
  </si>
  <si>
    <t xml:space="preserve">* NXAVC = West TX Intermediate (NXAVC)…..Source  Kam Keiser 3-5781</t>
  </si>
  <si>
    <t xml:space="preserve"> April 1999 Production</t>
  </si>
  <si>
    <t xml:space="preserve">DEAL 325210 (old 39831)/  SITARA #10157  / TAGG E22564 (Legs 7,8,M)</t>
  </si>
  <si>
    <t xml:space="preserve">NGPL</t>
  </si>
  <si>
    <t xml:space="preserve">NX3</t>
  </si>
  <si>
    <t xml:space="preserve">DEAL 324489 (old 13449)/  SITARA #10157 / TAGG E22564 (Legs B,C,N)</t>
  </si>
  <si>
    <t xml:space="preserve">ANR</t>
  </si>
  <si>
    <t xml:space="preserve">DEAL 324844 (old 3880)/SITARA #10157 / TAGG E63404 (Legs 1,2) &amp; E22564 (Legs F,G,L)</t>
  </si>
  <si>
    <t xml:space="preserve">NNG</t>
  </si>
  <si>
    <t xml:space="preserve"> May 1999 Production</t>
  </si>
  <si>
    <t xml:space="preserve">DEAL 324844 (old 3880)/SITARA #10157 / TAGG E63404 (Legs 1,2) &amp; E22564.G</t>
  </si>
  <si>
    <t xml:space="preserve"> June 1999 Production</t>
  </si>
  <si>
    <t xml:space="preserve"> July 1999 Production</t>
  </si>
  <si>
    <t xml:space="preserve">NGI NGPL/TXOK</t>
  </si>
  <si>
    <t xml:space="preserve">IF-Henry Hub</t>
  </si>
  <si>
    <t xml:space="preserve">IF-ANR/LA</t>
  </si>
  <si>
    <t xml:space="preserve">IF-NNG/DEMARC</t>
  </si>
  <si>
    <t xml:space="preserve"> August 1999 Production</t>
  </si>
  <si>
    <t xml:space="preserve"> September 1999 Production</t>
  </si>
  <si>
    <t xml:space="preserve">October 1999 Production</t>
  </si>
  <si>
    <t xml:space="preserve">November 1999 Production</t>
  </si>
  <si>
    <t xml:space="preserve">December 1999 Production</t>
  </si>
  <si>
    <t xml:space="preserve">January 2000 Production</t>
  </si>
  <si>
    <t xml:space="preserve">February 2000 Production</t>
  </si>
  <si>
    <t xml:space="preserve">*</t>
  </si>
  <si>
    <t xml:space="preserve">* Not out until after flash/accrual</t>
  </si>
  <si>
    <t xml:space="preserve">March 2000 Production</t>
  </si>
  <si>
    <t xml:space="preserve">April 2000 Production</t>
  </si>
  <si>
    <t xml:space="preserve">May 2000 Production</t>
  </si>
  <si>
    <t xml:space="preserve">June 2000 Production</t>
  </si>
  <si>
    <t xml:space="preserve">DEAL 325210 (old 39831)/  SITARA #340359  / TAGG E22564 (Legs 7,8,M)</t>
  </si>
  <si>
    <t xml:space="preserve">DEAL 324489 (old 13449)/  SITARA #340358 / TAGG E22564 (Legs B,C,N)</t>
  </si>
  <si>
    <t xml:space="preserve">DEAL 324844 (old 3880)/SITARA #308878 / TAGG E63404 (Legs 1,2) &amp; E22564.G</t>
  </si>
  <si>
    <t xml:space="preserve">September 2000 Production</t>
  </si>
  <si>
    <t xml:space="preserve">October 2000 Production</t>
  </si>
  <si>
    <t xml:space="preserve">November 2000 Production</t>
  </si>
  <si>
    <t xml:space="preserve"> </t>
  </si>
  <si>
    <t xml:space="preserve">NGI NGPL/ETXG7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</si>
</sst>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&quot;$   &quot;#,##0.00_);&quot;($   &quot;#,##0.00\);&quot;$          -&quot;"/>
    <numFmt numFmtId="166" formatCode="_(##0_);\(##0\)_1;\-_)_ _ 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0.0000"/>
    <numFmt numFmtId="175" formatCode="0.0000_);[RED]\(0.0000\)"/>
    <numFmt numFmtId="176" formatCode="0.00000"/>
    <numFmt numFmtId="177" formatCode="[$-409]mmm\-yy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6"/>
      <name val="Times New Roman"/>
      <family val="1"/>
    </font>
    <font>
      <b val="true"/>
      <sz val="14"/>
      <color rgb="FF0000FF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color rgb="FF000000"/>
      <name val="Times New Roman"/>
      <family val="0"/>
    </font>
    <font>
      <b val="true"/>
      <sz val="12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i val="true"/>
      <sz val="12"/>
      <color rgb="FF000000"/>
      <name val="Times New Roman"/>
      <family val="1"/>
    </font>
    <font>
      <b val="true"/>
      <i val="true"/>
      <sz val="12"/>
      <color rgb="FF0000FF"/>
      <name val="Times New Roman"/>
      <family val="1"/>
    </font>
    <font>
      <b val="true"/>
      <sz val="10"/>
      <color rgb="FF000000"/>
      <name val="Times New Roman"/>
      <family val="1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FF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applyFont="true" applyBorder="false" applyAlignment="false" applyProtection="false"/>
    <xf numFmtId="173" fontId="12" fillId="0" borderId="4" applyFont="true" applyBorder="true" applyAlignment="true" applyProtection="false">
      <alignment horizontal="general" vertical="bottom" textRotation="0" wrapText="false" indent="0" shrinkToFit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2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Percent [2]" xfId="34"/>
    <cellStyle name="Total" xfId="35"/>
    <cellStyle name="Unprot" xfId="36"/>
    <cellStyle name="Unprot$" xfId="37"/>
    <cellStyle name="Unprot_CurrencySKorea" xfId="38"/>
    <cellStyle name="Unprotect" xfId="3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5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6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7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8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9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10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16" activeCellId="0" sqref="G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18" t="n">
        <v>2.28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2.35</v>
      </c>
    </row>
    <row r="13" customFormat="false" ht="15.75" hidden="false" customHeight="false" outlineLevel="0" collapsed="false">
      <c r="A13" s="41" t="n">
        <f aca="false">((0.55*$H$16/$H$17)+(H11-H12))</f>
        <v>1.60766048746996</v>
      </c>
      <c r="B13" s="42"/>
      <c r="G13" s="17" t="s">
        <v>10</v>
      </c>
      <c r="H13" s="18" t="n">
        <v>2.3</v>
      </c>
    </row>
    <row r="14" customFormat="false" ht="15.75" hidden="false" customHeight="false" outlineLevel="0" collapsed="false">
      <c r="G14" s="17" t="s">
        <v>11</v>
      </c>
      <c r="H14" s="18" t="n">
        <v>2.21</v>
      </c>
    </row>
    <row r="15" customFormat="false" ht="15.75" hidden="false" customHeight="false" outlineLevel="0" collapsed="false">
      <c r="G15" s="17" t="s">
        <v>36</v>
      </c>
      <c r="H15" s="37" t="n">
        <v>2.326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3" t="n">
        <v>17.771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1.62766048746996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1.53766048746996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44" t="n">
        <v>2.18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2.23</v>
      </c>
    </row>
    <row r="13" customFormat="false" ht="15.75" hidden="false" customHeight="false" outlineLevel="0" collapsed="false">
      <c r="A13" s="41" t="n">
        <f aca="false">((0.55*$H$16/$H$17)+(H11-H12))</f>
        <v>1.64172674219018</v>
      </c>
      <c r="B13" s="42"/>
      <c r="G13" s="17" t="s">
        <v>10</v>
      </c>
      <c r="H13" s="44" t="n">
        <v>2.16</v>
      </c>
    </row>
    <row r="14" customFormat="false" ht="15.75" hidden="false" customHeight="false" outlineLevel="0" collapsed="false">
      <c r="G14" s="17" t="s">
        <v>11</v>
      </c>
      <c r="H14" s="44" t="n">
        <v>2.14</v>
      </c>
    </row>
    <row r="15" customFormat="false" ht="15.75" hidden="false" customHeight="false" outlineLevel="0" collapsed="false">
      <c r="G15" s="17" t="s">
        <v>36</v>
      </c>
      <c r="H15" s="45" t="n">
        <v>2.20067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17.92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1.62172674219018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1.60172674219018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44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2.22</v>
      </c>
    </row>
    <row r="12" customFormat="false" ht="15.75" hidden="false" customHeight="false" outlineLevel="0" collapsed="false">
      <c r="A12" s="10" t="s">
        <v>8</v>
      </c>
      <c r="G12" s="17" t="s">
        <v>46</v>
      </c>
      <c r="H12" s="44" t="n">
        <v>2.28</v>
      </c>
    </row>
    <row r="13" customFormat="false" ht="15.75" hidden="false" customHeight="false" outlineLevel="0" collapsed="false">
      <c r="A13" s="41" t="n">
        <f aca="false">((0.55*$H$16/$H$17)+(H11-H12))</f>
        <v>1.83715070374185</v>
      </c>
      <c r="B13" s="42"/>
      <c r="G13" s="17" t="s">
        <v>47</v>
      </c>
      <c r="H13" s="44" t="n">
        <v>2.2</v>
      </c>
    </row>
    <row r="14" customFormat="false" ht="15.75" hidden="false" customHeight="false" outlineLevel="0" collapsed="false">
      <c r="G14" s="17" t="s">
        <v>48</v>
      </c>
      <c r="H14" s="44" t="n">
        <v>2.19</v>
      </c>
    </row>
    <row r="15" customFormat="false" ht="15.75" hidden="false" customHeight="false" outlineLevel="0" collapsed="false">
      <c r="G15" s="17" t="s">
        <v>36</v>
      </c>
      <c r="H15" s="45" t="n">
        <v>2.27167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20.096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1.81715070374185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1.80715070374185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11" activeCellId="0" sqref="G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49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2.62</v>
      </c>
    </row>
    <row r="13" customFormat="false" ht="15.75" hidden="false" customHeight="false" outlineLevel="0" collapsed="false">
      <c r="A13" s="41" t="n">
        <f aca="false">((0.55*$H$16/$H$17)+(H11-H12))</f>
        <v>1.95883110195675</v>
      </c>
      <c r="B13" s="42"/>
      <c r="G13" s="17" t="s">
        <v>10</v>
      </c>
      <c r="H13" s="44" t="n">
        <v>2.55</v>
      </c>
    </row>
    <row r="14" customFormat="false" ht="15.75" hidden="false" customHeight="false" outlineLevel="0" collapsed="false">
      <c r="G14" s="17" t="s">
        <v>11</v>
      </c>
      <c r="H14" s="44" t="n">
        <v>2.53</v>
      </c>
    </row>
    <row r="15" customFormat="false" ht="15.75" hidden="false" customHeight="false" outlineLevel="0" collapsed="false">
      <c r="G15" s="17" t="s">
        <v>36</v>
      </c>
      <c r="H15" s="45" t="n">
        <v>2.57233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21.279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1.93883110195675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1.91883110195675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50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2.83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2.9</v>
      </c>
    </row>
    <row r="13" customFormat="false" ht="15.75" hidden="false" customHeight="false" outlineLevel="0" collapsed="false">
      <c r="A13" s="41" t="n">
        <f aca="false">((0.55*$H$16/$H$17)+(H11-H12))</f>
        <v>2.17578613113629</v>
      </c>
      <c r="B13" s="42"/>
      <c r="G13" s="17" t="s">
        <v>10</v>
      </c>
      <c r="H13" s="44" t="n">
        <v>2.83</v>
      </c>
    </row>
    <row r="14" customFormat="false" ht="15.75" hidden="false" customHeight="false" outlineLevel="0" collapsed="false">
      <c r="G14" s="17" t="s">
        <v>11</v>
      </c>
      <c r="H14" s="44" t="n">
        <v>2.78</v>
      </c>
    </row>
    <row r="15" customFormat="false" ht="15.75" hidden="false" customHeight="false" outlineLevel="0" collapsed="false">
      <c r="G15" s="17" t="s">
        <v>36</v>
      </c>
      <c r="H15" s="45" t="n">
        <v>2.96333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23.789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2.17578613113629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2.12578613113629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2.46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2.55</v>
      </c>
    </row>
    <row r="13" customFormat="false" ht="15.75" hidden="false" customHeight="false" outlineLevel="0" collapsed="false">
      <c r="A13" s="41" t="n">
        <f aca="false">((0.55*$H$16/$H$17)+(H11-H12))</f>
        <v>2.05061963611397</v>
      </c>
      <c r="B13" s="42"/>
      <c r="G13" s="17" t="s">
        <v>10</v>
      </c>
      <c r="H13" s="44" t="n">
        <v>2.47</v>
      </c>
    </row>
    <row r="14" customFormat="false" ht="15.75" hidden="false" customHeight="false" outlineLevel="0" collapsed="false">
      <c r="G14" s="17" t="s">
        <v>11</v>
      </c>
      <c r="H14" s="44" t="n">
        <v>2.49</v>
      </c>
    </row>
    <row r="15" customFormat="false" ht="15.75" hidden="false" customHeight="false" outlineLevel="0" collapsed="false">
      <c r="G15" s="17" t="s">
        <v>36</v>
      </c>
      <c r="H15" s="45" t="n">
        <v>2.60733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22.675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F19" s="23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2.06061963611397</v>
      </c>
      <c r="B20" s="42"/>
      <c r="F20" s="23"/>
      <c r="G20" s="23"/>
      <c r="H20" s="23"/>
      <c r="I20" s="23"/>
    </row>
    <row r="21" customFormat="false" ht="15.75" hidden="false" customHeight="false" outlineLevel="0" collapsed="false">
      <c r="F21" s="23"/>
      <c r="G21" s="40"/>
      <c r="H21" s="40"/>
      <c r="I21" s="23"/>
    </row>
    <row r="22" customFormat="false" ht="15.75" hidden="false" customHeight="false" outlineLevel="0" collapsed="false">
      <c r="F22" s="23"/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29"/>
      <c r="F23" s="48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F24" s="23"/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F25" s="23"/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2.08061963611397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20" activeCellId="0" sqref="A2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52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2.98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3.06</v>
      </c>
    </row>
    <row r="13" customFormat="false" ht="15.75" hidden="false" customHeight="false" outlineLevel="0" collapsed="false">
      <c r="A13" s="41" t="n">
        <f aca="false">((0.55*$H$16/$H$17)+(H11-H12))</f>
        <v>2.25801922416753</v>
      </c>
      <c r="B13" s="42"/>
      <c r="G13" s="17" t="s">
        <v>10</v>
      </c>
      <c r="H13" s="44" t="n">
        <v>2.97</v>
      </c>
    </row>
    <row r="14" customFormat="false" ht="15.75" hidden="false" customHeight="false" outlineLevel="0" collapsed="false">
      <c r="G14" s="17" t="s">
        <v>11</v>
      </c>
      <c r="H14" s="44" t="n">
        <v>3.05</v>
      </c>
    </row>
    <row r="15" customFormat="false" ht="15.75" hidden="false" customHeight="false" outlineLevel="0" collapsed="false">
      <c r="G15" s="17" t="s">
        <v>36</v>
      </c>
      <c r="H15" s="45" t="n">
        <v>3.03967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24.766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2.24801922416753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2.32801922416753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25" activeCellId="0" sqref="B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2.07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2.14</v>
      </c>
    </row>
    <row r="13" customFormat="false" ht="15.75" hidden="false" customHeight="false" outlineLevel="0" collapsed="false">
      <c r="A13" s="41" t="n">
        <f aca="false">ROUND(((0.55*$H$16/$H$17)+(H11-H12)),5)</f>
        <v>2.39292</v>
      </c>
      <c r="B13" s="42"/>
      <c r="G13" s="17" t="s">
        <v>10</v>
      </c>
      <c r="H13" s="44" t="n">
        <v>2.07</v>
      </c>
    </row>
    <row r="14" customFormat="false" ht="15.75" hidden="false" customHeight="false" outlineLevel="0" collapsed="false">
      <c r="G14" s="17" t="s">
        <v>11</v>
      </c>
      <c r="H14" s="44" t="n">
        <v>2.1</v>
      </c>
    </row>
    <row r="15" customFormat="false" ht="15.75" hidden="false" customHeight="false" outlineLevel="0" collapsed="false">
      <c r="G15" s="17" t="s">
        <v>36</v>
      </c>
      <c r="H15" s="45" t="n">
        <v>2.16867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26.089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ROUND(((0.55*$H$16/$H$17)+(H13-H12)),5)</f>
        <v>2.39292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ROUND(((0.55*$H$16/$H$17)+(H14-H12)),5)</f>
        <v>2.42292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27" activeCellId="0" sqref="H2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54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2.28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2.36</v>
      </c>
    </row>
    <row r="13" customFormat="false" ht="15.75" hidden="false" customHeight="false" outlineLevel="0" collapsed="false">
      <c r="A13" s="41" t="n">
        <f aca="false">((0.55*$H$16/$H$17)+(H11-H12))</f>
        <v>2.47024030209406</v>
      </c>
      <c r="B13" s="42"/>
      <c r="G13" s="17" t="s">
        <v>10</v>
      </c>
      <c r="H13" s="44" t="n">
        <v>2.3</v>
      </c>
    </row>
    <row r="14" customFormat="false" ht="15.75" hidden="false" customHeight="false" outlineLevel="0" collapsed="false">
      <c r="G14" s="17" t="s">
        <v>11</v>
      </c>
      <c r="H14" s="44" t="n">
        <v>2.32</v>
      </c>
    </row>
    <row r="15" customFormat="false" ht="15.75" hidden="false" customHeight="false" outlineLevel="0" collapsed="false">
      <c r="G15" s="17" t="s">
        <v>36</v>
      </c>
      <c r="H15" s="45" t="n">
        <v>2.338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27.014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2.49024030209406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2.51024030209406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2.61</v>
      </c>
    </row>
    <row r="13" customFormat="false" ht="15.75" hidden="false" customHeight="false" outlineLevel="0" collapsed="false">
      <c r="A13" s="41" t="n">
        <f aca="false">((0.55*$H$16/$H$17)+(H11-H12))</f>
        <v>2.68585993820803</v>
      </c>
      <c r="B13" s="42"/>
      <c r="G13" s="17" t="s">
        <v>10</v>
      </c>
      <c r="H13" s="44" t="n">
        <v>2.56</v>
      </c>
    </row>
    <row r="14" customFormat="false" ht="15.75" hidden="false" customHeight="false" outlineLevel="0" collapsed="false">
      <c r="G14" s="17" t="s">
        <v>11</v>
      </c>
      <c r="H14" s="44" t="n">
        <v>2.57</v>
      </c>
    </row>
    <row r="15" customFormat="false" ht="15.75" hidden="false" customHeight="false" outlineLevel="0" collapsed="false">
      <c r="G15" s="17" t="s">
        <v>36</v>
      </c>
      <c r="H15" s="45" t="n">
        <v>2.583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29.298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2.71585993820803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2.72585993820803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58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2.61</v>
      </c>
    </row>
    <row r="13" customFormat="false" ht="15.75" hidden="false" customHeight="false" outlineLevel="0" collapsed="false">
      <c r="A13" s="41" t="n">
        <f aca="false">((0.55*$H$16/$H$17)+(H11-H12))</f>
        <v>2.73212495708891</v>
      </c>
      <c r="B13" s="42"/>
      <c r="G13" s="17" t="s">
        <v>10</v>
      </c>
      <c r="H13" s="44" t="n">
        <v>2.54</v>
      </c>
    </row>
    <row r="14" customFormat="false" ht="15.75" hidden="false" customHeight="false" outlineLevel="0" collapsed="false">
      <c r="G14" s="17" t="s">
        <v>11</v>
      </c>
      <c r="H14" s="44" t="n">
        <v>2.53</v>
      </c>
    </row>
    <row r="15" customFormat="false" ht="15.75" hidden="false" customHeight="false" outlineLevel="0" collapsed="false">
      <c r="G15" s="17" t="s">
        <v>36</v>
      </c>
      <c r="H15" s="45" t="n">
        <v>2.56067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29.894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2.75212495708891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2.74212495708891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59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2.82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2.88</v>
      </c>
    </row>
    <row r="13" customFormat="false" ht="15.75" hidden="false" customHeight="false" outlineLevel="0" collapsed="false">
      <c r="A13" s="41" t="n">
        <f aca="false">((0.55*$H$16/$H$17)+(H11-H12))</f>
        <v>2.35080501201511</v>
      </c>
      <c r="B13" s="42"/>
      <c r="G13" s="17" t="s">
        <v>10</v>
      </c>
      <c r="H13" s="44" t="n">
        <v>2.82</v>
      </c>
    </row>
    <row r="14" customFormat="false" ht="15.75" hidden="false" customHeight="false" outlineLevel="0" collapsed="false">
      <c r="G14" s="17" t="s">
        <v>11</v>
      </c>
      <c r="H14" s="44" t="n">
        <v>2.8</v>
      </c>
    </row>
    <row r="15" customFormat="false" ht="15.75" hidden="false" customHeight="false" outlineLevel="0" collapsed="false">
      <c r="G15" s="17" t="s">
        <v>36</v>
      </c>
      <c r="H15" s="45" t="n">
        <v>2.92567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25.537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2.35080501201511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2.33080501201511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60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3.02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3.08</v>
      </c>
    </row>
    <row r="13" customFormat="false" ht="15.75" hidden="false" customHeight="false" outlineLevel="0" collapsed="false">
      <c r="A13" s="41" t="n">
        <f aca="false">((0.55*$H$16/$H$17)+(H11-H12))</f>
        <v>2.65941297631308</v>
      </c>
      <c r="B13" s="42"/>
      <c r="G13" s="17" t="s">
        <v>10</v>
      </c>
      <c r="H13" s="44" t="n">
        <v>3.02</v>
      </c>
    </row>
    <row r="14" customFormat="false" ht="15.75" hidden="false" customHeight="false" outlineLevel="0" collapsed="false">
      <c r="G14" s="17" t="s">
        <v>11</v>
      </c>
      <c r="H14" s="44" t="n">
        <v>2.96</v>
      </c>
    </row>
    <row r="15" customFormat="false" ht="15.75" hidden="false" customHeight="false" outlineLevel="0" collapsed="false">
      <c r="G15" s="17" t="s">
        <v>36</v>
      </c>
      <c r="H15" s="45" t="n">
        <v>3.112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28.806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2.65941297631308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2.59941297631308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16" activeCellId="0" sqref="A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4.37</v>
      </c>
    </row>
    <row r="13" customFormat="false" ht="15.75" hidden="false" customHeight="false" outlineLevel="0" collapsed="false">
      <c r="A13" s="41" t="n">
        <f aca="false">((0.55*$H$16/$H$17)+(H11-H12))</f>
        <v>2.90657054582904</v>
      </c>
      <c r="B13" s="42"/>
      <c r="G13" s="17" t="s">
        <v>10</v>
      </c>
      <c r="H13" s="44" t="n">
        <v>4.3</v>
      </c>
    </row>
    <row r="14" customFormat="false" ht="15.75" hidden="false" customHeight="false" outlineLevel="0" collapsed="false">
      <c r="G14" s="17" t="s">
        <v>11</v>
      </c>
      <c r="H14" s="44" t="n">
        <v>4.22</v>
      </c>
    </row>
    <row r="15" customFormat="false" ht="15.75" hidden="false" customHeight="false" outlineLevel="0" collapsed="false">
      <c r="G15" s="17" t="s">
        <v>36</v>
      </c>
      <c r="H15" s="45" t="n">
        <v>4.23833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31.53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2.90657054582904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2.82657054582904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3.73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3.83</v>
      </c>
    </row>
    <row r="13" customFormat="false" ht="15.75" hidden="false" customHeight="false" outlineLevel="0" collapsed="false">
      <c r="A13" s="41" t="n">
        <f aca="false">((0.55*$H$16/$H$17)+(H11-H12))</f>
        <v>2.83956402334363</v>
      </c>
      <c r="B13" s="42"/>
      <c r="G13" s="17" t="s">
        <v>10</v>
      </c>
      <c r="H13" s="44" t="n">
        <v>3.73</v>
      </c>
    </row>
    <row r="14" customFormat="false" ht="15.75" hidden="false" customHeight="false" outlineLevel="0" collapsed="false">
      <c r="G14" s="17" t="s">
        <v>11</v>
      </c>
      <c r="H14" s="44" t="n">
        <v>3.73</v>
      </c>
    </row>
    <row r="15" customFormat="false" ht="15.75" hidden="false" customHeight="false" outlineLevel="0" collapsed="false">
      <c r="G15" s="17" t="s">
        <v>36</v>
      </c>
      <c r="H15" s="45" t="n">
        <v>3.74767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31.138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2.83956402334363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2.83956402334363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4.29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4.36</v>
      </c>
    </row>
    <row r="13" customFormat="false" ht="15.75" hidden="false" customHeight="false" outlineLevel="0" collapsed="false">
      <c r="A13" s="41" t="n">
        <f aca="false">((0.55*$H$16/$H$17)+(H11-H12))</f>
        <v>2.73532097493992</v>
      </c>
      <c r="B13" s="42"/>
      <c r="G13" s="17" t="s">
        <v>10</v>
      </c>
      <c r="H13" s="44" t="n">
        <v>4.28</v>
      </c>
    </row>
    <row r="14" customFormat="false" ht="15.75" hidden="false" customHeight="false" outlineLevel="0" collapsed="false">
      <c r="G14" s="17" t="s">
        <v>11</v>
      </c>
      <c r="H14" s="44" t="n">
        <v>4.2</v>
      </c>
    </row>
    <row r="15" customFormat="false" ht="15.75" hidden="false" customHeight="false" outlineLevel="0" collapsed="false">
      <c r="G15" s="17" t="s">
        <v>36</v>
      </c>
      <c r="H15" s="45" t="n">
        <v>4.5383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29.716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2.72532097493992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2.64532097493992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0" activeCellId="0" sqref="A2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true" hidden="false" outlineLevel="0" max="10" min="10" style="1" width="9.28"/>
    <col collapsed="false" customWidth="false" hidden="false" outlineLevel="0" max="257" min="11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3.73</v>
      </c>
      <c r="J11" s="52" t="n">
        <f aca="false">H11-$H$12</f>
        <v>-0.1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3.83</v>
      </c>
    </row>
    <row r="13" customFormat="false" ht="15.75" hidden="false" customHeight="false" outlineLevel="0" collapsed="false">
      <c r="A13" s="41" t="n">
        <f aca="false">((0.55*$H$16/$H$17)+(H11-H12))</f>
        <v>2.83956402334363</v>
      </c>
      <c r="B13" s="42"/>
      <c r="G13" s="17" t="s">
        <v>10</v>
      </c>
      <c r="H13" s="44" t="n">
        <v>3.73</v>
      </c>
      <c r="J13" s="52" t="n">
        <f aca="false">H13-$H$12</f>
        <v>-0.1</v>
      </c>
    </row>
    <row r="14" customFormat="false" ht="15.75" hidden="false" customHeight="false" outlineLevel="0" collapsed="false">
      <c r="G14" s="17" t="s">
        <v>11</v>
      </c>
      <c r="H14" s="44" t="n">
        <v>3.73</v>
      </c>
      <c r="J14" s="52" t="n">
        <f aca="false">H14-$H$12</f>
        <v>-0.1</v>
      </c>
    </row>
    <row r="15" customFormat="false" ht="15.75" hidden="false" customHeight="false" outlineLevel="0" collapsed="false">
      <c r="G15" s="17" t="s">
        <v>36</v>
      </c>
      <c r="H15" s="45" t="n">
        <v>3.74767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31.138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2.83956402334363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2.83956402334363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4.54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4.62</v>
      </c>
    </row>
    <row r="13" customFormat="false" ht="15.75" hidden="false" customHeight="false" outlineLevel="0" collapsed="false">
      <c r="A13" s="41" t="n">
        <f aca="false">((0.55*$H$16/$H$17)+(H11-H12))</f>
        <v>3.11719361483007</v>
      </c>
      <c r="B13" s="42"/>
      <c r="G13" s="17" t="s">
        <v>10</v>
      </c>
      <c r="H13" s="44" t="n">
        <v>4.52</v>
      </c>
    </row>
    <row r="14" customFormat="false" ht="15.75" hidden="false" customHeight="false" outlineLevel="0" collapsed="false">
      <c r="G14" s="17" t="s">
        <v>11</v>
      </c>
      <c r="H14" s="44" t="n">
        <v>4.52</v>
      </c>
    </row>
    <row r="15" customFormat="false" ht="15.75" hidden="false" customHeight="false" outlineLevel="0" collapsed="false">
      <c r="G15" s="17" t="s">
        <v>36</v>
      </c>
      <c r="H15" s="45" t="n">
        <v>4.64367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33.867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3.09719361483007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3.09719361483007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16" activeCellId="0" sqref="A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66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5.22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5.29</v>
      </c>
    </row>
    <row r="13" customFormat="false" ht="15.75" hidden="false" customHeight="false" outlineLevel="0" collapsed="false">
      <c r="A13" s="41" t="n">
        <f aca="false">((0.55*$H$16/$H$17)+(H11-H12))</f>
        <v>3.03892550635084</v>
      </c>
      <c r="B13" s="42"/>
      <c r="G13" s="17" t="s">
        <v>10</v>
      </c>
      <c r="H13" s="44" t="n">
        <v>5.19</v>
      </c>
    </row>
    <row r="14" customFormat="false" ht="15.75" hidden="false" customHeight="false" outlineLevel="0" collapsed="false">
      <c r="G14" s="17" t="s">
        <v>11</v>
      </c>
      <c r="H14" s="44" t="n">
        <v>5.27</v>
      </c>
    </row>
    <row r="15" customFormat="false" ht="15.75" hidden="false" customHeight="false" outlineLevel="0" collapsed="false">
      <c r="G15" s="17" t="s">
        <v>36</v>
      </c>
      <c r="H15" s="45" t="n">
        <v>5.304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32.932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3.00892550635084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3.08892550635084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67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4.43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4.5</v>
      </c>
    </row>
    <row r="13" customFormat="false" ht="15.75" hidden="false" customHeight="false" outlineLevel="0" collapsed="false">
      <c r="A13" s="41" t="n">
        <f aca="false">((0.55*$H$16/$H$17)+(H11-H12))</f>
        <v>3.16457775489186</v>
      </c>
      <c r="B13" s="42"/>
      <c r="G13" s="17" t="s">
        <v>10</v>
      </c>
      <c r="H13" s="44" t="n">
        <v>4.41</v>
      </c>
    </row>
    <row r="14" customFormat="false" ht="15.75" hidden="false" customHeight="false" outlineLevel="0" collapsed="false">
      <c r="G14" s="17" t="s">
        <v>11</v>
      </c>
      <c r="H14" s="44" t="n">
        <v>4.52</v>
      </c>
    </row>
    <row r="15" customFormat="false" ht="15.75" hidden="false" customHeight="false" outlineLevel="0" collapsed="false">
      <c r="G15" s="17" t="s">
        <v>36</v>
      </c>
      <c r="H15" s="45" t="n">
        <v>4.62133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34.263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3.14457775489186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3.25457775489186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53" t="n">
        <v>36923</v>
      </c>
      <c r="B2" s="53"/>
      <c r="C2" s="53"/>
      <c r="D2" s="53"/>
      <c r="E2" s="53"/>
      <c r="F2" s="53"/>
      <c r="G2" s="53"/>
      <c r="H2" s="5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6.09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6.22</v>
      </c>
    </row>
    <row r="13" customFormat="false" ht="15.75" hidden="false" customHeight="false" outlineLevel="0" collapsed="false">
      <c r="A13" s="41" t="n">
        <f aca="false">((0.55*$H$16/$H$17)+(H11-H12))</f>
        <v>2.66861826295915</v>
      </c>
      <c r="B13" s="42"/>
      <c r="G13" s="17" t="s">
        <v>10</v>
      </c>
      <c r="H13" s="44" t="n">
        <v>6.12</v>
      </c>
    </row>
    <row r="14" customFormat="false" ht="15.75" hidden="false" customHeight="false" outlineLevel="0" collapsed="false">
      <c r="G14" s="17" t="s">
        <v>11</v>
      </c>
      <c r="H14" s="44" t="n">
        <v>6.36</v>
      </c>
    </row>
    <row r="15" customFormat="false" ht="15.75" hidden="false" customHeight="false" outlineLevel="0" collapsed="false">
      <c r="G15" s="17" t="s">
        <v>36</v>
      </c>
      <c r="H15" s="45" t="n">
        <v>6.93967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29.645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2.69861826295915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2.93861826295915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6" activeCellId="0" sqref="A1:IV1638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53" t="n">
        <v>36923</v>
      </c>
      <c r="B2" s="53"/>
      <c r="C2" s="53"/>
      <c r="D2" s="53"/>
      <c r="E2" s="53"/>
      <c r="F2" s="53"/>
      <c r="G2" s="53"/>
      <c r="H2" s="5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  <c r="I10" s="1" t="s">
        <v>68</v>
      </c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4.89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5.03</v>
      </c>
    </row>
    <row r="13" customFormat="false" ht="15.75" hidden="false" customHeight="false" outlineLevel="0" collapsed="false">
      <c r="A13" s="41" t="n">
        <f aca="false">((0.55*$H$16/$H$17)+(H11-H12))</f>
        <v>2.43450223137659</v>
      </c>
      <c r="B13" s="42"/>
      <c r="G13" s="17" t="s">
        <v>10</v>
      </c>
      <c r="H13" s="44" t="n">
        <v>4.9</v>
      </c>
    </row>
    <row r="14" customFormat="false" ht="15.75" hidden="false" customHeight="false" outlineLevel="0" collapsed="false">
      <c r="G14" s="17" t="s">
        <v>11</v>
      </c>
      <c r="H14" s="44" t="n">
        <v>5.15</v>
      </c>
    </row>
    <row r="15" customFormat="false" ht="15.75" hidden="false" customHeight="false" outlineLevel="0" collapsed="false">
      <c r="G15" s="17" t="s">
        <v>36</v>
      </c>
      <c r="H15" s="45" t="n">
        <v>5.09033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27.271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2.44450223137659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2.69450223137659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5" activeCellId="0" sqref="A1:IV1638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53" t="n">
        <v>36982</v>
      </c>
      <c r="B2" s="53"/>
      <c r="C2" s="53"/>
      <c r="D2" s="53"/>
      <c r="E2" s="53"/>
      <c r="F2" s="53"/>
      <c r="G2" s="53"/>
      <c r="H2" s="5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  <c r="I10" s="1" t="s">
        <v>68</v>
      </c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5.3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5.35</v>
      </c>
    </row>
    <row r="13" customFormat="false" ht="15.75" hidden="false" customHeight="false" outlineLevel="0" collapsed="false">
      <c r="A13" s="41" t="n">
        <f aca="false">((0.55*$H$16/$H$17)+(H11-H12))</f>
        <v>2.55754376930999</v>
      </c>
      <c r="B13" s="42"/>
      <c r="G13" s="17" t="s">
        <v>10</v>
      </c>
      <c r="H13" s="44" t="n">
        <v>5.29</v>
      </c>
    </row>
    <row r="14" customFormat="false" ht="15.75" hidden="false" customHeight="false" outlineLevel="0" collapsed="false">
      <c r="G14" s="17" t="s">
        <v>11</v>
      </c>
      <c r="H14" s="44" t="n">
        <v>5.4</v>
      </c>
    </row>
    <row r="15" customFormat="false" ht="15.75" hidden="false" customHeight="false" outlineLevel="0" collapsed="false">
      <c r="G15" s="17" t="s">
        <v>36</v>
      </c>
      <c r="H15" s="45" t="n">
        <v>5.44233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27.621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2.54754376930999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2.65754376930999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19" activeCellId="0" sqref="A1:IV1638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53" t="n">
        <v>37012</v>
      </c>
      <c r="B2" s="53"/>
      <c r="C2" s="53"/>
      <c r="D2" s="53"/>
      <c r="E2" s="53"/>
      <c r="F2" s="53"/>
      <c r="G2" s="53"/>
      <c r="H2" s="5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  <c r="I10" s="1" t="s">
        <v>68</v>
      </c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4.81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4.87</v>
      </c>
    </row>
    <row r="13" customFormat="false" ht="15.75" hidden="false" customHeight="false" outlineLevel="0" collapsed="false">
      <c r="A13" s="41" t="n">
        <f aca="false">((0.55*$H$16/$H$17)+(H11-H12))</f>
        <v>2.64789564023344</v>
      </c>
      <c r="B13" s="42"/>
      <c r="G13" s="17" t="s">
        <v>10</v>
      </c>
      <c r="H13" s="44" t="n">
        <v>4.77</v>
      </c>
    </row>
    <row r="14" customFormat="false" ht="15.75" hidden="false" customHeight="false" outlineLevel="0" collapsed="false">
      <c r="G14" s="17" t="s">
        <v>11</v>
      </c>
      <c r="H14" s="44" t="n">
        <v>4.81</v>
      </c>
    </row>
    <row r="15" customFormat="false" ht="15.75" hidden="false" customHeight="false" outlineLevel="0" collapsed="false">
      <c r="G15" s="17" t="s">
        <v>36</v>
      </c>
      <c r="H15" s="45" t="n">
        <v>4.983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28.684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2.60789564023344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2.64789564023344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53" t="n">
        <v>37043</v>
      </c>
      <c r="B2" s="53"/>
      <c r="C2" s="53"/>
      <c r="D2" s="53"/>
      <c r="E2" s="53"/>
      <c r="F2" s="53"/>
      <c r="G2" s="53"/>
      <c r="H2" s="5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  <c r="I10" s="1" t="s">
        <v>68</v>
      </c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3.66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3.73</v>
      </c>
    </row>
    <row r="13" customFormat="false" ht="15.75" hidden="false" customHeight="false" outlineLevel="0" collapsed="false">
      <c r="A13" s="41" t="n">
        <f aca="false">((0.55*$H$16/$H$17)+(H11-H12))</f>
        <v>2.53414521112255</v>
      </c>
      <c r="B13" s="42"/>
      <c r="G13" s="17" t="s">
        <v>10</v>
      </c>
      <c r="H13" s="44" t="n">
        <v>3.64</v>
      </c>
    </row>
    <row r="14" customFormat="false" ht="15.75" hidden="false" customHeight="false" outlineLevel="0" collapsed="false">
      <c r="G14" s="17" t="s">
        <v>11</v>
      </c>
      <c r="H14" s="44" t="n">
        <v>3.65</v>
      </c>
    </row>
    <row r="15" customFormat="false" ht="15.75" hidden="false" customHeight="false" outlineLevel="0" collapsed="false">
      <c r="G15" s="17" t="s">
        <v>36</v>
      </c>
      <c r="H15" s="45" t="n">
        <v>3.92167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27.585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2.51414521112255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2.52414521112255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8" activeCellId="0" sqref="A1:IV1638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53" t="n">
        <v>37043</v>
      </c>
      <c r="B2" s="53"/>
      <c r="C2" s="53"/>
      <c r="D2" s="53"/>
      <c r="E2" s="53"/>
      <c r="F2" s="53"/>
      <c r="G2" s="53"/>
      <c r="H2" s="5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  <c r="I10" s="1" t="s">
        <v>68</v>
      </c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69</v>
      </c>
      <c r="H11" s="44" t="n">
        <v>3.06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3.16</v>
      </c>
    </row>
    <row r="13" customFormat="false" ht="15.75" hidden="false" customHeight="false" outlineLevel="0" collapsed="false">
      <c r="A13" s="41" t="n">
        <f aca="false">((0.55*$H$16/$H$17)+(H11-H12))</f>
        <v>2.39860109852386</v>
      </c>
      <c r="B13" s="42"/>
      <c r="G13" s="17" t="s">
        <v>10</v>
      </c>
      <c r="H13" s="44" t="n">
        <v>3.07</v>
      </c>
    </row>
    <row r="14" customFormat="false" ht="15.75" hidden="false" customHeight="false" outlineLevel="0" collapsed="false">
      <c r="G14" s="17" t="s">
        <v>11</v>
      </c>
      <c r="H14" s="44" t="n">
        <v>3.04</v>
      </c>
    </row>
    <row r="15" customFormat="false" ht="15.75" hidden="false" customHeight="false" outlineLevel="0" collapsed="false">
      <c r="G15" s="17" t="s">
        <v>36</v>
      </c>
      <c r="H15" s="45" t="n">
        <v>2.4286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26.467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2.40860109852386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2.37860109852386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A14" activeCellId="0" sqref="A1:IV1638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53" t="n">
        <v>37043</v>
      </c>
      <c r="B2" s="53"/>
      <c r="C2" s="53"/>
      <c r="D2" s="53"/>
      <c r="E2" s="53"/>
      <c r="F2" s="53"/>
      <c r="G2" s="53"/>
      <c r="H2" s="5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  <c r="I10" s="1" t="s">
        <v>68</v>
      </c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69</v>
      </c>
      <c r="H11" s="44" t="n">
        <v>3.09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3.19</v>
      </c>
    </row>
    <row r="13" customFormat="false" ht="15.75" hidden="false" customHeight="false" outlineLevel="0" collapsed="false">
      <c r="A13" s="41" t="n">
        <f aca="false">((0.55*$H$16/$H$17)+(H11-H12))</f>
        <v>2.47808959835221</v>
      </c>
      <c r="B13" s="42"/>
      <c r="G13" s="17" t="s">
        <v>10</v>
      </c>
      <c r="H13" s="44" t="n">
        <v>3.07</v>
      </c>
    </row>
    <row r="14" customFormat="false" ht="15.75" hidden="false" customHeight="false" outlineLevel="0" collapsed="false">
      <c r="G14" s="17" t="s">
        <v>11</v>
      </c>
      <c r="H14" s="44" t="n">
        <v>3.09</v>
      </c>
    </row>
    <row r="15" customFormat="false" ht="15.75" hidden="false" customHeight="false" outlineLevel="0" collapsed="false">
      <c r="G15" s="17" t="s">
        <v>36</v>
      </c>
      <c r="H15" s="45" t="n">
        <v>3.19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27.309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2.45808959835221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2.47808959835221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53" t="n">
        <v>37135</v>
      </c>
      <c r="B2" s="53"/>
      <c r="C2" s="53"/>
      <c r="D2" s="53"/>
      <c r="E2" s="53"/>
      <c r="F2" s="53"/>
      <c r="G2" s="53"/>
      <c r="H2" s="5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  <c r="I10" s="1" t="s">
        <v>68</v>
      </c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69</v>
      </c>
      <c r="H11" s="44" t="n">
        <v>2.22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2.34</v>
      </c>
    </row>
    <row r="13" customFormat="false" ht="15.75" hidden="false" customHeight="false" outlineLevel="0" collapsed="false">
      <c r="A13" s="41" t="n">
        <f aca="false">((0.55*$H$16/$H$17)+(H11-H12))</f>
        <v>2.3819052523172</v>
      </c>
      <c r="B13" s="42"/>
      <c r="G13" s="17" t="s">
        <v>10</v>
      </c>
      <c r="H13" s="44" t="n">
        <v>2.22</v>
      </c>
    </row>
    <row r="14" customFormat="false" ht="15.75" hidden="false" customHeight="false" outlineLevel="0" collapsed="false">
      <c r="G14" s="17" t="s">
        <v>11</v>
      </c>
      <c r="H14" s="44" t="n">
        <v>2.27</v>
      </c>
    </row>
    <row r="15" customFormat="false" ht="15.75" hidden="false" customHeight="false" outlineLevel="0" collapsed="false">
      <c r="G15" s="17" t="s">
        <v>36</v>
      </c>
      <c r="H15" s="45" t="n">
        <v>2.418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26.502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2.3819052523172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2.4319052523172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56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3.28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4"/>
      <c r="B3" s="5"/>
      <c r="C3" s="5"/>
      <c r="D3" s="5"/>
      <c r="E3" s="5"/>
      <c r="F3" s="5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9" t="s">
        <v>3</v>
      </c>
      <c r="D9" s="10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1.73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</v>
      </c>
    </row>
    <row r="13" customFormat="false" ht="15.75" hidden="false" customHeight="false" outlineLevel="0" collapsed="false">
      <c r="A13" s="19" t="n">
        <f aca="false">((0.55*$H$16/$H$17)+(H11-H12))</f>
        <v>1.10882766906969</v>
      </c>
      <c r="G13" s="17" t="s">
        <v>10</v>
      </c>
      <c r="H13" s="18" t="n">
        <v>1.71</v>
      </c>
    </row>
    <row r="14" customFormat="false" ht="15.75" hidden="false" customHeight="false" outlineLevel="0" collapsed="false">
      <c r="G14" s="17" t="s">
        <v>11</v>
      </c>
      <c r="H14" s="18" t="n">
        <v>1.83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10" t="s">
        <v>12</v>
      </c>
      <c r="B16" s="21"/>
      <c r="C16" s="22"/>
      <c r="E16" s="21"/>
      <c r="G16" s="17" t="s">
        <v>13</v>
      </c>
      <c r="H16" s="18" t="n">
        <v>12.487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1.08882766906969</v>
      </c>
    </row>
    <row r="23" customFormat="false" ht="15.75" hidden="false" customHeight="false" outlineLevel="0" collapsed="false">
      <c r="A23" s="10" t="s">
        <v>17</v>
      </c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1.20882766906969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0" t="s">
        <v>20</v>
      </c>
    </row>
    <row r="30" customFormat="false" ht="15.75" hidden="false" customHeight="false" outlineLevel="0" collapsed="false">
      <c r="A30" s="12" t="s">
        <v>21</v>
      </c>
    </row>
    <row r="31" customFormat="false" ht="15.75" hidden="false" customHeight="false" outlineLevel="0" collapsed="false">
      <c r="A31" s="16" t="s">
        <v>22</v>
      </c>
    </row>
    <row r="32" customFormat="false" ht="15.75" hidden="false" customHeight="false" outlineLevel="0" collapsed="false">
      <c r="A32" s="10" t="s">
        <v>23</v>
      </c>
    </row>
    <row r="33" customFormat="false" ht="15.75" hidden="false" customHeight="false" outlineLevel="0" collapsed="false">
      <c r="A33" s="19"/>
    </row>
    <row r="36" customFormat="false" ht="15.75" hidden="false" customHeight="false" outlineLevel="0" collapsed="false">
      <c r="A36" s="9" t="s">
        <v>24</v>
      </c>
    </row>
  </sheetData>
  <mergeCells count="3">
    <mergeCell ref="A1:H1"/>
    <mergeCell ref="A2:H2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25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27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1.74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1.81</v>
      </c>
    </row>
    <row r="13" customFormat="false" ht="15.75" hidden="false" customHeight="false" outlineLevel="0" collapsed="false">
      <c r="A13" s="19" t="n">
        <f aca="false">((0.55*$H$16/$H$17)+(H11-H12))</f>
        <v>1.06483522142122</v>
      </c>
      <c r="G13" s="17" t="s">
        <v>10</v>
      </c>
      <c r="H13" s="18" t="n">
        <v>1.75</v>
      </c>
    </row>
    <row r="14" customFormat="false" ht="15.75" hidden="false" customHeight="false" outlineLevel="0" collapsed="false">
      <c r="G14" s="17" t="s">
        <v>11</v>
      </c>
      <c r="H14" s="18" t="n">
        <v>1.8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32" t="s">
        <v>28</v>
      </c>
      <c r="B16" s="33"/>
      <c r="C16" s="33"/>
      <c r="D16" s="29"/>
      <c r="E16" s="34"/>
      <c r="G16" s="17" t="s">
        <v>13</v>
      </c>
      <c r="H16" s="18" t="n">
        <v>12.021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1.07483522142122</v>
      </c>
    </row>
    <row r="23" customFormat="false" ht="15.75" hidden="false" customHeight="false" outlineLevel="0" collapsed="false">
      <c r="A23" s="32" t="s">
        <v>29</v>
      </c>
      <c r="B23" s="29"/>
      <c r="C23" s="29"/>
      <c r="D23" s="29"/>
      <c r="E23" s="31"/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1.12483522142122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24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31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27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1.57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1.64</v>
      </c>
    </row>
    <row r="13" customFormat="false" ht="15.75" hidden="false" customHeight="false" outlineLevel="0" collapsed="false">
      <c r="A13" s="19" t="n">
        <f aca="false">((0.55*$H$16/$H$17)+(H11-H12))</f>
        <v>1.31604531410917</v>
      </c>
      <c r="G13" s="17" t="s">
        <v>10</v>
      </c>
      <c r="H13" s="18" t="n">
        <v>1.58</v>
      </c>
    </row>
    <row r="14" customFormat="false" ht="15.75" hidden="false" customHeight="false" outlineLevel="0" collapsed="false">
      <c r="G14" s="17" t="s">
        <v>11</v>
      </c>
      <c r="H14" s="18" t="n">
        <v>1.59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32" t="s">
        <v>28</v>
      </c>
      <c r="B16" s="33"/>
      <c r="C16" s="33"/>
      <c r="D16" s="29"/>
      <c r="E16" s="34"/>
      <c r="G16" s="17" t="s">
        <v>13</v>
      </c>
      <c r="H16" s="18" t="n">
        <v>14.682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1.32604531410917</v>
      </c>
    </row>
    <row r="23" customFormat="false" ht="15.75" hidden="false" customHeight="false" outlineLevel="0" collapsed="false">
      <c r="A23" s="32" t="s">
        <v>29</v>
      </c>
      <c r="B23" s="29"/>
      <c r="C23" s="29"/>
      <c r="D23" s="29"/>
      <c r="E23" s="31"/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1.33604531410917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4" activeCellId="0" sqref="A2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5.56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33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18" t="n">
        <v>1.81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1.88</v>
      </c>
    </row>
    <row r="13" customFormat="false" ht="15.75" hidden="false" customHeight="false" outlineLevel="0" collapsed="false">
      <c r="A13" s="35" t="n">
        <f aca="false">((0.55*$H$16/$H$17)+(H11-H12))</f>
        <v>1.5633848266392</v>
      </c>
      <c r="B13" s="36"/>
      <c r="G13" s="17" t="s">
        <v>10</v>
      </c>
      <c r="H13" s="18" t="n">
        <v>1.83</v>
      </c>
    </row>
    <row r="14" customFormat="false" ht="15.75" hidden="false" customHeight="false" outlineLevel="0" collapsed="false">
      <c r="G14" s="17" t="s">
        <v>11</v>
      </c>
      <c r="H14" s="18" t="n">
        <v>1.76</v>
      </c>
    </row>
    <row r="15" customFormat="false" ht="15.75" hidden="false" customHeight="false" outlineLevel="0" collapsed="false">
      <c r="G15" s="17" t="s">
        <v>36</v>
      </c>
      <c r="H15" s="37" t="n">
        <v>1.847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18" t="n">
        <v>17.302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35" t="n">
        <f aca="false">((0.55*$H$16/$H$17)+(H13-H12))</f>
        <v>1.5833848266392</v>
      </c>
      <c r="B20" s="36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39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35" t="n">
        <f aca="false">((0.55*$H$16/$H$17)+(H14-H12))</f>
        <v>1.5133848266392</v>
      </c>
      <c r="B27" s="36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1998-04-09T12:59:43Z</dcterms:created>
  <dc:creator>HOANG RAY</dc:creator>
  <dc:description>- Oracle 8i ODBC QueryFix Applied</dc:description>
  <dc:language>en-US</dc:language>
  <cp:lastModifiedBy>plove</cp:lastModifiedBy>
  <cp:lastPrinted>2001-03-23T12:22:04Z</cp:lastPrinted>
  <dcterms:modified xsi:type="dcterms:W3CDTF">2001-10-18T19:41:12Z</dcterms:modified>
  <cp:revision>0</cp:revision>
  <dc:subject/>
  <dc:title/>
</cp:coreProperties>
</file>