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comments15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13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7.xml" ContentType="application/vnd.openxmlformats-officedocument.spreadsheetml.comment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JAN 99" sheetId="6" state="visible" r:id="rId8"/>
    <sheet name="FEB 99" sheetId="7" state="visible" r:id="rId9"/>
    <sheet name="MARCH 99" sheetId="8" state="visible" r:id="rId10"/>
    <sheet name="APRIL 99 " sheetId="9" state="visible" r:id="rId11"/>
    <sheet name="MAY 99" sheetId="10" state="visible" r:id="rId12"/>
    <sheet name="JUNE 99" sheetId="11" state="visible" r:id="rId13"/>
    <sheet name="JULY 99" sheetId="12" state="visible" r:id="rId14"/>
    <sheet name="AUG 99" sheetId="13" state="visible" r:id="rId15"/>
    <sheet name="SEP 99" sheetId="14" state="visible" r:id="rId16"/>
    <sheet name="OCT 99" sheetId="15" state="visible" r:id="rId17"/>
    <sheet name="NOV 99" sheetId="16" state="visible" r:id="rId18"/>
    <sheet name="DEC 99" sheetId="17" state="visible" r:id="rId19"/>
    <sheet name="JAN 00" sheetId="18" state="visible" r:id="rId20"/>
    <sheet name="FEB 00" sheetId="19" state="visible" r:id="rId21"/>
    <sheet name="MAR 00" sheetId="20" state="visible" r:id="rId22"/>
    <sheet name="APR 00" sheetId="21" state="visible" r:id="rId23"/>
    <sheet name="MAY 00" sheetId="22" state="visible" r:id="rId24"/>
    <sheet name="JUN 00" sheetId="23" state="visible" r:id="rId25"/>
    <sheet name="JUL 00" sheetId="24" state="visible" r:id="rId26"/>
  </sheets>
  <definedNames>
    <definedName function="false" hidden="false" localSheetId="8" name="_xlnm.Print_Area" vbProcedure="false">'APRIL 99 '!$A$1:$H$37</definedName>
    <definedName function="false" hidden="false" localSheetId="16" name="_xlnm.Print_Area" vbProcedure="false">'DEC 99'!$A$1:$H$33</definedName>
    <definedName function="false" hidden="false" localSheetId="18" name="_xlnm.Print_Area" vbProcedure="false">'FEB 00'!$A$1:$H$33</definedName>
    <definedName function="false" hidden="false" localSheetId="6" name="_xlnm.Print_Area" vbProcedure="false">'FEB 99'!$A$1:$H$37</definedName>
    <definedName function="false" hidden="false" localSheetId="17" name="_xlnm.Print_Area" vbProcedure="false">'JAN 00'!$A$1:$H$33</definedName>
    <definedName function="false" hidden="false" localSheetId="5" name="_xlnm.Print_Area" vbProcedure="false">'JAN 99'!$A$1:$H$36</definedName>
    <definedName function="false" hidden="false" localSheetId="11" name="_xlnm.Print_Area" vbProcedure="false">'JULY 99'!$A$1:$H$37</definedName>
    <definedName function="false" hidden="false" localSheetId="10" name="_xlnm.Print_Area" vbProcedure="false">'JUNE 99'!$A$1:$H$37</definedName>
    <definedName function="false" hidden="false" localSheetId="19" name="_xlnm.Print_Area" vbProcedure="false">'MAR 00'!$A$1:$H$33</definedName>
    <definedName function="false" hidden="false" localSheetId="7" name="_xlnm.Print_Area" vbProcedure="false">'MARCH 99'!$A$1:$H$37</definedName>
    <definedName function="false" hidden="false" localSheetId="9" name="_xlnm.Print_Area" vbProcedure="false">'MAY 99'!$A$1:$H$37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9</xdr:row>
                <xdr:rowOff>11</xdr:rowOff>
              </xdr:from>
              <xdr:to>
                <xdr:col>9</xdr:col>
                <xdr:colOff>20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<sst xmlns="http://schemas.openxmlformats.org/spreadsheetml/2006/main" count="607" uniqueCount="62">
  <si>
    <t xml:space="preserve">OXY USA </t>
  </si>
  <si>
    <t xml:space="preserve"> January 1999 Production</t>
  </si>
  <si>
    <t xml:space="preserve">Central Region</t>
  </si>
  <si>
    <t xml:space="preserve">DEAL 325210 (old 39831)/SITARA #10157</t>
  </si>
  <si>
    <t xml:space="preserve">Prices:</t>
  </si>
  <si>
    <t xml:space="preserve">016-66896-111</t>
  </si>
  <si>
    <t xml:space="preserve">Facility 501764</t>
  </si>
  <si>
    <t xml:space="preserve">NGI NGPL/ETX</t>
  </si>
  <si>
    <t xml:space="preserve">((.55*NXAVC/Fixed conversion factor 5.826) + (NGI NGPL/ETX - IF Henry Hub))</t>
  </si>
  <si>
    <t xml:space="preserve">IF Henry Hub</t>
  </si>
  <si>
    <t xml:space="preserve">IF ANR/LA</t>
  </si>
  <si>
    <t xml:space="preserve">IF NNG/DEMARC</t>
  </si>
  <si>
    <t xml:space="preserve">DEAL 324489 (old 13449)/SITARA #10157</t>
  </si>
  <si>
    <t xml:space="preserve">NXAVC * (Curve)</t>
  </si>
  <si>
    <t xml:space="preserve">Conversion Factor</t>
  </si>
  <si>
    <t xml:space="preserve">Facility 817832</t>
  </si>
  <si>
    <t xml:space="preserve">((.55*NXAVC/Fixed conversion factor 5.826) + (IF ANR/LA - IF Henry Hub))</t>
  </si>
  <si>
    <t xml:space="preserve">DEAL 324844 (old 3880)/SITARA #10157</t>
  </si>
  <si>
    <t xml:space="preserve">Facility 037654</t>
  </si>
  <si>
    <t xml:space="preserve">((.55*NXAVC/Fixed conversion factor 5.826) + (IF NNG/DEMARC - IF Henry Hub))</t>
  </si>
  <si>
    <t xml:space="preserve">DEAL 303420/SITARA #10005</t>
  </si>
  <si>
    <t xml:space="preserve">016-66896-110</t>
  </si>
  <si>
    <t xml:space="preserve">Facility 1713</t>
  </si>
  <si>
    <t xml:space="preserve">EFP</t>
  </si>
  <si>
    <t xml:space="preserve">* NXAVC = West TX Intermediate (NXAVC)…..Source  Steve Plauche' ext 3-3890</t>
  </si>
  <si>
    <t xml:space="preserve"> February 1999 Production</t>
  </si>
  <si>
    <t xml:space="preserve">PURCHASES</t>
  </si>
  <si>
    <t xml:space="preserve">DEAL 325210 (old 39831)/  SITARA #10157  / TAGG E22564.7</t>
  </si>
  <si>
    <t xml:space="preserve">DEAL 324489 (old 13449)/  SITARA #10157 / TAGG E22564.B</t>
  </si>
  <si>
    <t xml:space="preserve">DEAL 324844 (old 3880)/SITARA #10157 / TAGG E63404.1</t>
  </si>
  <si>
    <t xml:space="preserve">DEAL 303420/SITARA #10005 / TAGG E04281.2</t>
  </si>
  <si>
    <t xml:space="preserve"> March 1999 Production</t>
  </si>
  <si>
    <t xml:space="preserve">* NXAVC = West TX Intermediate (NXAVC)…..Source  Kam Keiser 3-5781</t>
  </si>
  <si>
    <t xml:space="preserve"> April 1999 Production</t>
  </si>
  <si>
    <t xml:space="preserve">DEAL 325210 (old 39831)/  SITARA #10157  / TAGG E22564 (Legs 7,8,M)</t>
  </si>
  <si>
    <t xml:space="preserve">NGPL</t>
  </si>
  <si>
    <t xml:space="preserve">NX3</t>
  </si>
  <si>
    <t xml:space="preserve">DEAL 324489 (old 13449)/  SITARA #10157 / TAGG E22564 (Legs B,C,N)</t>
  </si>
  <si>
    <t xml:space="preserve">ANR</t>
  </si>
  <si>
    <t xml:space="preserve">DEAL 324844 (old 3880)/SITARA #10157 / TAGG E63404 (Legs 1,2) &amp; E22564 (Legs F,G,L)</t>
  </si>
  <si>
    <t xml:space="preserve">NNG</t>
  </si>
  <si>
    <t xml:space="preserve"> May 1999 Production</t>
  </si>
  <si>
    <t xml:space="preserve">DEAL 324844 (old 3880)/SITARA #10157 / TAGG E63404 (Legs 1,2) &amp; E22564.G</t>
  </si>
  <si>
    <t xml:space="preserve"> June 1999 Production</t>
  </si>
  <si>
    <t xml:space="preserve"> July 1999 Production</t>
  </si>
  <si>
    <t xml:space="preserve">NGI NGPL/TXOK</t>
  </si>
  <si>
    <t xml:space="preserve">IF-Henry Hub</t>
  </si>
  <si>
    <t xml:space="preserve">IF-ANR/LA</t>
  </si>
  <si>
    <t xml:space="preserve">IF-NNG/DEMARC</t>
  </si>
  <si>
    <t xml:space="preserve"> August 1999 Production</t>
  </si>
  <si>
    <t xml:space="preserve"> September 1999 Production</t>
  </si>
  <si>
    <t xml:space="preserve">October 1999 Production</t>
  </si>
  <si>
    <t xml:space="preserve">November 1999 Production</t>
  </si>
  <si>
    <t xml:space="preserve">December 1999 Production</t>
  </si>
  <si>
    <t xml:space="preserve">January 2000 Production</t>
  </si>
  <si>
    <t xml:space="preserve">February 2000 Production</t>
  </si>
  <si>
    <t xml:space="preserve">*</t>
  </si>
  <si>
    <t xml:space="preserve">* Not out until after flash/accrual</t>
  </si>
  <si>
    <t xml:space="preserve">March 2000 Production</t>
  </si>
  <si>
    <t xml:space="preserve">April 2000 Production</t>
  </si>
  <si>
    <t xml:space="preserve">May 2000 Production</t>
  </si>
  <si>
    <t xml:space="preserve">June 2000 Production</t>
  </si>
</sst>
</file>

<file path=xl/styles.xml><?xml version="1.0" encoding="utf-8"?>
<styleSheet xmlns="http://schemas.openxmlformats.org/spreadsheetml/2006/main">
  <numFmts count="101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%\ ;\(0\)%\ ;&quot;-   &quot;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0.0000"/>
    <numFmt numFmtId="263" formatCode="0.0000_);[RED]\(0.0000\)"/>
    <numFmt numFmtId="264" formatCode="0.00000"/>
  </numFmts>
  <fonts count="8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6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color rgb="FF000000"/>
      <name val="Times New Roman"/>
      <family val="0"/>
    </font>
    <font>
      <b val="true"/>
      <sz val="12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i val="true"/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8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4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23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dimon_1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dimon_2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dimon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dimon_1" xfId="0"/>
    <cellStyle name="Normal_pldt_4_NEGS_1_NEGS" xfId="0"/>
    <cellStyle name="Normal_pldt_4_NEGS_~0022862" xfId="0"/>
    <cellStyle name="Normal_pldt_4_NEGS_~0022862_dimon" xfId="0"/>
    <cellStyle name="Normal_pldt_4_NEGS_~0022862_dimon_1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dimon_1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dimon_2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dimon_1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dimon_1" xfId="0"/>
    <cellStyle name="Normal_pldt_6_NEGS_NEGS" xfId="0"/>
    <cellStyle name="Normal_pldt_7" xfId="0"/>
    <cellStyle name="Normal_pldt_8" xfId="0"/>
    <cellStyle name="Normal_pldt_8_dimon" xfId="0"/>
    <cellStyle name="Normal_pldt_8_dimon_1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dimon_1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7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8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9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0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6" activeCellId="0" sqref="G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2.35</v>
      </c>
    </row>
    <row r="13" customFormat="false" ht="15.75" hidden="false" customHeight="false" outlineLevel="0" collapsed="false">
      <c r="A13" s="41" t="n">
        <f aca="false">((0.55*$H$16/$H$17)+(H11-H12))</f>
        <v>1.60766048746996</v>
      </c>
      <c r="B13" s="42"/>
      <c r="G13" s="17" t="s">
        <v>10</v>
      </c>
      <c r="H13" s="18" t="n">
        <v>2.3</v>
      </c>
    </row>
    <row r="14" customFormat="false" ht="15.75" hidden="false" customHeight="false" outlineLevel="0" collapsed="false">
      <c r="G14" s="17" t="s">
        <v>11</v>
      </c>
      <c r="H14" s="18" t="n">
        <v>2.21</v>
      </c>
    </row>
    <row r="15" customFormat="false" ht="15.75" hidden="false" customHeight="false" outlineLevel="0" collapsed="false">
      <c r="G15" s="17" t="s">
        <v>36</v>
      </c>
      <c r="H15" s="37" t="n">
        <v>2.326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3" t="n">
        <v>17.771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1.62766048746996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1.53766048746996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44" t="n">
        <v>2.18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2.23</v>
      </c>
    </row>
    <row r="13" customFormat="false" ht="15.75" hidden="false" customHeight="false" outlineLevel="0" collapsed="false">
      <c r="A13" s="41" t="n">
        <f aca="false">((0.55*$H$16/$H$17)+(H11-H12))</f>
        <v>1.64172674219018</v>
      </c>
      <c r="B13" s="42"/>
      <c r="G13" s="17" t="s">
        <v>10</v>
      </c>
      <c r="H13" s="44" t="n">
        <v>2.16</v>
      </c>
    </row>
    <row r="14" customFormat="false" ht="15.75" hidden="false" customHeight="false" outlineLevel="0" collapsed="false">
      <c r="G14" s="17" t="s">
        <v>11</v>
      </c>
      <c r="H14" s="44" t="n">
        <v>2.14</v>
      </c>
    </row>
    <row r="15" customFormat="false" ht="15.75" hidden="false" customHeight="false" outlineLevel="0" collapsed="false">
      <c r="G15" s="17" t="s">
        <v>36</v>
      </c>
      <c r="H15" s="45" t="n">
        <v>2.20067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17.92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1.62172674219018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1.60172674219018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2.22</v>
      </c>
    </row>
    <row r="12" customFormat="false" ht="15.75" hidden="false" customHeight="false" outlineLevel="0" collapsed="false">
      <c r="A12" s="10" t="s">
        <v>8</v>
      </c>
      <c r="G12" s="17" t="s">
        <v>46</v>
      </c>
      <c r="H12" s="44" t="n">
        <v>2.28</v>
      </c>
    </row>
    <row r="13" customFormat="false" ht="15.75" hidden="false" customHeight="false" outlineLevel="0" collapsed="false">
      <c r="A13" s="41" t="n">
        <f aca="false">((0.55*$H$16/$H$17)+(H11-H12))</f>
        <v>1.83715070374185</v>
      </c>
      <c r="B13" s="42"/>
      <c r="G13" s="17" t="s">
        <v>47</v>
      </c>
      <c r="H13" s="44" t="n">
        <v>2.2</v>
      </c>
    </row>
    <row r="14" customFormat="false" ht="15.75" hidden="false" customHeight="false" outlineLevel="0" collapsed="false">
      <c r="G14" s="17" t="s">
        <v>48</v>
      </c>
      <c r="H14" s="44" t="n">
        <v>2.19</v>
      </c>
    </row>
    <row r="15" customFormat="false" ht="15.75" hidden="false" customHeight="false" outlineLevel="0" collapsed="false">
      <c r="G15" s="17" t="s">
        <v>36</v>
      </c>
      <c r="H15" s="45" t="n">
        <v>2.27167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20.096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1.81715070374185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1.80715070374185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1" activeCellId="0" sqref="G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2.62</v>
      </c>
    </row>
    <row r="13" customFormat="false" ht="15.75" hidden="false" customHeight="false" outlineLevel="0" collapsed="false">
      <c r="A13" s="41" t="n">
        <f aca="false">((0.55*$H$16/$H$17)+(H11-H12))</f>
        <v>1.95883110195675</v>
      </c>
      <c r="B13" s="42"/>
      <c r="G13" s="17" t="s">
        <v>10</v>
      </c>
      <c r="H13" s="44" t="n">
        <v>2.55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2.57233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21.279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1.93883110195675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1.91883110195675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2.9</v>
      </c>
    </row>
    <row r="13" customFormat="false" ht="15.75" hidden="false" customHeight="false" outlineLevel="0" collapsed="false">
      <c r="A13" s="41" t="n">
        <f aca="false">((0.55*$H$16/$H$17)+(H11-H12))</f>
        <v>2.17578613113629</v>
      </c>
      <c r="B13" s="42"/>
      <c r="G13" s="17" t="s">
        <v>10</v>
      </c>
      <c r="H13" s="44" t="n">
        <v>2.83</v>
      </c>
    </row>
    <row r="14" customFormat="false" ht="15.75" hidden="false" customHeight="false" outlineLevel="0" collapsed="false">
      <c r="G14" s="17" t="s">
        <v>11</v>
      </c>
      <c r="H14" s="44" t="n">
        <v>2.78</v>
      </c>
    </row>
    <row r="15" customFormat="false" ht="15.75" hidden="false" customHeight="false" outlineLevel="0" collapsed="false">
      <c r="G15" s="17" t="s">
        <v>36</v>
      </c>
      <c r="H15" s="45" t="n">
        <v>2.96333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23.789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2.17578613113629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2.12578613113629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2.46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2.55</v>
      </c>
    </row>
    <row r="13" customFormat="false" ht="15.75" hidden="false" customHeight="false" outlineLevel="0" collapsed="false">
      <c r="A13" s="41" t="n">
        <f aca="false">((0.55*$H$16/$H$17)+(H11-H12))</f>
        <v>2.05061963611397</v>
      </c>
      <c r="B13" s="42"/>
      <c r="G13" s="17" t="s">
        <v>10</v>
      </c>
      <c r="H13" s="44" t="n">
        <v>2.47</v>
      </c>
    </row>
    <row r="14" customFormat="false" ht="15.75" hidden="false" customHeight="false" outlineLevel="0" collapsed="false">
      <c r="G14" s="17" t="s">
        <v>11</v>
      </c>
      <c r="H14" s="44" t="n">
        <v>2.49</v>
      </c>
    </row>
    <row r="15" customFormat="false" ht="15.75" hidden="false" customHeight="false" outlineLevel="0" collapsed="false">
      <c r="G15" s="17" t="s">
        <v>36</v>
      </c>
      <c r="H15" s="45" t="n">
        <v>2.60733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22.675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F19" s="23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2.06061963611397</v>
      </c>
      <c r="B20" s="42"/>
      <c r="F20" s="23"/>
      <c r="G20" s="23"/>
      <c r="H20" s="23"/>
      <c r="I20" s="23"/>
    </row>
    <row r="21" customFormat="false" ht="15.75" hidden="false" customHeight="false" outlineLevel="0" collapsed="false">
      <c r="F21" s="23"/>
      <c r="G21" s="40"/>
      <c r="H21" s="40"/>
      <c r="I21" s="23"/>
    </row>
    <row r="22" customFormat="false" ht="15.75" hidden="false" customHeight="false" outlineLevel="0" collapsed="false">
      <c r="F22" s="23"/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29"/>
      <c r="F23" s="48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F24" s="23"/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F25" s="23"/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2.08061963611397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52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2.98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3.06</v>
      </c>
    </row>
    <row r="13" customFormat="false" ht="15.75" hidden="false" customHeight="false" outlineLevel="0" collapsed="false">
      <c r="A13" s="41" t="n">
        <f aca="false">((0.55*$H$16/$H$17)+(H11-H12))</f>
        <v>2.25801922416753</v>
      </c>
      <c r="B13" s="42"/>
      <c r="G13" s="17" t="s">
        <v>10</v>
      </c>
      <c r="H13" s="44" t="n">
        <v>2.97</v>
      </c>
    </row>
    <row r="14" customFormat="false" ht="15.75" hidden="false" customHeight="false" outlineLevel="0" collapsed="false">
      <c r="G14" s="17" t="s">
        <v>11</v>
      </c>
      <c r="H14" s="44" t="n">
        <v>3.05</v>
      </c>
    </row>
    <row r="15" customFormat="false" ht="15.75" hidden="false" customHeight="false" outlineLevel="0" collapsed="false">
      <c r="G15" s="17" t="s">
        <v>36</v>
      </c>
      <c r="H15" s="45" t="n">
        <v>3.03967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24.766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2.24801922416753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2.32801922416753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2.07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2.14</v>
      </c>
    </row>
    <row r="13" customFormat="false" ht="15.75" hidden="false" customHeight="false" outlineLevel="0" collapsed="false">
      <c r="A13" s="41" t="n">
        <f aca="false">ROUND(((0.55*$H$16/$H$17)+(H11-H12)),5)</f>
        <v>2.39292</v>
      </c>
      <c r="B13" s="42"/>
      <c r="G13" s="17" t="s">
        <v>10</v>
      </c>
      <c r="H13" s="44" t="n">
        <v>2.07</v>
      </c>
    </row>
    <row r="14" customFormat="false" ht="15.75" hidden="false" customHeight="false" outlineLevel="0" collapsed="false">
      <c r="G14" s="17" t="s">
        <v>11</v>
      </c>
      <c r="H14" s="44" t="n">
        <v>2.1</v>
      </c>
    </row>
    <row r="15" customFormat="false" ht="15.75" hidden="false" customHeight="false" outlineLevel="0" collapsed="false">
      <c r="G15" s="17" t="s">
        <v>36</v>
      </c>
      <c r="H15" s="45" t="n">
        <v>2.16867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26.089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ROUND(((0.55*$H$16/$H$17)+(H13-H12)),5)</f>
        <v>2.39292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ROUND(((0.55*$H$16/$H$17)+(H14-H12)),5)</f>
        <v>2.42292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2.36</v>
      </c>
    </row>
    <row r="13" customFormat="false" ht="15.75" hidden="false" customHeight="false" outlineLevel="0" collapsed="false">
      <c r="A13" s="41" t="n">
        <f aca="false">((0.55*$H$16/$H$17)+(H11-H12))</f>
        <v>2.47024030209406</v>
      </c>
      <c r="B13" s="42"/>
      <c r="G13" s="17" t="s">
        <v>10</v>
      </c>
      <c r="H13" s="44" t="n">
        <v>2.3</v>
      </c>
    </row>
    <row r="14" customFormat="false" ht="15.75" hidden="false" customHeight="false" outlineLevel="0" collapsed="false">
      <c r="G14" s="17" t="s">
        <v>11</v>
      </c>
      <c r="H14" s="44" t="n">
        <v>2.32</v>
      </c>
    </row>
    <row r="15" customFormat="false" ht="15.75" hidden="false" customHeight="false" outlineLevel="0" collapsed="false">
      <c r="G15" s="17" t="s">
        <v>36</v>
      </c>
      <c r="H15" s="45" t="n">
        <v>2.338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27.014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2.49024030209406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2.51024030209406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H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2.68585993820803</v>
      </c>
      <c r="B13" s="42"/>
      <c r="G13" s="17" t="s">
        <v>10</v>
      </c>
      <c r="H13" s="44" t="n">
        <v>2.56</v>
      </c>
    </row>
    <row r="14" customFormat="false" ht="15.75" hidden="false" customHeight="false" outlineLevel="0" collapsed="false">
      <c r="G14" s="17" t="s">
        <v>11</v>
      </c>
      <c r="H14" s="44" t="n">
        <v>2.57</v>
      </c>
    </row>
    <row r="15" customFormat="false" ht="15.75" hidden="false" customHeight="false" outlineLevel="0" collapsed="false">
      <c r="G15" s="17" t="s">
        <v>36</v>
      </c>
      <c r="H15" s="45" t="n">
        <v>2.583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29.298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2.71585993820803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2.72585993820803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58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2.73212495708891</v>
      </c>
      <c r="B13" s="42"/>
      <c r="G13" s="17" t="s">
        <v>10</v>
      </c>
      <c r="H13" s="44" t="n">
        <v>2.54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2.56067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29.894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2.75212495708891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2.74212495708891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2.88</v>
      </c>
    </row>
    <row r="13" customFormat="false" ht="15.75" hidden="false" customHeight="false" outlineLevel="0" collapsed="false">
      <c r="A13" s="41" t="n">
        <f aca="false">((0.55*$H$16/$H$17)+(H11-H12))</f>
        <v>2.35080501201511</v>
      </c>
      <c r="B13" s="42"/>
      <c r="G13" s="17" t="s">
        <v>10</v>
      </c>
      <c r="H13" s="44" t="n">
        <v>2.82</v>
      </c>
    </row>
    <row r="14" customFormat="false" ht="15.75" hidden="false" customHeight="false" outlineLevel="0" collapsed="false">
      <c r="G14" s="17" t="s">
        <v>11</v>
      </c>
      <c r="H14" s="44" t="n">
        <v>2.8</v>
      </c>
    </row>
    <row r="15" customFormat="false" ht="15.75" hidden="false" customHeight="false" outlineLevel="0" collapsed="false">
      <c r="G15" s="17" t="s">
        <v>36</v>
      </c>
      <c r="H15" s="45" t="n">
        <v>2.92567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25.537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2.35080501201511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2.33080501201511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3.02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3.08</v>
      </c>
    </row>
    <row r="13" customFormat="false" ht="15.75" hidden="false" customHeight="false" outlineLevel="0" collapsed="false">
      <c r="A13" s="41" t="n">
        <f aca="false">((0.55*$H$16/$H$17)+(H11-H12))</f>
        <v>2.65941297631308</v>
      </c>
      <c r="B13" s="42"/>
      <c r="G13" s="17" t="s">
        <v>10</v>
      </c>
      <c r="H13" s="44" t="n">
        <v>3.02</v>
      </c>
    </row>
    <row r="14" customFormat="false" ht="15.75" hidden="false" customHeight="false" outlineLevel="0" collapsed="false">
      <c r="G14" s="17" t="s">
        <v>11</v>
      </c>
      <c r="H14" s="44" t="n">
        <v>2.96</v>
      </c>
    </row>
    <row r="15" customFormat="false" ht="15.75" hidden="false" customHeight="false" outlineLevel="0" collapsed="false">
      <c r="G15" s="17" t="s">
        <v>36</v>
      </c>
      <c r="H15" s="45" t="n">
        <v>3.112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28.806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2.65941297631308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2.59941297631308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4.37</v>
      </c>
    </row>
    <row r="13" customFormat="false" ht="15.75" hidden="false" customHeight="false" outlineLevel="0" collapsed="false">
      <c r="A13" s="41" t="n">
        <f aca="false">((0.55*$H$16/$H$17)+(H11-H12))</f>
        <v>2.90657054582904</v>
      </c>
      <c r="B13" s="42"/>
      <c r="G13" s="17" t="s">
        <v>10</v>
      </c>
      <c r="H13" s="44" t="n">
        <v>4.3</v>
      </c>
    </row>
    <row r="14" customFormat="false" ht="15.75" hidden="false" customHeight="false" outlineLevel="0" collapsed="false">
      <c r="G14" s="17" t="s">
        <v>11</v>
      </c>
      <c r="H14" s="44" t="n">
        <v>4.22</v>
      </c>
    </row>
    <row r="15" customFormat="false" ht="15.75" hidden="false" customHeight="false" outlineLevel="0" collapsed="false">
      <c r="G15" s="17" t="s">
        <v>36</v>
      </c>
      <c r="H15" s="45" t="n">
        <v>4.23833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31.53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2.90657054582904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2.82657054582904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C16" activeCellId="0" sqref="C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4.29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4.36</v>
      </c>
    </row>
    <row r="13" customFormat="false" ht="15.75" hidden="false" customHeight="false" outlineLevel="0" collapsed="false">
      <c r="A13" s="41" t="n">
        <f aca="false">((0.55*$H$16/$H$17)+(H11-H12))</f>
        <v>2.7295623069001</v>
      </c>
      <c r="B13" s="42"/>
      <c r="G13" s="17" t="s">
        <v>10</v>
      </c>
      <c r="H13" s="44" t="n">
        <v>4.28</v>
      </c>
    </row>
    <row r="14" customFormat="false" ht="15.75" hidden="false" customHeight="false" outlineLevel="0" collapsed="false">
      <c r="G14" s="17" t="s">
        <v>11</v>
      </c>
      <c r="H14" s="44" t="n">
        <v>4.2</v>
      </c>
    </row>
    <row r="15" customFormat="false" ht="15.75" hidden="false" customHeight="false" outlineLevel="0" collapsed="false">
      <c r="G15" s="17" t="s">
        <v>36</v>
      </c>
      <c r="H15" s="45" t="n">
        <v>4.5383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29.655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2.7195623069001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2.6395623069001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56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3.28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4"/>
      <c r="B3" s="5"/>
      <c r="C3" s="5"/>
      <c r="D3" s="5"/>
      <c r="E3" s="5"/>
      <c r="F3" s="5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9" t="s">
        <v>3</v>
      </c>
      <c r="D9" s="10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</v>
      </c>
    </row>
    <row r="13" customFormat="false" ht="15.75" hidden="false" customHeight="false" outlineLevel="0" collapsed="false">
      <c r="A13" s="19" t="n">
        <f aca="false">((0.55*$H$16/$H$17)+(H11-H12))</f>
        <v>1.10882766906969</v>
      </c>
      <c r="G13" s="17" t="s">
        <v>10</v>
      </c>
      <c r="H13" s="18" t="n">
        <v>1.71</v>
      </c>
    </row>
    <row r="14" customFormat="false" ht="15.75" hidden="false" customHeight="false" outlineLevel="0" collapsed="false">
      <c r="G14" s="17" t="s">
        <v>11</v>
      </c>
      <c r="H14" s="18" t="n">
        <v>1.83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10" t="s">
        <v>12</v>
      </c>
      <c r="B16" s="21"/>
      <c r="C16" s="22"/>
      <c r="E16" s="21"/>
      <c r="G16" s="17" t="s">
        <v>13</v>
      </c>
      <c r="H16" s="18" t="n">
        <v>12.487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1.08882766906969</v>
      </c>
    </row>
    <row r="23" customFormat="false" ht="15.75" hidden="false" customHeight="false" outlineLevel="0" collapsed="false">
      <c r="A23" s="10" t="s">
        <v>17</v>
      </c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1.20882766906969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0" t="s">
        <v>20</v>
      </c>
    </row>
    <row r="30" customFormat="false" ht="15.75" hidden="false" customHeight="false" outlineLevel="0" collapsed="false">
      <c r="A30" s="12" t="s">
        <v>21</v>
      </c>
    </row>
    <row r="31" customFormat="false" ht="15.75" hidden="false" customHeight="false" outlineLevel="0" collapsed="false">
      <c r="A31" s="16" t="s">
        <v>22</v>
      </c>
    </row>
    <row r="32" customFormat="false" ht="15.75" hidden="false" customHeight="false" outlineLevel="0" collapsed="false">
      <c r="A32" s="10" t="s">
        <v>23</v>
      </c>
    </row>
    <row r="33" customFormat="false" ht="15.75" hidden="false" customHeight="false" outlineLevel="0" collapsed="false">
      <c r="A33" s="19"/>
    </row>
    <row r="36" customFormat="false" ht="15.75" hidden="false" customHeight="false" outlineLevel="0" collapsed="false">
      <c r="A36" s="9" t="s">
        <v>24</v>
      </c>
    </row>
  </sheetData>
  <mergeCells count="3">
    <mergeCell ref="A1:H1"/>
    <mergeCell ref="A2:H2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25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1.81</v>
      </c>
    </row>
    <row r="13" customFormat="false" ht="15.75" hidden="false" customHeight="false" outlineLevel="0" collapsed="false">
      <c r="A13" s="19" t="n">
        <f aca="false">((0.55*$H$16/$H$17)+(H11-H12))</f>
        <v>1.06483522142122</v>
      </c>
      <c r="G13" s="17" t="s">
        <v>10</v>
      </c>
      <c r="H13" s="18" t="n">
        <v>1.75</v>
      </c>
    </row>
    <row r="14" customFormat="false" ht="15.75" hidden="false" customHeight="false" outlineLevel="0" collapsed="false">
      <c r="G14" s="17" t="s">
        <v>11</v>
      </c>
      <c r="H14" s="18" t="n">
        <v>1.8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12.021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1.07483522142122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1.12483522142122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24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1.64</v>
      </c>
    </row>
    <row r="13" customFormat="false" ht="15.75" hidden="false" customHeight="false" outlineLevel="0" collapsed="false">
      <c r="A13" s="19" t="n">
        <f aca="false">((0.55*$H$16/$H$17)+(H11-H12))</f>
        <v>1.31604531410917</v>
      </c>
      <c r="G13" s="17" t="s">
        <v>10</v>
      </c>
      <c r="H13" s="18" t="n">
        <v>1.58</v>
      </c>
    </row>
    <row r="14" customFormat="false" ht="15.75" hidden="false" customHeight="false" outlineLevel="0" collapsed="false">
      <c r="G14" s="17" t="s">
        <v>11</v>
      </c>
      <c r="H14" s="18" t="n">
        <v>1.59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14.682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1.32604531410917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1.33604531410917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5.56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1.81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1.88</v>
      </c>
    </row>
    <row r="13" customFormat="false" ht="15.75" hidden="false" customHeight="false" outlineLevel="0" collapsed="false">
      <c r="A13" s="35" t="n">
        <f aca="false">((0.55*$H$16/$H$17)+(H11-H12))</f>
        <v>1.5633848266392</v>
      </c>
      <c r="B13" s="36"/>
      <c r="G13" s="17" t="s">
        <v>10</v>
      </c>
      <c r="H13" s="18" t="n">
        <v>1.83</v>
      </c>
    </row>
    <row r="14" customFormat="false" ht="15.75" hidden="false" customHeight="false" outlineLevel="0" collapsed="false">
      <c r="G14" s="17" t="s">
        <v>11</v>
      </c>
      <c r="H14" s="18" t="n">
        <v>1.76</v>
      </c>
    </row>
    <row r="15" customFormat="false" ht="15.75" hidden="false" customHeight="false" outlineLevel="0" collapsed="false">
      <c r="G15" s="17" t="s">
        <v>36</v>
      </c>
      <c r="H15" s="37" t="n">
        <v>1.847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18" t="n">
        <v>17.302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35" t="n">
        <f aca="false">((0.55*$H$16/$H$17)+(H13-H12))</f>
        <v>1.5833848266392</v>
      </c>
      <c r="B20" s="36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39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35" t="n">
        <f aca="false">((0.55*$H$16/$H$17)+(H14-H12))</f>
        <v>1.5133848266392</v>
      </c>
      <c r="B27" s="36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1998-04-09T12:59:43Z</dcterms:created>
  <dc:creator>HOANG RAY</dc:creator>
  <dc:description/>
  <dc:language>en-US</dc:language>
  <cp:lastModifiedBy>Darron Giron</cp:lastModifiedBy>
  <cp:lastPrinted>2000-05-03T11:55:29Z</cp:lastPrinted>
  <cp:revision>0</cp:revision>
  <dc:subject/>
  <dc:title/>
</cp:coreProperties>
</file>