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Sched'!$A$10:$S$10</definedName>
    <definedName function="false" hidden="false" localSheetId="0" name="_xlnm.Print_Titles" vbProcedure="false">'Orig Sched'!$1:$8</definedName>
    <definedName function="false" hidden="false" name="DTITLE" vbProcedure="false">'Orig Sched'!$X$1:$AR$8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Sched'!$1:$8</definedName>
    <definedName function="false" hidden="false" name="TITLE" vbProcedure="false">'Orig Sched'!$A$1:$O$8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Sched'!$M$10:$T$112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<sst xmlns="http://schemas.openxmlformats.org/spreadsheetml/2006/main" count="376" uniqueCount="173">
  <si>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</si>
  <si>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</si>
  <si>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</si>
  <si>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</si>
  <si>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Notional</t>
  </si>
  <si>
    <t xml:space="preserve">Value on Date</t>
  </si>
  <si>
    <t xml:space="preserve">Date</t>
  </si>
  <si>
    <t xml:space="preserve">Quantities (Daily)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</si>
  <si>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</si>
  <si>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</si>
  <si>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</si>
  <si>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</si>
  <si>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</si>
  <si>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</si>
  <si>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</si>
  <si>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</si>
  <si>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</si>
  <si>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</si>
  <si>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</si>
  <si>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</si>
  <si>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</si>
  <si>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</si>
  <si>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</si>
  <si>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</si>
  <si>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</si>
  <si>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</si>
  <si>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</si>
  <si>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Volumes</t>
  </si>
  <si>
    <t xml:space="preserve">Skip this line</t>
  </si>
  <si>
    <t xml:space="preserve">Y70945.1&amp;2</t>
  </si>
  <si>
    <t xml:space="preserve">HEARTLAND ENERGY</t>
  </si>
  <si>
    <t xml:space="preserve">Middle Market - Central</t>
  </si>
  <si>
    <t xml:space="preserve">POLLAN</t>
  </si>
  <si>
    <t xml:space="preserve">FT-ONTARIO</t>
  </si>
  <si>
    <t xml:space="preserve">S</t>
  </si>
  <si>
    <t xml:space="preserve">MICH_CG-GD</t>
  </si>
  <si>
    <t xml:space="preserve">Y70156</t>
  </si>
  <si>
    <t xml:space="preserve">Culotta</t>
  </si>
  <si>
    <t xml:space="preserve">Ng-Price</t>
  </si>
  <si>
    <t xml:space="preserve">B</t>
  </si>
  <si>
    <t xml:space="preserve">11/01-10/02</t>
  </si>
  <si>
    <t xml:space="preserve">Y68594</t>
  </si>
  <si>
    <t xml:space="preserve">MICHIGAN CONGASC</t>
  </si>
  <si>
    <t xml:space="preserve">04/02-08/02</t>
  </si>
  <si>
    <t xml:space="preserve">Y76488</t>
  </si>
  <si>
    <t xml:space="preserve">12/01/01-12/31/01</t>
  </si>
  <si>
    <t xml:space="preserve">Y76919</t>
  </si>
  <si>
    <t xml:space="preserve">Empire District Electric</t>
  </si>
  <si>
    <t xml:space="preserve">Frihart</t>
  </si>
  <si>
    <t xml:space="preserve">GD-Central</t>
  </si>
  <si>
    <t xml:space="preserve">2/1/02-2/28/02</t>
  </si>
  <si>
    <t xml:space="preserve">IF-WNG/TOK</t>
  </si>
  <si>
    <t xml:space="preserve">y74897</t>
  </si>
  <si>
    <t xml:space="preserve">Kerr McGee</t>
  </si>
  <si>
    <t xml:space="preserve">b</t>
  </si>
  <si>
    <t xml:space="preserve">varied</t>
  </si>
  <si>
    <t xml:space="preserve">IF-PAN/TX/OK</t>
  </si>
  <si>
    <t xml:space="preserve">Y48469.3</t>
  </si>
  <si>
    <t xml:space="preserve">Michcon</t>
  </si>
  <si>
    <t xml:space="preserve">11/02-12/02</t>
  </si>
  <si>
    <t xml:space="preserve">Y86148</t>
  </si>
  <si>
    <t xml:space="preserve">IM-Ontario</t>
  </si>
  <si>
    <t xml:space="preserve">Y86179</t>
  </si>
  <si>
    <t xml:space="preserve">Y86706</t>
  </si>
  <si>
    <t xml:space="preserve">Y87754</t>
  </si>
  <si>
    <t xml:space="preserve">Tenaska Mktg. Venture</t>
  </si>
  <si>
    <t xml:space="preserve">Thurston</t>
  </si>
  <si>
    <t xml:space="preserve">s</t>
  </si>
  <si>
    <t xml:space="preserve">North.Bord. TenderDeff.</t>
  </si>
  <si>
    <t xml:space="preserve">Y85126.1</t>
  </si>
  <si>
    <t xml:space="preserve">wisconsin</t>
  </si>
  <si>
    <t xml:space="preserve">tucker</t>
  </si>
  <si>
    <t xml:space="preserve">ft-cent</t>
  </si>
  <si>
    <t xml:space="preserve">anr/la</t>
  </si>
  <si>
    <t xml:space="preserve">Y89647</t>
  </si>
  <si>
    <t xml:space="preserve">Cilco</t>
  </si>
  <si>
    <t xml:space="preserve">ft-central-gulf</t>
  </si>
  <si>
    <t xml:space="preserve">11/01/2001-03/31/2002</t>
  </si>
  <si>
    <t xml:space="preserve">gdp-trkl/stx</t>
  </si>
  <si>
    <t xml:space="preserve">Y88122</t>
  </si>
  <si>
    <t xml:space="preserve">12/01/2001-2/28/2002</t>
  </si>
  <si>
    <t xml:space="preserve">utilicorp</t>
  </si>
  <si>
    <t xml:space="preserve">pollan</t>
  </si>
  <si>
    <t xml:space="preserve">ft-int-cen-mid</t>
  </si>
  <si>
    <t xml:space="preserve">10/12-10/31</t>
  </si>
  <si>
    <t xml:space="preserve">nng/vent</t>
  </si>
  <si>
    <t xml:space="preserve">Y92134</t>
  </si>
  <si>
    <t xml:space="preserve">IF-NNG/VENT</t>
  </si>
  <si>
    <t xml:space="preserve">Y92403</t>
  </si>
  <si>
    <t xml:space="preserve">EES</t>
  </si>
  <si>
    <t xml:space="preserve">Patel</t>
  </si>
  <si>
    <t xml:space="preserve">11/01/01-03/31/02</t>
  </si>
  <si>
    <t xml:space="preserve">CGPR-DAWN</t>
  </si>
  <si>
    <t xml:space="preserve">11/10/01-03/31/02</t>
  </si>
  <si>
    <t xml:space="preserve">Y90604</t>
  </si>
  <si>
    <t xml:space="preserve">BURLINGTON CANADA</t>
  </si>
  <si>
    <t xml:space="preserve">FT-int-mkt2</t>
  </si>
  <si>
    <t xml:space="preserve">ALLIANCE</t>
  </si>
  <si>
    <t xml:space="preserve">y97887</t>
  </si>
  <si>
    <t xml:space="preserve">ft-ontario</t>
  </si>
  <si>
    <t xml:space="preserve">11/01/2001</t>
  </si>
  <si>
    <t xml:space="preserve">if-nng/vent</t>
  </si>
  <si>
    <t xml:space="preserve">Y97941</t>
  </si>
  <si>
    <t xml:space="preserve">12/01-11/02</t>
  </si>
  <si>
    <t xml:space="preserve">Y53932.2</t>
  </si>
  <si>
    <t xml:space="preserve">Y96854</t>
  </si>
  <si>
    <t xml:space="preserve">Tiger Natural Gas</t>
  </si>
  <si>
    <t xml:space="preserve">YA0533</t>
  </si>
  <si>
    <t xml:space="preserve">Y06597.1</t>
  </si>
  <si>
    <t xml:space="preserve">Anadarko Energy Services</t>
  </si>
  <si>
    <t xml:space="preserve">10000/d</t>
  </si>
  <si>
    <t xml:space="preserve">Otto</t>
  </si>
  <si>
    <t xml:space="preserve">GD-Options</t>
  </si>
  <si>
    <t xml:space="preserve">11/01--3/02</t>
  </si>
  <si>
    <t xml:space="preserve">IF-Pan/Tx/Ok</t>
  </si>
  <si>
    <t xml:space="preserve">VZ2308</t>
  </si>
  <si>
    <t xml:space="preserve">El Paso Field Services</t>
  </si>
  <si>
    <t xml:space="preserve">ft-intra-gulf</t>
  </si>
  <si>
    <t xml:space="preserve">9/1/01-9/30/01</t>
  </si>
  <si>
    <t xml:space="preserve">12/01-05/02</t>
  </si>
  <si>
    <t xml:space="preserve">YA6891</t>
  </si>
  <si>
    <t xml:space="preserve">Pollan</t>
  </si>
  <si>
    <t xml:space="preserve">12/01</t>
  </si>
  <si>
    <t xml:space="preserve">Superior Water Light and Power</t>
  </si>
  <si>
    <t xml:space="preserve">Tucker</t>
  </si>
  <si>
    <t xml:space="preserve">11/1/01-03/31/02</t>
  </si>
  <si>
    <t xml:space="preserve">NNG/Demarc</t>
  </si>
  <si>
    <t xml:space="preserve">YA1874</t>
  </si>
  <si>
    <t xml:space="preserve">Octagon</t>
  </si>
  <si>
    <t xml:space="preserve">11/1/01-11/30/2001</t>
  </si>
  <si>
    <t xml:space="preserve">if-noram-npool</t>
  </si>
  <si>
    <t xml:space="preserve">YA1873</t>
  </si>
  <si>
    <t xml:space="preserve">UTILICORP</t>
  </si>
  <si>
    <t xml:space="preserve">10/18/2001-10/31/2001</t>
  </si>
  <si>
    <t xml:space="preserve">YA9887</t>
  </si>
  <si>
    <t xml:space="preserve">Intra-ENOV</t>
  </si>
  <si>
    <t xml:space="preserve">11/1/01-3/31/2002</t>
  </si>
  <si>
    <t xml:space="preserve">if-trkl/stx</t>
  </si>
  <si>
    <t xml:space="preserve">YB2048</t>
  </si>
  <si>
    <t xml:space="preserve">Clinton Energy</t>
  </si>
  <si>
    <t xml:space="preserve">12/01-03/02</t>
  </si>
  <si>
    <t xml:space="preserve">YB6433</t>
  </si>
  <si>
    <t xml:space="preserve">NICOR ENERCHANGE</t>
  </si>
  <si>
    <t xml:space="preserve">NGI/CHIGATE</t>
  </si>
  <si>
    <t xml:space="preserve">Y60371</t>
  </si>
  <si>
    <t xml:space="preserve">NG Energy</t>
  </si>
  <si>
    <t xml:space="preserve">Ng-price</t>
  </si>
  <si>
    <t xml:space="preserve">YB9299</t>
  </si>
  <si>
    <t xml:space="preserve">Kaztex</t>
  </si>
  <si>
    <t xml:space="preserve">1/02</t>
  </si>
  <si>
    <t xml:space="preserve">YB9352</t>
  </si>
  <si>
    <t xml:space="preserve">YC6637</t>
  </si>
  <si>
    <t xml:space="preserve">TOTAL ORIGINATION</t>
  </si>
  <si>
    <t xml:space="preserve">Origination Summary Schedule - SEP-01</t>
  </si>
  <si>
    <t xml:space="preserve">Origination</t>
  </si>
  <si>
    <t xml:space="preserve">Number of</t>
  </si>
  <si>
    <t xml:space="preserve">Volume on </t>
  </si>
  <si>
    <t xml:space="preserve">Amount</t>
  </si>
  <si>
    <t xml:space="preserve">Originated Deals</t>
  </si>
  <si>
    <t xml:space="preserve">Transactions</t>
  </si>
  <si>
    <t xml:space="preserve">Sylvia Pollan</t>
  </si>
  <si>
    <t xml:space="preserve">Darron Giron</t>
  </si>
  <si>
    <t xml:space="preserve">Giron</t>
  </si>
  <si>
    <t xml:space="preserve">Patrice Thurston</t>
  </si>
  <si>
    <t xml:space="preserve">Lindsay Culotta</t>
  </si>
  <si>
    <t xml:space="preserve">Patrick Tucker</t>
  </si>
  <si>
    <t xml:space="preserve">Brian Frihart</t>
  </si>
  <si>
    <t xml:space="preserve">Origination Summary Schedule - Year to Date</t>
  </si>
  <si>
    <t xml:space="preserve">Inception</t>
  </si>
  <si>
    <t xml:space="preserve">Laura Luce</t>
  </si>
  <si>
    <t xml:space="preserve">Luce</t>
  </si>
  <si>
    <t xml:space="preserve">Bryant Frihart</t>
  </si>
  <si>
    <t xml:space="preserve">Total Other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</si>
</sst>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0"/>
    <numFmt numFmtId="169" formatCode="\$#,##0_);[RED]&quot;($&quot;#,##0\)"/>
    <numFmt numFmtId="170" formatCode="m/d/yy"/>
    <numFmt numFmtId="171" formatCode="&quot;Detail of New Transactions By Originator - &quot;mmmm&quot;, &quot;yyyy"/>
    <numFmt numFmtId="172" formatCode="&quot;As of &quot;mmmm\ dd&quot;, &quot;yyyy"/>
    <numFmt numFmtId="173" formatCode="[$-409]m/d/yyyy"/>
    <numFmt numFmtId="174" formatCode="[$-409]#,##0_);[RED]\(#,##0\)"/>
    <numFmt numFmtId="175" formatCode="#,##0"/>
    <numFmt numFmtId="176" formatCode="mm/dd/yy"/>
    <numFmt numFmtId="177" formatCode="_(\$* #,##0.00_);_(\$* \(#,##0.00\);_(\$* \-??_);_(@_)"/>
    <numFmt numFmtId="178" formatCode="[$-409]mmm\-yy"/>
    <numFmt numFmtId="179" formatCode="_(* #,##0.00_);_(* \(#,##0.00\);_(* \-??_);_(@_)"/>
    <numFmt numFmtId="180" formatCode="@"/>
    <numFmt numFmtId="181" formatCode="_(* #,##0_);_(* \(#,##0\);_(* \-??_);_(@_)"/>
    <numFmt numFmtId="182" formatCode="_(\$* #,##0_);_(\$* \(#,##0\);_(\$* \-??_);_(@_)"/>
    <numFmt numFmtId="183" formatCode="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color rgb="FF3333CC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11"/>
      <color rgb="FF3333CC"/>
      <name val="Arial"/>
      <family val="2"/>
    </font>
    <font>
      <sz val="12"/>
      <color rgb="FF0000FF"/>
      <name val="Times New Roman"/>
      <family val="1"/>
    </font>
    <font>
      <sz val="12"/>
      <color rgb="FF3333CC"/>
      <name val="Arial"/>
      <family val="2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DFDFDF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3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4" borderId="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5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0" fillId="5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5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5" borderId="4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2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5" borderId="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2" width="6.7"/>
    <col collapsed="false" customWidth="true" hidden="false" outlineLevel="0" max="3" min="3" style="2" width="18.28"/>
    <col collapsed="false" customWidth="true" hidden="false" outlineLevel="0" max="4" min="4" style="2" width="2.56"/>
    <col collapsed="false" customWidth="true" hidden="false" outlineLevel="0" max="5" min="5" style="2" width="21.56"/>
    <col collapsed="false" customWidth="true" hidden="false" outlineLevel="0" max="6" min="6" style="2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3" width="13.85"/>
    <col collapsed="false" customWidth="true" hidden="false" outlineLevel="0" max="10" min="10" style="4" width="2.84"/>
    <col collapsed="false" customWidth="true" hidden="false" outlineLevel="0" max="11" min="11" style="5" width="13.41"/>
    <col collapsed="false" customWidth="true" hidden="false" outlineLevel="0" max="12" min="12" style="4" width="2.56"/>
    <col collapsed="false" customWidth="true" hidden="false" outlineLevel="0" max="13" min="13" style="6" width="30.13"/>
    <col collapsed="false" customWidth="true" hidden="false" outlineLevel="0" max="14" min="14" style="7" width="16.99"/>
    <col collapsed="false" customWidth="true" hidden="false" outlineLevel="0" max="15" min="15" style="1" width="11.42"/>
    <col collapsed="false" customWidth="true" hidden="false" outlineLevel="0" max="16" min="16" style="8" width="21.13"/>
    <col collapsed="false" customWidth="true" hidden="false" outlineLevel="0" max="17" min="17" style="9" width="14.99"/>
    <col collapsed="false" customWidth="true" hidden="false" outlineLevel="0" max="18" min="18" style="10" width="19.85"/>
    <col collapsed="false" customWidth="true" hidden="false" outlineLevel="0" max="19" min="19" style="9" width="8.99"/>
    <col collapsed="false" customWidth="true" hidden="false" outlineLevel="0" max="20" min="20" style="9" width="17.56"/>
    <col collapsed="false" customWidth="true" hidden="false" outlineLevel="0" max="21" min="21" style="2" width="2.7"/>
    <col collapsed="false" customWidth="true" hidden="true" outlineLevel="0" max="22" min="22" style="11" width="23.7"/>
    <col collapsed="false" customWidth="true" hidden="true" outlineLevel="0" max="23" min="23" style="2" width="4.99"/>
    <col collapsed="false" customWidth="true" hidden="true" outlineLevel="0" max="24" min="24" style="2" width="2.42"/>
    <col collapsed="false" customWidth="true" hidden="false" outlineLevel="0" max="25" min="25" style="2" width="18.14"/>
    <col collapsed="false" customWidth="true" hidden="false" outlineLevel="0" max="26" min="26" style="2" width="16.13"/>
    <col collapsed="false" customWidth="true" hidden="false" outlineLevel="0" max="27" min="27" style="2" width="10.85"/>
    <col collapsed="false" customWidth="true" hidden="false" outlineLevel="0" max="28" min="28" style="2" width="8.56"/>
    <col collapsed="false" customWidth="true" hidden="false" outlineLevel="0" max="29" min="29" style="2" width="23.56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8.75" hidden="false" customHeight="false" outlineLevel="0" collapsed="false">
      <c r="A1" s="12" t="s">
        <v>0</v>
      </c>
      <c r="B1" s="9"/>
      <c r="C1" s="9"/>
      <c r="D1" s="9"/>
      <c r="E1" s="9"/>
      <c r="F1" s="9"/>
      <c r="G1" s="13"/>
      <c r="H1" s="14"/>
      <c r="J1" s="15"/>
      <c r="L1" s="15"/>
      <c r="M1" s="16"/>
      <c r="AD1" s="17" t="s">
        <v>1</v>
      </c>
      <c r="AF1" s="18"/>
    </row>
    <row r="2" customFormat="false" ht="18.75" hidden="false" customHeight="false" outlineLevel="0" collapsed="false">
      <c r="A2" s="19" t="n">
        <v>36982</v>
      </c>
      <c r="B2" s="9"/>
      <c r="C2" s="9"/>
      <c r="D2" s="9"/>
      <c r="E2" s="9"/>
      <c r="F2" s="9"/>
      <c r="G2" s="13"/>
      <c r="H2" s="14"/>
      <c r="J2" s="15"/>
      <c r="L2" s="15"/>
      <c r="M2" s="16"/>
      <c r="AD2" s="17" t="s">
        <v>2</v>
      </c>
      <c r="AF2" s="18"/>
    </row>
    <row r="3" customFormat="false" ht="18.75" hidden="false" customHeight="false" outlineLevel="0" collapsed="false">
      <c r="A3" s="20" t="s">
        <v>3</v>
      </c>
      <c r="B3" s="9"/>
      <c r="C3" s="9"/>
      <c r="D3" s="9"/>
      <c r="E3" s="9"/>
      <c r="F3" s="9"/>
      <c r="G3" s="13"/>
      <c r="H3" s="14"/>
      <c r="J3" s="15"/>
      <c r="L3" s="15"/>
      <c r="M3" s="16"/>
    </row>
    <row r="4" customFormat="false" ht="18.75" hidden="false" customHeight="false" outlineLevel="0" collapsed="false">
      <c r="A4" s="21" t="n">
        <v>36951</v>
      </c>
      <c r="B4" s="9"/>
      <c r="C4" s="9"/>
      <c r="D4" s="9"/>
      <c r="E4" s="9"/>
      <c r="F4" s="17"/>
      <c r="G4" s="13"/>
      <c r="H4" s="14"/>
      <c r="J4" s="15"/>
      <c r="L4" s="15"/>
      <c r="M4" s="16"/>
    </row>
    <row r="5" customFormat="false" ht="18.75" hidden="false" customHeight="false" outlineLevel="0" collapsed="false">
      <c r="F5" s="18"/>
      <c r="G5" s="20"/>
    </row>
    <row r="6" customFormat="false" ht="18.75" hidden="false" customHeight="false" outlineLevel="0" collapsed="false">
      <c r="A6" s="22"/>
      <c r="B6" s="23"/>
      <c r="C6" s="23"/>
      <c r="D6" s="23"/>
      <c r="E6" s="23"/>
      <c r="F6" s="23"/>
      <c r="G6" s="22"/>
      <c r="H6" s="23"/>
      <c r="I6" s="24"/>
      <c r="J6" s="25" t="s">
        <v>4</v>
      </c>
      <c r="K6" s="26"/>
      <c r="L6" s="27"/>
      <c r="M6" s="28" t="s">
        <v>5</v>
      </c>
      <c r="O6" s="22"/>
      <c r="P6" s="22"/>
      <c r="Q6" s="29"/>
      <c r="R6" s="30"/>
      <c r="S6" s="29"/>
      <c r="T6" s="29"/>
      <c r="U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8.75" hidden="false" customHeight="false" outlineLevel="0" collapsed="false">
      <c r="A7" s="31"/>
      <c r="B7" s="32"/>
      <c r="C7" s="32" t="s">
        <v>6</v>
      </c>
      <c r="D7" s="32"/>
      <c r="E7" s="32"/>
      <c r="F7" s="32"/>
      <c r="G7" s="31"/>
      <c r="H7" s="29"/>
      <c r="I7" s="33"/>
      <c r="J7" s="34" t="s">
        <v>7</v>
      </c>
      <c r="K7" s="35"/>
      <c r="L7" s="25"/>
      <c r="M7" s="28" t="s">
        <v>8</v>
      </c>
      <c r="N7" s="36" t="s">
        <v>9</v>
      </c>
      <c r="O7" s="31"/>
      <c r="P7" s="22"/>
      <c r="Q7" s="29"/>
      <c r="R7" s="30"/>
      <c r="S7" s="29"/>
      <c r="T7" s="29"/>
      <c r="U7" s="23"/>
      <c r="W7" s="23"/>
      <c r="X7" s="23"/>
      <c r="Y7" s="23" t="s">
        <v>10</v>
      </c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8.75" hidden="false" customHeight="false" outlineLevel="0" collapsed="false">
      <c r="A8" s="37" t="s">
        <v>11</v>
      </c>
      <c r="B8" s="29"/>
      <c r="C8" s="38" t="s">
        <v>12</v>
      </c>
      <c r="D8" s="29"/>
      <c r="E8" s="39" t="s">
        <v>13</v>
      </c>
      <c r="F8" s="29"/>
      <c r="G8" s="37" t="s">
        <v>14</v>
      </c>
      <c r="H8" s="29"/>
      <c r="I8" s="33" t="s">
        <v>15</v>
      </c>
      <c r="J8" s="25"/>
      <c r="K8" s="35" t="s">
        <v>16</v>
      </c>
      <c r="L8" s="25"/>
      <c r="M8" s="40" t="s">
        <v>17</v>
      </c>
      <c r="N8" s="41" t="s">
        <v>18</v>
      </c>
      <c r="O8" s="37" t="s">
        <v>19</v>
      </c>
      <c r="P8" s="37" t="s">
        <v>20</v>
      </c>
      <c r="Q8" s="39" t="s">
        <v>21</v>
      </c>
      <c r="R8" s="42" t="s">
        <v>22</v>
      </c>
      <c r="S8" s="39" t="s">
        <v>23</v>
      </c>
      <c r="T8" s="39" t="s">
        <v>24</v>
      </c>
      <c r="U8" s="23"/>
      <c r="V8" s="43" t="s">
        <v>25</v>
      </c>
      <c r="W8" s="23"/>
      <c r="X8" s="23"/>
      <c r="Y8" s="23" t="s">
        <v>26</v>
      </c>
      <c r="Z8" s="23" t="s">
        <v>27</v>
      </c>
      <c r="AA8" s="23"/>
      <c r="AB8" s="23"/>
      <c r="AC8" s="43" t="s">
        <v>25</v>
      </c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8" hidden="false" customHeight="true" outlineLevel="0" collapsed="false">
      <c r="A9" s="44" t="s">
        <v>28</v>
      </c>
      <c r="B9" s="29"/>
      <c r="C9" s="45"/>
      <c r="D9" s="29"/>
      <c r="E9" s="46"/>
      <c r="F9" s="29"/>
      <c r="G9" s="44"/>
      <c r="H9" s="29"/>
      <c r="I9" s="24"/>
      <c r="J9" s="25"/>
      <c r="K9" s="26"/>
      <c r="L9" s="25"/>
      <c r="M9" s="28"/>
      <c r="N9" s="41"/>
      <c r="O9" s="44"/>
      <c r="P9" s="44"/>
      <c r="Q9" s="46"/>
      <c r="R9" s="47"/>
      <c r="S9" s="46"/>
      <c r="T9" s="46"/>
      <c r="U9" s="23"/>
      <c r="V9" s="48"/>
      <c r="W9" s="23"/>
      <c r="X9" s="23"/>
      <c r="Y9" s="23"/>
      <c r="Z9" s="23"/>
      <c r="AA9" s="23"/>
      <c r="AB9" s="23"/>
      <c r="AC9" s="48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8.75" hidden="false" customHeight="true" outlineLevel="0" collapsed="false">
      <c r="A10" s="1" t="s">
        <v>29</v>
      </c>
      <c r="C10" s="49" t="n">
        <v>37165</v>
      </c>
      <c r="E10" s="1" t="s">
        <v>30</v>
      </c>
      <c r="G10" s="1" t="s">
        <v>31</v>
      </c>
      <c r="I10" s="3" t="n">
        <v>405000</v>
      </c>
      <c r="J10" s="50"/>
      <c r="K10" s="51"/>
      <c r="M10" s="52" t="n">
        <f aca="false">N10/1000</f>
        <v>4.05</v>
      </c>
      <c r="N10" s="7" t="n">
        <v>4050</v>
      </c>
      <c r="O10" s="1" t="s">
        <v>32</v>
      </c>
      <c r="P10" s="53" t="s">
        <v>33</v>
      </c>
      <c r="Q10" s="9" t="s">
        <v>34</v>
      </c>
      <c r="R10" s="10" t="n">
        <v>37226</v>
      </c>
      <c r="S10" s="9" t="n">
        <v>2.56</v>
      </c>
      <c r="T10" s="9" t="s">
        <v>35</v>
      </c>
      <c r="U10" s="54"/>
      <c r="V10" s="55"/>
      <c r="Z10" s="2" t="n">
        <f aca="false">I10+K10</f>
        <v>405000</v>
      </c>
      <c r="AA10" s="2" t="n">
        <f aca="false">N10</f>
        <v>4050</v>
      </c>
      <c r="AB10" s="2" t="n">
        <v>1</v>
      </c>
      <c r="AC10" s="55"/>
    </row>
    <row r="11" customFormat="false" ht="18.75" hidden="false" customHeight="true" outlineLevel="0" collapsed="false">
      <c r="A11" s="1" t="s">
        <v>36</v>
      </c>
      <c r="C11" s="49" t="n">
        <v>37165</v>
      </c>
      <c r="E11" s="1" t="s">
        <v>30</v>
      </c>
      <c r="G11" s="1" t="s">
        <v>31</v>
      </c>
      <c r="J11" s="50"/>
      <c r="K11" s="51" t="n">
        <v>1500</v>
      </c>
      <c r="M11" s="52" t="n">
        <f aca="false">N11/1000</f>
        <v>8.212</v>
      </c>
      <c r="N11" s="7" t="n">
        <v>8212</v>
      </c>
      <c r="O11" s="1" t="s">
        <v>37</v>
      </c>
      <c r="P11" s="53" t="s">
        <v>38</v>
      </c>
      <c r="Q11" s="9" t="s">
        <v>39</v>
      </c>
      <c r="R11" s="10" t="s">
        <v>40</v>
      </c>
      <c r="S11" s="9" t="n">
        <v>2.585</v>
      </c>
      <c r="U11" s="54"/>
      <c r="V11" s="55"/>
      <c r="Z11" s="2" t="n">
        <f aca="false">I11+K11</f>
        <v>1500</v>
      </c>
      <c r="AA11" s="2" t="n">
        <f aca="false">N11</f>
        <v>8212</v>
      </c>
      <c r="AB11" s="2" t="n">
        <v>1</v>
      </c>
      <c r="AC11" s="55"/>
    </row>
    <row r="12" customFormat="false" ht="18.75" hidden="false" customHeight="true" outlineLevel="0" collapsed="false">
      <c r="A12" s="1" t="s">
        <v>41</v>
      </c>
      <c r="C12" s="49" t="n">
        <v>37166</v>
      </c>
      <c r="E12" s="2" t="s">
        <v>42</v>
      </c>
      <c r="G12" s="1" t="s">
        <v>31</v>
      </c>
      <c r="J12" s="50"/>
      <c r="K12" s="51" t="n">
        <v>2000000</v>
      </c>
      <c r="M12" s="52" t="n">
        <f aca="false">N12/1000</f>
        <v>70</v>
      </c>
      <c r="N12" s="7" t="n">
        <v>70000</v>
      </c>
      <c r="O12" s="1" t="s">
        <v>32</v>
      </c>
      <c r="P12" s="53" t="s">
        <v>33</v>
      </c>
      <c r="Q12" s="9" t="s">
        <v>21</v>
      </c>
      <c r="R12" s="10" t="s">
        <v>43</v>
      </c>
      <c r="T12" s="9" t="s">
        <v>35</v>
      </c>
      <c r="U12" s="54"/>
      <c r="V12" s="55"/>
      <c r="Z12" s="2" t="n">
        <f aca="false">I12+K12</f>
        <v>2000000</v>
      </c>
      <c r="AA12" s="2" t="n">
        <f aca="false">N12</f>
        <v>70000</v>
      </c>
      <c r="AB12" s="2" t="n">
        <v>1</v>
      </c>
      <c r="AC12" s="55"/>
    </row>
    <row r="13" customFormat="false" ht="18" hidden="false" customHeight="true" outlineLevel="0" collapsed="false">
      <c r="A13" s="56" t="s">
        <v>44</v>
      </c>
      <c r="C13" s="49" t="n">
        <v>37167</v>
      </c>
      <c r="E13" s="1" t="s">
        <v>30</v>
      </c>
      <c r="G13" s="1" t="s">
        <v>31</v>
      </c>
      <c r="H13" s="9"/>
      <c r="J13" s="57"/>
      <c r="K13" s="58" t="n">
        <f aca="false">2905*31</f>
        <v>90055</v>
      </c>
      <c r="M13" s="52" t="n">
        <f aca="false">N13/1000</f>
        <v>1.34508</v>
      </c>
      <c r="N13" s="59" t="n">
        <v>1345.08</v>
      </c>
      <c r="O13" s="1" t="s">
        <v>32</v>
      </c>
      <c r="P13" s="53" t="s">
        <v>38</v>
      </c>
      <c r="Q13" s="9" t="s">
        <v>39</v>
      </c>
      <c r="R13" s="60" t="s">
        <v>45</v>
      </c>
      <c r="S13" s="9" t="n">
        <v>2.73</v>
      </c>
      <c r="T13" s="9" t="s">
        <v>35</v>
      </c>
      <c r="U13" s="61"/>
      <c r="V13" s="62"/>
      <c r="W13" s="63"/>
      <c r="X13" s="64"/>
      <c r="Y13" s="9"/>
      <c r="Z13" s="2" t="n">
        <f aca="false">I13+K13</f>
        <v>90055</v>
      </c>
      <c r="AA13" s="2" t="n">
        <f aca="false">N13</f>
        <v>1345.08</v>
      </c>
      <c r="AB13" s="2" t="n">
        <v>1</v>
      </c>
      <c r="AC13" s="9"/>
      <c r="AD13" s="65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8" hidden="false" customHeight="true" outlineLevel="0" collapsed="false">
      <c r="A14" s="56" t="s">
        <v>46</v>
      </c>
      <c r="C14" s="49" t="n">
        <v>37168</v>
      </c>
      <c r="E14" s="1" t="s">
        <v>47</v>
      </c>
      <c r="G14" s="1" t="s">
        <v>31</v>
      </c>
      <c r="H14" s="9"/>
      <c r="I14" s="3" t="n">
        <v>10000</v>
      </c>
      <c r="J14" s="57"/>
      <c r="K14" s="3"/>
      <c r="M14" s="52" t="n">
        <f aca="false">N14/1000</f>
        <v>0</v>
      </c>
      <c r="N14" s="59" t="n">
        <v>0</v>
      </c>
      <c r="O14" s="1" t="s">
        <v>48</v>
      </c>
      <c r="P14" s="53" t="s">
        <v>49</v>
      </c>
      <c r="Q14" s="9" t="s">
        <v>34</v>
      </c>
      <c r="R14" s="66" t="s">
        <v>50</v>
      </c>
      <c r="S14" s="9" t="n">
        <v>-0.085</v>
      </c>
      <c r="T14" s="9" t="s">
        <v>51</v>
      </c>
      <c r="U14" s="61"/>
      <c r="V14" s="62"/>
      <c r="W14" s="63"/>
      <c r="X14" s="64"/>
      <c r="Y14" s="9"/>
      <c r="Z14" s="2" t="n">
        <f aca="false">I14+K14</f>
        <v>10000</v>
      </c>
      <c r="AA14" s="2" t="n">
        <f aca="false">N14</f>
        <v>0</v>
      </c>
      <c r="AB14" s="2" t="n">
        <v>1</v>
      </c>
      <c r="AC14" s="9"/>
      <c r="AD14" s="65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8" hidden="false" customHeight="true" outlineLevel="0" collapsed="false">
      <c r="A15" s="1" t="s">
        <v>52</v>
      </c>
      <c r="C15" s="49" t="n">
        <v>37168</v>
      </c>
      <c r="E15" s="2" t="s">
        <v>53</v>
      </c>
      <c r="G15" s="1" t="s">
        <v>31</v>
      </c>
      <c r="J15" s="50"/>
      <c r="K15" s="51" t="n">
        <v>5475000</v>
      </c>
      <c r="M15" s="52" t="n">
        <f aca="false">N15/1000</f>
        <v>0</v>
      </c>
      <c r="N15" s="7" t="n">
        <v>0</v>
      </c>
      <c r="O15" s="1" t="s">
        <v>48</v>
      </c>
      <c r="P15" s="53" t="s">
        <v>49</v>
      </c>
      <c r="Q15" s="9" t="s">
        <v>54</v>
      </c>
      <c r="R15" s="10" t="s">
        <v>55</v>
      </c>
      <c r="S15" s="9" t="n">
        <v>-0.12</v>
      </c>
      <c r="T15" s="9" t="s">
        <v>56</v>
      </c>
      <c r="U15" s="54"/>
      <c r="V15" s="55"/>
      <c r="Z15" s="2" t="n">
        <f aca="false">I15+K15</f>
        <v>5475000</v>
      </c>
      <c r="AA15" s="2" t="n">
        <f aca="false">N15</f>
        <v>0</v>
      </c>
      <c r="AB15" s="2" t="n">
        <v>1</v>
      </c>
      <c r="AC15" s="55"/>
    </row>
    <row r="16" customFormat="false" ht="18" hidden="false" customHeight="true" outlineLevel="0" collapsed="false">
      <c r="A16" s="1" t="s">
        <v>57</v>
      </c>
      <c r="C16" s="49" t="n">
        <v>37168</v>
      </c>
      <c r="E16" s="2" t="s">
        <v>58</v>
      </c>
      <c r="G16" s="1" t="s">
        <v>31</v>
      </c>
      <c r="I16" s="3" t="n">
        <f aca="false">20000*61</f>
        <v>1220000</v>
      </c>
      <c r="J16" s="50"/>
      <c r="K16" s="51"/>
      <c r="M16" s="52" t="n">
        <f aca="false">N16/1000</f>
        <v>11.845</v>
      </c>
      <c r="N16" s="7" t="n">
        <v>11845</v>
      </c>
      <c r="O16" s="1" t="s">
        <v>32</v>
      </c>
      <c r="P16" s="53" t="s">
        <v>38</v>
      </c>
      <c r="Q16" s="9" t="s">
        <v>34</v>
      </c>
      <c r="R16" s="10" t="s">
        <v>59</v>
      </c>
      <c r="S16" s="9" t="n">
        <v>3.26</v>
      </c>
      <c r="U16" s="54"/>
      <c r="V16" s="55"/>
      <c r="Z16" s="2" t="n">
        <f aca="false">I16+K16</f>
        <v>1220000</v>
      </c>
      <c r="AA16" s="2" t="n">
        <f aca="false">N16</f>
        <v>11845</v>
      </c>
      <c r="AB16" s="2" t="n">
        <v>1</v>
      </c>
      <c r="AC16" s="55"/>
    </row>
    <row r="17" customFormat="false" ht="18" hidden="false" customHeight="true" outlineLevel="0" collapsed="false">
      <c r="A17" s="1" t="s">
        <v>60</v>
      </c>
      <c r="C17" s="49" t="n">
        <v>37169</v>
      </c>
      <c r="E17" s="2" t="s">
        <v>30</v>
      </c>
      <c r="G17" s="1" t="s">
        <v>31</v>
      </c>
      <c r="J17" s="50"/>
      <c r="K17" s="51" t="n">
        <v>29000</v>
      </c>
      <c r="M17" s="52" t="n">
        <f aca="false">N17/1000</f>
        <v>0.28885</v>
      </c>
      <c r="N17" s="7" t="n">
        <v>288.85</v>
      </c>
      <c r="O17" s="1" t="s">
        <v>32</v>
      </c>
      <c r="P17" s="53" t="s">
        <v>61</v>
      </c>
      <c r="Q17" s="9" t="s">
        <v>39</v>
      </c>
      <c r="R17" s="10" t="s">
        <v>45</v>
      </c>
      <c r="S17" s="9" t="n">
        <v>2.7025</v>
      </c>
      <c r="T17" s="9" t="s">
        <v>35</v>
      </c>
      <c r="U17" s="54"/>
      <c r="V17" s="55"/>
      <c r="Z17" s="2" t="n">
        <f aca="false">I17+K17</f>
        <v>29000</v>
      </c>
      <c r="AA17" s="2" t="n">
        <f aca="false">N17</f>
        <v>288.85</v>
      </c>
      <c r="AB17" s="2" t="n">
        <v>1</v>
      </c>
      <c r="AC17" s="55"/>
    </row>
    <row r="18" customFormat="false" ht="18" hidden="false" customHeight="true" outlineLevel="0" collapsed="false">
      <c r="A18" s="1" t="s">
        <v>62</v>
      </c>
      <c r="C18" s="49" t="n">
        <v>37169</v>
      </c>
      <c r="E18" s="2" t="s">
        <v>30</v>
      </c>
      <c r="G18" s="1" t="s">
        <v>31</v>
      </c>
      <c r="J18" s="50"/>
      <c r="K18" s="51" t="n">
        <v>87000</v>
      </c>
      <c r="M18" s="52" t="n">
        <f aca="false">N18/1000</f>
        <v>0.86655</v>
      </c>
      <c r="N18" s="7" t="n">
        <v>866.55</v>
      </c>
      <c r="O18" s="1" t="s">
        <v>32</v>
      </c>
      <c r="P18" s="53" t="s">
        <v>61</v>
      </c>
      <c r="Q18" s="9" t="s">
        <v>54</v>
      </c>
      <c r="R18" s="10" t="s">
        <v>45</v>
      </c>
      <c r="S18" s="9" t="n">
        <v>2.7325</v>
      </c>
      <c r="T18" s="9" t="s">
        <v>35</v>
      </c>
      <c r="U18" s="54"/>
      <c r="V18" s="55"/>
      <c r="Z18" s="2" t="n">
        <f aca="false">I18+K18</f>
        <v>87000</v>
      </c>
      <c r="AA18" s="2" t="n">
        <f aca="false">N18</f>
        <v>866.55</v>
      </c>
      <c r="AB18" s="2" t="n">
        <v>1</v>
      </c>
      <c r="AC18" s="55"/>
    </row>
    <row r="19" customFormat="false" ht="18" hidden="false" customHeight="true" outlineLevel="0" collapsed="false">
      <c r="A19" s="1" t="s">
        <v>63</v>
      </c>
      <c r="C19" s="49" t="n">
        <v>37172</v>
      </c>
      <c r="E19" s="2" t="s">
        <v>30</v>
      </c>
      <c r="G19" s="1" t="s">
        <v>31</v>
      </c>
      <c r="J19" s="50"/>
      <c r="K19" s="51" t="n">
        <v>24000</v>
      </c>
      <c r="M19" s="52" t="n">
        <f aca="false">N19/1000</f>
        <v>0.2391</v>
      </c>
      <c r="N19" s="7" t="n">
        <v>239.1</v>
      </c>
      <c r="O19" s="1" t="s">
        <v>32</v>
      </c>
      <c r="P19" s="53" t="s">
        <v>61</v>
      </c>
      <c r="Q19" s="9" t="s">
        <v>39</v>
      </c>
      <c r="R19" s="10" t="s">
        <v>45</v>
      </c>
      <c r="S19" s="9" t="n">
        <v>2.6475</v>
      </c>
      <c r="T19" s="9" t="s">
        <v>35</v>
      </c>
      <c r="U19" s="54"/>
      <c r="V19" s="55"/>
      <c r="Z19" s="2" t="n">
        <f aca="false">I19+K19</f>
        <v>24000</v>
      </c>
      <c r="AA19" s="2" t="n">
        <f aca="false">N19</f>
        <v>239.1</v>
      </c>
      <c r="AB19" s="2" t="n">
        <v>1</v>
      </c>
      <c r="AC19" s="55"/>
    </row>
    <row r="20" customFormat="false" ht="18" hidden="false" customHeight="true" outlineLevel="0" collapsed="false">
      <c r="A20" s="67" t="s">
        <v>64</v>
      </c>
      <c r="B20" s="68"/>
      <c r="C20" s="69" t="n">
        <v>37173</v>
      </c>
      <c r="D20" s="68"/>
      <c r="E20" s="68" t="s">
        <v>65</v>
      </c>
      <c r="F20" s="68"/>
      <c r="G20" s="1" t="s">
        <v>31</v>
      </c>
      <c r="H20" s="70"/>
      <c r="I20" s="3" t="n">
        <v>229582</v>
      </c>
      <c r="J20" s="51"/>
      <c r="K20" s="51"/>
      <c r="M20" s="52" t="n">
        <f aca="false">N20/1000</f>
        <v>68.874</v>
      </c>
      <c r="N20" s="7" t="n">
        <v>68874</v>
      </c>
      <c r="O20" s="1" t="s">
        <v>66</v>
      </c>
      <c r="P20" s="71" t="s">
        <v>33</v>
      </c>
      <c r="Q20" s="72" t="s">
        <v>67</v>
      </c>
      <c r="R20" s="10" t="n">
        <v>37165</v>
      </c>
      <c r="S20" s="72" t="n">
        <v>0.3</v>
      </c>
      <c r="T20" s="72" t="s">
        <v>68</v>
      </c>
      <c r="U20" s="68"/>
      <c r="V20" s="73"/>
      <c r="W20" s="68"/>
      <c r="X20" s="68"/>
      <c r="Y20" s="68"/>
      <c r="Z20" s="2" t="n">
        <f aca="false">I20+K20</f>
        <v>229582</v>
      </c>
      <c r="AA20" s="2" t="n">
        <f aca="false">N20</f>
        <v>68874</v>
      </c>
      <c r="AB20" s="2" t="n">
        <v>1</v>
      </c>
      <c r="AC20" s="62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8" hidden="false" customHeight="true" outlineLevel="0" collapsed="false">
      <c r="A21" s="67" t="s">
        <v>69</v>
      </c>
      <c r="B21" s="68"/>
      <c r="C21" s="69" t="n">
        <v>37173</v>
      </c>
      <c r="D21" s="68"/>
      <c r="E21" s="68" t="s">
        <v>70</v>
      </c>
      <c r="F21" s="68"/>
      <c r="G21" s="1" t="s">
        <v>31</v>
      </c>
      <c r="H21" s="70"/>
      <c r="J21" s="51"/>
      <c r="K21" s="51" t="n">
        <v>300000</v>
      </c>
      <c r="M21" s="52" t="n">
        <f aca="false">N21/1000</f>
        <v>0</v>
      </c>
      <c r="N21" s="7" t="n">
        <v>0</v>
      </c>
      <c r="O21" s="1" t="s">
        <v>71</v>
      </c>
      <c r="P21" s="71" t="s">
        <v>72</v>
      </c>
      <c r="Q21" s="72" t="s">
        <v>54</v>
      </c>
      <c r="R21" s="10" t="n">
        <v>37257</v>
      </c>
      <c r="S21" s="72" t="n">
        <v>-0.085</v>
      </c>
      <c r="T21" s="72" t="s">
        <v>73</v>
      </c>
      <c r="U21" s="68"/>
      <c r="V21" s="73"/>
      <c r="W21" s="68"/>
      <c r="X21" s="68"/>
      <c r="Y21" s="68"/>
      <c r="Z21" s="2" t="n">
        <f aca="false">I21+K21</f>
        <v>300000</v>
      </c>
      <c r="AA21" s="2" t="n">
        <f aca="false">N21</f>
        <v>0</v>
      </c>
      <c r="AB21" s="2" t="n">
        <v>1</v>
      </c>
      <c r="AC21" s="62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</row>
    <row r="22" customFormat="false" ht="18" hidden="false" customHeight="true" outlineLevel="0" collapsed="false">
      <c r="A22" s="67" t="s">
        <v>74</v>
      </c>
      <c r="B22" s="68"/>
      <c r="C22" s="69" t="n">
        <v>37173</v>
      </c>
      <c r="D22" s="68"/>
      <c r="E22" s="68" t="s">
        <v>30</v>
      </c>
      <c r="F22" s="68"/>
      <c r="G22" s="1" t="s">
        <v>31</v>
      </c>
      <c r="H22" s="70"/>
      <c r="J22" s="51"/>
      <c r="K22" s="51" t="n">
        <v>15000</v>
      </c>
      <c r="M22" s="52" t="n">
        <f aca="false">N22/1000</f>
        <v>0.2989</v>
      </c>
      <c r="N22" s="7" t="n">
        <v>298.9</v>
      </c>
      <c r="O22" s="1" t="s">
        <v>32</v>
      </c>
      <c r="P22" s="71" t="s">
        <v>61</v>
      </c>
      <c r="Q22" s="72" t="s">
        <v>39</v>
      </c>
      <c r="R22" s="10" t="s">
        <v>45</v>
      </c>
      <c r="S22" s="72" t="n">
        <v>2.71</v>
      </c>
      <c r="T22" s="72" t="s">
        <v>35</v>
      </c>
      <c r="U22" s="68"/>
      <c r="V22" s="73"/>
      <c r="W22" s="68"/>
      <c r="X22" s="68"/>
      <c r="Y22" s="68"/>
      <c r="Z22" s="2" t="n">
        <f aca="false">I22+K22</f>
        <v>15000</v>
      </c>
      <c r="AA22" s="2" t="n">
        <f aca="false">N22</f>
        <v>298.9</v>
      </c>
      <c r="AB22" s="2" t="n">
        <v>1</v>
      </c>
      <c r="AC22" s="62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</row>
    <row r="23" customFormat="false" ht="18" hidden="false" customHeight="true" outlineLevel="0" collapsed="false">
      <c r="A23" s="67" t="n">
        <v>1095714</v>
      </c>
      <c r="B23" s="68"/>
      <c r="C23" s="69" t="n">
        <v>37174</v>
      </c>
      <c r="D23" s="68"/>
      <c r="E23" s="68" t="s">
        <v>75</v>
      </c>
      <c r="F23" s="68"/>
      <c r="G23" s="1" t="s">
        <v>31</v>
      </c>
      <c r="H23" s="70"/>
      <c r="I23" s="3" t="n">
        <v>1555149</v>
      </c>
      <c r="J23" s="51"/>
      <c r="K23" s="51"/>
      <c r="M23" s="52" t="n">
        <f aca="false">N23/1000</f>
        <v>0</v>
      </c>
      <c r="N23" s="7" t="n">
        <v>0</v>
      </c>
      <c r="O23" s="1" t="s">
        <v>66</v>
      </c>
      <c r="P23" s="71" t="s">
        <v>76</v>
      </c>
      <c r="Q23" s="72" t="s">
        <v>67</v>
      </c>
      <c r="R23" s="10" t="s">
        <v>77</v>
      </c>
      <c r="S23" s="72" t="n">
        <v>0.03</v>
      </c>
      <c r="T23" s="72" t="s">
        <v>78</v>
      </c>
      <c r="U23" s="68"/>
      <c r="V23" s="73"/>
      <c r="W23" s="68"/>
      <c r="X23" s="68"/>
      <c r="Y23" s="68"/>
      <c r="Z23" s="2" t="n">
        <f aca="false">I23+K23</f>
        <v>1555149</v>
      </c>
      <c r="AA23" s="2" t="n">
        <f aca="false">N23</f>
        <v>0</v>
      </c>
      <c r="AB23" s="2" t="n">
        <v>1</v>
      </c>
      <c r="AC23" s="62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</row>
    <row r="24" customFormat="false" ht="18" hidden="false" customHeight="true" outlineLevel="0" collapsed="false">
      <c r="A24" s="67" t="s">
        <v>79</v>
      </c>
      <c r="B24" s="68"/>
      <c r="C24" s="69" t="n">
        <v>37174</v>
      </c>
      <c r="D24" s="68"/>
      <c r="E24" s="68" t="s">
        <v>75</v>
      </c>
      <c r="F24" s="68"/>
      <c r="G24" s="1" t="s">
        <v>31</v>
      </c>
      <c r="H24" s="70"/>
      <c r="I24" s="3" t="n">
        <v>120000</v>
      </c>
      <c r="J24" s="51"/>
      <c r="K24" s="51"/>
      <c r="M24" s="52" t="n">
        <f aca="false">N24/1000</f>
        <v>0.6</v>
      </c>
      <c r="N24" s="7" t="n">
        <v>600</v>
      </c>
      <c r="O24" s="1" t="s">
        <v>66</v>
      </c>
      <c r="P24" s="71" t="s">
        <v>49</v>
      </c>
      <c r="Q24" s="72" t="s">
        <v>67</v>
      </c>
      <c r="R24" s="10" t="s">
        <v>80</v>
      </c>
      <c r="S24" s="72" t="n">
        <v>-0.1</v>
      </c>
      <c r="T24" s="72" t="s">
        <v>56</v>
      </c>
      <c r="U24" s="68"/>
      <c r="V24" s="73"/>
      <c r="W24" s="68"/>
      <c r="X24" s="68"/>
      <c r="Y24" s="68"/>
      <c r="Z24" s="2" t="n">
        <f aca="false">I24+K24</f>
        <v>120000</v>
      </c>
      <c r="AA24" s="2" t="n">
        <f aca="false">N24</f>
        <v>600</v>
      </c>
      <c r="AB24" s="2" t="n">
        <v>1</v>
      </c>
      <c r="AC24" s="62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</row>
    <row r="25" customFormat="false" ht="18" hidden="false" customHeight="true" outlineLevel="0" collapsed="false">
      <c r="A25" s="67" t="n">
        <v>1097992</v>
      </c>
      <c r="B25" s="68"/>
      <c r="C25" s="69" t="n">
        <v>37174</v>
      </c>
      <c r="D25" s="68"/>
      <c r="E25" s="68" t="s">
        <v>81</v>
      </c>
      <c r="F25" s="68"/>
      <c r="G25" s="1" t="s">
        <v>31</v>
      </c>
      <c r="H25" s="70"/>
      <c r="I25" s="3" t="n">
        <v>310000</v>
      </c>
      <c r="J25" s="51"/>
      <c r="K25" s="51"/>
      <c r="M25" s="52" t="n">
        <f aca="false">N25/1000</f>
        <v>3.1</v>
      </c>
      <c r="N25" s="7" t="n">
        <v>3100</v>
      </c>
      <c r="O25" s="1" t="s">
        <v>82</v>
      </c>
      <c r="P25" s="71" t="s">
        <v>83</v>
      </c>
      <c r="Q25" s="72" t="s">
        <v>67</v>
      </c>
      <c r="R25" s="10" t="s">
        <v>84</v>
      </c>
      <c r="S25" s="72" t="n">
        <v>2.08</v>
      </c>
      <c r="T25" s="72" t="s">
        <v>85</v>
      </c>
      <c r="U25" s="68"/>
      <c r="V25" s="73"/>
      <c r="W25" s="68"/>
      <c r="X25" s="68"/>
      <c r="Y25" s="68"/>
      <c r="Z25" s="2" t="n">
        <f aca="false">I25+K25</f>
        <v>310000</v>
      </c>
      <c r="AA25" s="2" t="n">
        <f aca="false">N25</f>
        <v>3100</v>
      </c>
      <c r="AB25" s="2" t="n">
        <v>1</v>
      </c>
      <c r="AC25" s="62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</row>
    <row r="26" customFormat="false" ht="18" hidden="false" customHeight="true" outlineLevel="0" collapsed="false">
      <c r="A26" s="1" t="s">
        <v>86</v>
      </c>
      <c r="C26" s="49" t="n">
        <v>37174</v>
      </c>
      <c r="E26" s="1" t="s">
        <v>81</v>
      </c>
      <c r="G26" s="1" t="s">
        <v>31</v>
      </c>
      <c r="I26" s="74" t="n">
        <v>310000</v>
      </c>
      <c r="J26" s="51"/>
      <c r="K26" s="9"/>
      <c r="M26" s="52" t="n">
        <f aca="false">N26/1000</f>
        <v>7.75</v>
      </c>
      <c r="N26" s="7" t="n">
        <v>7750</v>
      </c>
      <c r="O26" s="1" t="s">
        <v>32</v>
      </c>
      <c r="P26" s="1" t="s">
        <v>33</v>
      </c>
      <c r="Q26" s="9" t="s">
        <v>39</v>
      </c>
      <c r="R26" s="10" t="n">
        <v>37257</v>
      </c>
      <c r="S26" s="9" t="n">
        <v>2.9</v>
      </c>
      <c r="T26" s="9" t="s">
        <v>87</v>
      </c>
      <c r="U26" s="72"/>
      <c r="V26" s="55"/>
      <c r="W26" s="9"/>
      <c r="X26" s="9"/>
      <c r="Y26" s="9"/>
      <c r="Z26" s="2" t="n">
        <f aca="false">I26+K26</f>
        <v>310000</v>
      </c>
      <c r="AA26" s="2" t="n">
        <f aca="false">N26</f>
        <v>7750</v>
      </c>
      <c r="AB26" s="2" t="n">
        <v>1</v>
      </c>
      <c r="AC26" s="62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8" hidden="false" customHeight="true" outlineLevel="0" collapsed="false">
      <c r="A27" s="1" t="s">
        <v>88</v>
      </c>
      <c r="C27" s="49" t="n">
        <v>37174</v>
      </c>
      <c r="E27" s="1" t="s">
        <v>89</v>
      </c>
      <c r="G27" s="1" t="s">
        <v>31</v>
      </c>
      <c r="I27" s="74"/>
      <c r="J27" s="51"/>
      <c r="K27" s="9" t="n">
        <v>40000</v>
      </c>
      <c r="M27" s="52" t="n">
        <f aca="false">N27/1000</f>
        <v>0.19885</v>
      </c>
      <c r="N27" s="7" t="n">
        <v>198.85</v>
      </c>
      <c r="O27" s="1" t="s">
        <v>90</v>
      </c>
      <c r="P27" s="1" t="s">
        <v>61</v>
      </c>
      <c r="Q27" s="9" t="s">
        <v>54</v>
      </c>
      <c r="R27" s="10" t="s">
        <v>91</v>
      </c>
      <c r="S27" s="9" t="s">
        <v>55</v>
      </c>
      <c r="T27" s="9" t="s">
        <v>92</v>
      </c>
      <c r="U27" s="72"/>
      <c r="V27" s="55"/>
      <c r="W27" s="9"/>
      <c r="X27" s="9"/>
      <c r="Y27" s="9"/>
      <c r="Z27" s="2" t="n">
        <f aca="false">I27+K27</f>
        <v>40000</v>
      </c>
      <c r="AA27" s="2" t="n">
        <f aca="false">N27</f>
        <v>198.85</v>
      </c>
      <c r="AB27" s="2" t="n">
        <v>1</v>
      </c>
      <c r="AC27" s="62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20.25" hidden="false" customHeight="true" outlineLevel="0" collapsed="false">
      <c r="A28" s="1" t="s">
        <v>88</v>
      </c>
      <c r="C28" s="49" t="n">
        <v>37175</v>
      </c>
      <c r="E28" s="1" t="s">
        <v>89</v>
      </c>
      <c r="G28" s="1" t="s">
        <v>31</v>
      </c>
      <c r="I28" s="75"/>
      <c r="J28" s="51"/>
      <c r="K28" s="51" t="n">
        <v>40000</v>
      </c>
      <c r="M28" s="52" t="n">
        <f aca="false">N28/1000</f>
        <v>-0.19885</v>
      </c>
      <c r="N28" s="7" t="n">
        <v>-198.85</v>
      </c>
      <c r="O28" s="1" t="s">
        <v>90</v>
      </c>
      <c r="P28" s="1" t="s">
        <v>61</v>
      </c>
      <c r="Q28" s="9" t="s">
        <v>54</v>
      </c>
      <c r="R28" s="10" t="s">
        <v>93</v>
      </c>
      <c r="S28" s="9" t="s">
        <v>55</v>
      </c>
      <c r="T28" s="9" t="s">
        <v>92</v>
      </c>
      <c r="U28" s="72"/>
      <c r="V28" s="55"/>
      <c r="W28" s="9"/>
      <c r="X28" s="9"/>
      <c r="Y28" s="9"/>
      <c r="Z28" s="2" t="n">
        <f aca="false">I28+K28</f>
        <v>40000</v>
      </c>
      <c r="AA28" s="2" t="n">
        <f aca="false">N28</f>
        <v>-198.85</v>
      </c>
      <c r="AB28" s="2" t="n">
        <v>1</v>
      </c>
      <c r="AC28" s="62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20.25" hidden="false" customHeight="true" outlineLevel="0" collapsed="false">
      <c r="A29" s="1" t="s">
        <v>94</v>
      </c>
      <c r="C29" s="49" t="n">
        <v>37175</v>
      </c>
      <c r="E29" s="1" t="s">
        <v>95</v>
      </c>
      <c r="G29" s="1" t="s">
        <v>31</v>
      </c>
      <c r="I29" s="75"/>
      <c r="J29" s="51"/>
      <c r="K29" s="51" t="n">
        <v>150000</v>
      </c>
      <c r="M29" s="52" t="n">
        <f aca="false">N29/1000</f>
        <v>0</v>
      </c>
      <c r="N29" s="7" t="n">
        <v>0</v>
      </c>
      <c r="O29" s="1" t="s">
        <v>66</v>
      </c>
      <c r="P29" s="1" t="s">
        <v>96</v>
      </c>
      <c r="Q29" s="9" t="s">
        <v>39</v>
      </c>
      <c r="R29" s="10" t="n">
        <v>37196</v>
      </c>
      <c r="S29" s="9" t="n">
        <v>2.415</v>
      </c>
      <c r="T29" s="9" t="s">
        <v>97</v>
      </c>
      <c r="U29" s="72"/>
      <c r="V29" s="55"/>
      <c r="W29" s="9"/>
      <c r="X29" s="9"/>
      <c r="Y29" s="9"/>
      <c r="Z29" s="2" t="n">
        <f aca="false">I29+K29</f>
        <v>150000</v>
      </c>
      <c r="AA29" s="2" t="n">
        <f aca="false">N29</f>
        <v>0</v>
      </c>
      <c r="AB29" s="2" t="n">
        <v>1</v>
      </c>
      <c r="AC29" s="62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8" hidden="false" customHeight="true" outlineLevel="0" collapsed="false">
      <c r="A30" s="1" t="s">
        <v>98</v>
      </c>
      <c r="C30" s="49" t="n">
        <v>37175</v>
      </c>
      <c r="E30" s="1" t="s">
        <v>81</v>
      </c>
      <c r="G30" s="1" t="s">
        <v>31</v>
      </c>
      <c r="I30" s="75" t="n">
        <v>150000</v>
      </c>
      <c r="J30" s="51"/>
      <c r="K30" s="51"/>
      <c r="M30" s="52" t="n">
        <f aca="false">N30/1000</f>
        <v>2.25</v>
      </c>
      <c r="N30" s="7" t="n">
        <v>2250</v>
      </c>
      <c r="O30" s="1" t="s">
        <v>37</v>
      </c>
      <c r="P30" s="1" t="s">
        <v>99</v>
      </c>
      <c r="Q30" s="9" t="s">
        <v>67</v>
      </c>
      <c r="R30" s="76" t="s">
        <v>100</v>
      </c>
      <c r="S30" s="9" t="n">
        <v>2.515</v>
      </c>
      <c r="T30" s="9" t="s">
        <v>101</v>
      </c>
      <c r="U30" s="72"/>
      <c r="V30" s="55"/>
      <c r="W30" s="9"/>
      <c r="X30" s="9"/>
      <c r="Y30" s="9"/>
      <c r="Z30" s="2" t="n">
        <f aca="false">I30+K30</f>
        <v>150000</v>
      </c>
      <c r="AA30" s="2" t="n">
        <f aca="false">N30</f>
        <v>2250</v>
      </c>
      <c r="AB30" s="2" t="n">
        <v>1</v>
      </c>
      <c r="AC30" s="62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8" hidden="false" customHeight="true" outlineLevel="0" collapsed="false">
      <c r="A31" s="1" t="s">
        <v>102</v>
      </c>
      <c r="C31" s="49" t="n">
        <v>37175</v>
      </c>
      <c r="E31" s="1" t="s">
        <v>81</v>
      </c>
      <c r="G31" s="1" t="s">
        <v>31</v>
      </c>
      <c r="I31" s="75" t="n">
        <v>1845000</v>
      </c>
      <c r="J31" s="51"/>
      <c r="K31" s="51"/>
      <c r="M31" s="52" t="n">
        <f aca="false">N31/1000</f>
        <v>27.375</v>
      </c>
      <c r="N31" s="7" t="n">
        <v>27375</v>
      </c>
      <c r="O31" s="1" t="s">
        <v>37</v>
      </c>
      <c r="P31" s="1" t="s">
        <v>33</v>
      </c>
      <c r="Q31" s="9" t="s">
        <v>34</v>
      </c>
      <c r="R31" s="76" t="s">
        <v>103</v>
      </c>
      <c r="S31" s="9" t="n">
        <v>2.965</v>
      </c>
      <c r="T31" s="9" t="s">
        <v>87</v>
      </c>
      <c r="U31" s="72"/>
      <c r="V31" s="55"/>
      <c r="W31" s="9"/>
      <c r="X31" s="9"/>
      <c r="Y31" s="9"/>
      <c r="Z31" s="2" t="n">
        <f aca="false">I31+K31</f>
        <v>1845000</v>
      </c>
      <c r="AA31" s="2" t="n">
        <f aca="false">N31</f>
        <v>27375</v>
      </c>
      <c r="AB31" s="2" t="n">
        <v>1</v>
      </c>
      <c r="AC31" s="62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8" hidden="false" customHeight="true" outlineLevel="0" collapsed="false">
      <c r="A32" s="1" t="s">
        <v>104</v>
      </c>
      <c r="C32" s="49" t="n">
        <v>37175</v>
      </c>
      <c r="E32" s="1" t="s">
        <v>58</v>
      </c>
      <c r="G32" s="1" t="s">
        <v>31</v>
      </c>
      <c r="I32" s="75" t="n">
        <v>10000</v>
      </c>
      <c r="J32" s="51"/>
      <c r="K32" s="51"/>
      <c r="M32" s="52" t="n">
        <v>8.9</v>
      </c>
      <c r="N32" s="7" t="n">
        <v>8895</v>
      </c>
      <c r="O32" s="1" t="s">
        <v>32</v>
      </c>
      <c r="P32" s="1" t="s">
        <v>38</v>
      </c>
      <c r="Q32" s="9" t="s">
        <v>34</v>
      </c>
      <c r="R32" s="10" t="s">
        <v>59</v>
      </c>
      <c r="S32" s="9" t="n">
        <v>2.285</v>
      </c>
      <c r="U32" s="72"/>
      <c r="V32" s="55"/>
      <c r="W32" s="9"/>
      <c r="X32" s="9"/>
      <c r="Y32" s="9"/>
      <c r="Z32" s="2" t="n">
        <f aca="false">I32+K32</f>
        <v>10000</v>
      </c>
      <c r="AA32" s="2" t="n">
        <f aca="false">N32</f>
        <v>8895</v>
      </c>
      <c r="AB32" s="2" t="n">
        <v>1</v>
      </c>
      <c r="AC32" s="62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8" hidden="false" customHeight="true" outlineLevel="0" collapsed="false">
      <c r="A33" s="1" t="s">
        <v>105</v>
      </c>
      <c r="C33" s="49" t="n">
        <v>37175</v>
      </c>
      <c r="E33" s="1" t="s">
        <v>106</v>
      </c>
      <c r="G33" s="1" t="s">
        <v>31</v>
      </c>
      <c r="I33" s="75" t="n">
        <v>27200</v>
      </c>
      <c r="J33" s="51"/>
      <c r="K33" s="51"/>
      <c r="M33" s="52" t="n">
        <f aca="false">N33/1000</f>
        <v>1.36</v>
      </c>
      <c r="N33" s="7" t="n">
        <v>1360</v>
      </c>
      <c r="O33" s="1" t="s">
        <v>48</v>
      </c>
      <c r="P33" s="1" t="s">
        <v>38</v>
      </c>
      <c r="Q33" s="9" t="s">
        <v>34</v>
      </c>
      <c r="R33" s="10" t="s">
        <v>40</v>
      </c>
      <c r="S33" s="9" t="n">
        <v>2.845</v>
      </c>
      <c r="U33" s="72"/>
      <c r="V33" s="55"/>
      <c r="W33" s="9"/>
      <c r="X33" s="9"/>
      <c r="Y33" s="9"/>
      <c r="Z33" s="2" t="n">
        <f aca="false">I33+K33</f>
        <v>27200</v>
      </c>
      <c r="AA33" s="2" t="n">
        <f aca="false">N33</f>
        <v>1360</v>
      </c>
      <c r="AB33" s="2" t="n">
        <v>1</v>
      </c>
      <c r="AC33" s="62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8" hidden="false" customHeight="true" outlineLevel="0" collapsed="false">
      <c r="A34" s="1" t="s">
        <v>107</v>
      </c>
      <c r="C34" s="49" t="n">
        <v>37176</v>
      </c>
      <c r="E34" s="1" t="s">
        <v>30</v>
      </c>
      <c r="G34" s="1" t="s">
        <v>31</v>
      </c>
      <c r="I34" s="75" t="n">
        <f aca="false">5443*31</f>
        <v>168733</v>
      </c>
      <c r="J34" s="51"/>
      <c r="K34" s="51"/>
      <c r="M34" s="52" t="n">
        <f aca="false">N34/1000</f>
        <v>0</v>
      </c>
      <c r="N34" s="7" t="n">
        <v>0</v>
      </c>
      <c r="O34" s="1" t="s">
        <v>32</v>
      </c>
      <c r="P34" s="1" t="s">
        <v>38</v>
      </c>
      <c r="Q34" s="9" t="s">
        <v>34</v>
      </c>
      <c r="R34" s="10" t="n">
        <v>37226</v>
      </c>
      <c r="S34" s="9" t="n">
        <v>2.8225</v>
      </c>
      <c r="U34" s="72"/>
      <c r="V34" s="55"/>
      <c r="W34" s="9"/>
      <c r="X34" s="9"/>
      <c r="Y34" s="9"/>
      <c r="Z34" s="2" t="n">
        <f aca="false">I34+K34</f>
        <v>168733</v>
      </c>
      <c r="AA34" s="2" t="n">
        <f aca="false">N34</f>
        <v>0</v>
      </c>
      <c r="AB34" s="2" t="n">
        <v>1</v>
      </c>
      <c r="AC34" s="62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8" hidden="false" customHeight="true" outlineLevel="0" collapsed="false">
      <c r="A35" s="1" t="s">
        <v>108</v>
      </c>
      <c r="C35" s="49" t="n">
        <v>37179</v>
      </c>
      <c r="E35" s="1" t="s">
        <v>109</v>
      </c>
      <c r="G35" s="1" t="s">
        <v>31</v>
      </c>
      <c r="I35" s="75" t="s">
        <v>110</v>
      </c>
      <c r="J35" s="51"/>
      <c r="K35" s="51"/>
      <c r="M35" s="52" t="n">
        <f aca="false">N35/1000</f>
        <v>-7.55</v>
      </c>
      <c r="N35" s="7" t="n">
        <v>-7550</v>
      </c>
      <c r="O35" s="1" t="s">
        <v>111</v>
      </c>
      <c r="P35" s="1" t="s">
        <v>112</v>
      </c>
      <c r="Q35" s="9" t="s">
        <v>34</v>
      </c>
      <c r="R35" s="10" t="s">
        <v>113</v>
      </c>
      <c r="S35" s="9" t="n">
        <v>5</v>
      </c>
      <c r="T35" s="9" t="s">
        <v>114</v>
      </c>
      <c r="U35" s="72"/>
      <c r="V35" s="55"/>
      <c r="W35" s="9" t="n">
        <v>0</v>
      </c>
      <c r="X35" s="9" t="n">
        <v>7550</v>
      </c>
      <c r="Y35" s="9" t="n">
        <v>1</v>
      </c>
      <c r="AC35" s="6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8" hidden="false" customHeight="true" outlineLevel="0" collapsed="false">
      <c r="A36" s="1" t="s">
        <v>115</v>
      </c>
      <c r="C36" s="49" t="n">
        <v>37179</v>
      </c>
      <c r="E36" s="1" t="s">
        <v>116</v>
      </c>
      <c r="G36" s="1" t="s">
        <v>31</v>
      </c>
      <c r="I36" s="75" t="n">
        <v>645000</v>
      </c>
      <c r="J36" s="51"/>
      <c r="K36" s="51"/>
      <c r="M36" s="52" t="n">
        <f aca="false">N36/1000</f>
        <v>-3.225</v>
      </c>
      <c r="N36" s="7" t="n">
        <v>-3225</v>
      </c>
      <c r="O36" s="1" t="s">
        <v>111</v>
      </c>
      <c r="P36" s="1" t="s">
        <v>117</v>
      </c>
      <c r="Q36" s="9" t="s">
        <v>67</v>
      </c>
      <c r="R36" s="10" t="s">
        <v>118</v>
      </c>
      <c r="S36" s="9" t="n">
        <v>-0.0125</v>
      </c>
      <c r="T36" s="9" t="s">
        <v>73</v>
      </c>
      <c r="U36" s="72"/>
      <c r="V36" s="55"/>
      <c r="W36" s="9" t="n">
        <v>645000</v>
      </c>
      <c r="X36" s="9" t="n">
        <v>3225</v>
      </c>
      <c r="Y36" s="9" t="n">
        <v>1</v>
      </c>
      <c r="AC36" s="6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8" hidden="false" customHeight="true" outlineLevel="0" collapsed="false">
      <c r="A37" s="1" t="s">
        <v>102</v>
      </c>
      <c r="C37" s="49" t="n">
        <v>37175</v>
      </c>
      <c r="E37" s="1" t="s">
        <v>81</v>
      </c>
      <c r="G37" s="1" t="s">
        <v>31</v>
      </c>
      <c r="I37" s="75" t="n">
        <v>910000</v>
      </c>
      <c r="J37" s="51"/>
      <c r="K37" s="51"/>
      <c r="M37" s="52" t="n">
        <f aca="false">N37/1000</f>
        <v>0</v>
      </c>
      <c r="N37" s="7" t="n">
        <v>0</v>
      </c>
      <c r="O37" s="1" t="s">
        <v>37</v>
      </c>
      <c r="P37" s="1" t="s">
        <v>33</v>
      </c>
      <c r="Q37" s="9" t="s">
        <v>34</v>
      </c>
      <c r="R37" s="76" t="s">
        <v>119</v>
      </c>
      <c r="S37" s="9" t="n">
        <v>2.94</v>
      </c>
      <c r="T37" s="9" t="s">
        <v>87</v>
      </c>
      <c r="U37" s="72"/>
      <c r="V37" s="55"/>
      <c r="W37" s="9"/>
      <c r="X37" s="9"/>
      <c r="Y37" s="9"/>
      <c r="Z37" s="2" t="n">
        <f aca="false">I37+K37</f>
        <v>910000</v>
      </c>
      <c r="AA37" s="2" t="n">
        <f aca="false">N37</f>
        <v>0</v>
      </c>
      <c r="AB37" s="2" t="n">
        <v>1</v>
      </c>
      <c r="AC37" s="6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8" hidden="false" customHeight="true" outlineLevel="0" collapsed="false">
      <c r="A38" s="1" t="s">
        <v>120</v>
      </c>
      <c r="C38" s="49" t="n">
        <v>37180</v>
      </c>
      <c r="E38" s="1" t="s">
        <v>30</v>
      </c>
      <c r="G38" s="1" t="s">
        <v>31</v>
      </c>
      <c r="I38" s="75" t="n">
        <v>303025</v>
      </c>
      <c r="J38" s="51"/>
      <c r="K38" s="51"/>
      <c r="M38" s="52" t="n">
        <f aca="false">N38/1000</f>
        <v>0</v>
      </c>
      <c r="N38" s="7" t="n">
        <v>0</v>
      </c>
      <c r="O38" s="1" t="s">
        <v>121</v>
      </c>
      <c r="P38" s="1" t="s">
        <v>61</v>
      </c>
      <c r="Q38" s="9" t="s">
        <v>34</v>
      </c>
      <c r="R38" s="76" t="s">
        <v>122</v>
      </c>
      <c r="S38" s="9" t="n">
        <v>2.8825</v>
      </c>
      <c r="T38" s="9" t="s">
        <v>35</v>
      </c>
      <c r="U38" s="72"/>
      <c r="V38" s="55"/>
      <c r="W38" s="9"/>
      <c r="X38" s="9"/>
      <c r="Y38" s="9"/>
      <c r="Z38" s="2" t="n">
        <f aca="false">I38+K38</f>
        <v>303025</v>
      </c>
      <c r="AA38" s="2" t="n">
        <f aca="false">N38</f>
        <v>0</v>
      </c>
      <c r="AB38" s="2" t="n">
        <v>1</v>
      </c>
      <c r="AC38" s="6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8" hidden="false" customHeight="true" outlineLevel="0" collapsed="false">
      <c r="A39" s="1" t="n">
        <v>1094278</v>
      </c>
      <c r="C39" s="49" t="n">
        <v>37180</v>
      </c>
      <c r="E39" s="1" t="s">
        <v>123</v>
      </c>
      <c r="G39" s="1" t="s">
        <v>31</v>
      </c>
      <c r="I39" s="75" t="n">
        <v>917023</v>
      </c>
      <c r="J39" s="51"/>
      <c r="K39" s="51"/>
      <c r="M39" s="52" t="n">
        <f aca="false">N39/1000</f>
        <v>0</v>
      </c>
      <c r="N39" s="7" t="n">
        <v>0</v>
      </c>
      <c r="O39" s="1" t="s">
        <v>124</v>
      </c>
      <c r="P39" s="1" t="s">
        <v>83</v>
      </c>
      <c r="Q39" s="9" t="s">
        <v>34</v>
      </c>
      <c r="R39" s="76" t="s">
        <v>125</v>
      </c>
      <c r="S39" s="9" t="n">
        <v>0.0025</v>
      </c>
      <c r="T39" s="9" t="s">
        <v>126</v>
      </c>
      <c r="U39" s="72"/>
      <c r="V39" s="55"/>
      <c r="W39" s="9"/>
      <c r="X39" s="9"/>
      <c r="Y39" s="9"/>
      <c r="Z39" s="2" t="n">
        <f aca="false">I39+K39</f>
        <v>917023</v>
      </c>
      <c r="AA39" s="2" t="n">
        <f aca="false">N39</f>
        <v>0</v>
      </c>
      <c r="AB39" s="2" t="n">
        <v>1</v>
      </c>
      <c r="AC39" s="62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8" hidden="false" customHeight="true" outlineLevel="0" collapsed="false">
      <c r="A40" s="1" t="s">
        <v>127</v>
      </c>
      <c r="C40" s="49" t="n">
        <v>37180</v>
      </c>
      <c r="E40" s="1" t="s">
        <v>128</v>
      </c>
      <c r="G40" s="1" t="s">
        <v>31</v>
      </c>
      <c r="I40" s="75" t="n">
        <v>450000</v>
      </c>
      <c r="J40" s="51"/>
      <c r="K40" s="51"/>
      <c r="M40" s="52" t="n">
        <f aca="false">N40/1000</f>
        <v>2.79</v>
      </c>
      <c r="N40" s="7" t="n">
        <v>2790</v>
      </c>
      <c r="O40" s="1" t="s">
        <v>48</v>
      </c>
      <c r="P40" s="1" t="s">
        <v>117</v>
      </c>
      <c r="Q40" s="9" t="s">
        <v>67</v>
      </c>
      <c r="R40" s="76" t="s">
        <v>129</v>
      </c>
      <c r="S40" s="9" t="n">
        <v>2.2</v>
      </c>
      <c r="T40" s="9" t="s">
        <v>130</v>
      </c>
      <c r="U40" s="72"/>
      <c r="V40" s="55"/>
      <c r="W40" s="9"/>
      <c r="X40" s="9"/>
      <c r="Y40" s="9"/>
      <c r="Z40" s="2" t="n">
        <f aca="false">I40+K40</f>
        <v>450000</v>
      </c>
      <c r="AA40" s="2" t="n">
        <f aca="false">N40</f>
        <v>2790</v>
      </c>
      <c r="AB40" s="2" t="n">
        <v>1</v>
      </c>
      <c r="AC40" s="62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9.5" hidden="false" customHeight="true" outlineLevel="0" collapsed="false">
      <c r="A41" s="1" t="s">
        <v>131</v>
      </c>
      <c r="C41" s="49" t="n">
        <v>37180</v>
      </c>
      <c r="E41" s="1" t="s">
        <v>128</v>
      </c>
      <c r="G41" s="1" t="s">
        <v>31</v>
      </c>
      <c r="I41" s="75"/>
      <c r="J41" s="51"/>
      <c r="K41" s="51" t="n">
        <v>450000</v>
      </c>
      <c r="M41" s="52" t="n">
        <f aca="false">N41/1000</f>
        <v>0</v>
      </c>
      <c r="N41" s="7" t="n">
        <v>0</v>
      </c>
      <c r="O41" s="1" t="s">
        <v>48</v>
      </c>
      <c r="P41" s="1" t="s">
        <v>117</v>
      </c>
      <c r="Q41" s="9" t="s">
        <v>54</v>
      </c>
      <c r="R41" s="76" t="s">
        <v>129</v>
      </c>
      <c r="S41" s="9" t="n">
        <v>2.2</v>
      </c>
      <c r="T41" s="9" t="s">
        <v>130</v>
      </c>
      <c r="U41" s="72"/>
      <c r="V41" s="55"/>
      <c r="W41" s="9"/>
      <c r="X41" s="9"/>
      <c r="Y41" s="9"/>
      <c r="Z41" s="2" t="n">
        <f aca="false">I41+K41</f>
        <v>450000</v>
      </c>
      <c r="AA41" s="2" t="n">
        <f aca="false">N41</f>
        <v>0</v>
      </c>
      <c r="AB41" s="2" t="n">
        <v>1</v>
      </c>
      <c r="AC41" s="62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8.75" hidden="false" customHeight="true" outlineLevel="0" collapsed="false">
      <c r="A42" s="1" t="n">
        <v>1109358</v>
      </c>
      <c r="C42" s="49" t="n">
        <v>37180</v>
      </c>
      <c r="E42" s="1" t="s">
        <v>132</v>
      </c>
      <c r="G42" s="1" t="s">
        <v>31</v>
      </c>
      <c r="I42" s="75"/>
      <c r="J42" s="51"/>
      <c r="K42" s="51" t="n">
        <v>140000</v>
      </c>
      <c r="M42" s="52" t="n">
        <f aca="false">N42/1000</f>
        <v>0.7</v>
      </c>
      <c r="N42" s="7" t="n">
        <v>700</v>
      </c>
      <c r="O42" s="1" t="s">
        <v>32</v>
      </c>
      <c r="P42" s="1" t="s">
        <v>83</v>
      </c>
      <c r="Q42" s="9" t="s">
        <v>39</v>
      </c>
      <c r="R42" s="76" t="s">
        <v>133</v>
      </c>
      <c r="S42" s="9" t="n">
        <v>2.31</v>
      </c>
      <c r="T42" s="9" t="s">
        <v>87</v>
      </c>
      <c r="U42" s="72"/>
      <c r="V42" s="55"/>
      <c r="W42" s="9"/>
      <c r="X42" s="9"/>
      <c r="Y42" s="9"/>
      <c r="Z42" s="2" t="n">
        <f aca="false">I42+K42</f>
        <v>140000</v>
      </c>
      <c r="AA42" s="2" t="n">
        <f aca="false">N42</f>
        <v>700</v>
      </c>
      <c r="AB42" s="2" t="n">
        <v>1</v>
      </c>
      <c r="AC42" s="62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8.75" hidden="false" customHeight="true" outlineLevel="0" collapsed="false">
      <c r="A43" s="1" t="s">
        <v>134</v>
      </c>
      <c r="C43" s="49" t="n">
        <v>37181</v>
      </c>
      <c r="E43" s="1" t="s">
        <v>135</v>
      </c>
      <c r="G43" s="1" t="s">
        <v>31</v>
      </c>
      <c r="I43" s="75"/>
      <c r="J43" s="51"/>
      <c r="K43" s="51" t="n">
        <v>1510000</v>
      </c>
      <c r="M43" s="52" t="n">
        <f aca="false">N43/1000</f>
        <v>3.775</v>
      </c>
      <c r="N43" s="7" t="n">
        <v>3775</v>
      </c>
      <c r="O43" s="1" t="s">
        <v>66</v>
      </c>
      <c r="P43" s="1" t="s">
        <v>117</v>
      </c>
      <c r="Q43" s="9" t="s">
        <v>54</v>
      </c>
      <c r="R43" s="76" t="s">
        <v>136</v>
      </c>
      <c r="S43" s="9" t="n">
        <v>0.025</v>
      </c>
      <c r="T43" s="9" t="s">
        <v>137</v>
      </c>
      <c r="U43" s="72"/>
      <c r="V43" s="55"/>
      <c r="W43" s="9"/>
      <c r="X43" s="9"/>
      <c r="Y43" s="9"/>
      <c r="Z43" s="2" t="n">
        <f aca="false">I43+K43</f>
        <v>1510000</v>
      </c>
      <c r="AA43" s="2" t="n">
        <f aca="false">N43</f>
        <v>3775</v>
      </c>
      <c r="AB43" s="2" t="n">
        <v>1</v>
      </c>
      <c r="AC43" s="62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8.75" hidden="false" customHeight="true" outlineLevel="0" collapsed="false">
      <c r="A44" s="1" t="s">
        <v>138</v>
      </c>
      <c r="C44" s="49" t="n">
        <v>37181</v>
      </c>
      <c r="E44" s="1" t="s">
        <v>139</v>
      </c>
      <c r="G44" s="1" t="s">
        <v>31</v>
      </c>
      <c r="I44" s="75"/>
      <c r="J44" s="51"/>
      <c r="K44" s="51" t="n">
        <v>10000</v>
      </c>
      <c r="M44" s="52" t="n">
        <f aca="false">N44/1000</f>
        <v>0.5</v>
      </c>
      <c r="N44" s="7" t="n">
        <v>500</v>
      </c>
      <c r="O44" s="1" t="s">
        <v>32</v>
      </c>
      <c r="P44" s="1" t="s">
        <v>38</v>
      </c>
      <c r="Q44" s="9" t="s">
        <v>39</v>
      </c>
      <c r="R44" s="76" t="s">
        <v>140</v>
      </c>
      <c r="S44" s="9" t="n">
        <v>2.9</v>
      </c>
      <c r="U44" s="72"/>
      <c r="V44" s="55"/>
      <c r="W44" s="9"/>
      <c r="X44" s="9"/>
      <c r="Y44" s="9"/>
      <c r="Z44" s="2" t="n">
        <f aca="false">I44+K44</f>
        <v>10000</v>
      </c>
      <c r="AA44" s="2" t="n">
        <f aca="false">N44</f>
        <v>500</v>
      </c>
      <c r="AB44" s="2" t="n">
        <v>1</v>
      </c>
      <c r="AC44" s="62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8.75" hidden="false" customHeight="true" outlineLevel="0" collapsed="false">
      <c r="A45" s="1" t="s">
        <v>141</v>
      </c>
      <c r="C45" s="49" t="n">
        <v>37182</v>
      </c>
      <c r="E45" s="1" t="s">
        <v>142</v>
      </c>
      <c r="G45" s="1" t="s">
        <v>31</v>
      </c>
      <c r="I45" s="75"/>
      <c r="J45" s="51"/>
      <c r="K45" s="51" t="n">
        <v>310000</v>
      </c>
      <c r="M45" s="52" t="n">
        <f aca="false">N45/1000</f>
        <v>0.775</v>
      </c>
      <c r="N45" s="7" t="n">
        <v>775</v>
      </c>
      <c r="O45" s="1" t="s">
        <v>66</v>
      </c>
      <c r="P45" s="1" t="s">
        <v>33</v>
      </c>
      <c r="Q45" s="9" t="s">
        <v>39</v>
      </c>
      <c r="R45" s="76" t="s">
        <v>122</v>
      </c>
      <c r="S45" s="9" t="n">
        <v>0.0925</v>
      </c>
      <c r="T45" s="9" t="s">
        <v>143</v>
      </c>
      <c r="U45" s="72"/>
      <c r="V45" s="55"/>
      <c r="W45" s="9"/>
      <c r="X45" s="9"/>
      <c r="Y45" s="9"/>
      <c r="Z45" s="2" t="n">
        <f aca="false">I45+K45</f>
        <v>310000</v>
      </c>
      <c r="AA45" s="2" t="n">
        <f aca="false">N45</f>
        <v>775</v>
      </c>
      <c r="AB45" s="2" t="n">
        <v>1</v>
      </c>
      <c r="AC45" s="62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8" hidden="false" customHeight="true" outlineLevel="0" collapsed="false">
      <c r="A46" s="56" t="s">
        <v>144</v>
      </c>
      <c r="C46" s="77" t="n">
        <v>37183</v>
      </c>
      <c r="E46" s="1" t="s">
        <v>145</v>
      </c>
      <c r="G46" s="78" t="s">
        <v>31</v>
      </c>
      <c r="H46" s="9"/>
      <c r="I46" s="79"/>
      <c r="J46" s="80"/>
      <c r="K46" s="81" t="n">
        <v>310000</v>
      </c>
      <c r="M46" s="52" t="n">
        <f aca="false">N46/1000</f>
        <v>-0.31</v>
      </c>
      <c r="N46" s="7" t="n">
        <v>-310</v>
      </c>
      <c r="O46" s="1" t="s">
        <v>121</v>
      </c>
      <c r="P46" s="1" t="s">
        <v>146</v>
      </c>
      <c r="Q46" s="9" t="s">
        <v>39</v>
      </c>
      <c r="R46" s="10" t="n">
        <v>37226</v>
      </c>
      <c r="S46" s="9" t="n">
        <v>2.66</v>
      </c>
      <c r="U46" s="9"/>
      <c r="V46" s="82"/>
      <c r="W46" s="9"/>
      <c r="X46" s="9"/>
      <c r="Y46" s="9"/>
      <c r="Z46" s="2" t="n">
        <f aca="false">I46+K46</f>
        <v>310000</v>
      </c>
      <c r="AA46" s="2" t="n">
        <f aca="false">N46</f>
        <v>-310</v>
      </c>
      <c r="AB46" s="80" t="n">
        <v>1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8.75" hidden="false" customHeight="true" outlineLevel="0" collapsed="false">
      <c r="A47" s="1" t="s">
        <v>147</v>
      </c>
      <c r="C47" s="49" t="n">
        <v>37183</v>
      </c>
      <c r="E47" s="1" t="s">
        <v>148</v>
      </c>
      <c r="G47" s="1" t="s">
        <v>31</v>
      </c>
      <c r="I47" s="75"/>
      <c r="J47" s="51"/>
      <c r="K47" s="51" t="n">
        <v>2500</v>
      </c>
      <c r="M47" s="52" t="n">
        <f aca="false">N47/1000</f>
        <v>0.385</v>
      </c>
      <c r="N47" s="7" t="n">
        <v>385</v>
      </c>
      <c r="O47" s="1" t="s">
        <v>66</v>
      </c>
      <c r="P47" s="1" t="s">
        <v>38</v>
      </c>
      <c r="Q47" s="9" t="s">
        <v>39</v>
      </c>
      <c r="R47" s="76" t="s">
        <v>149</v>
      </c>
      <c r="S47" s="9" t="n">
        <v>2.9675</v>
      </c>
      <c r="U47" s="72"/>
      <c r="V47" s="55"/>
      <c r="W47" s="9"/>
      <c r="X47" s="9"/>
      <c r="Y47" s="9"/>
      <c r="Z47" s="2" t="n">
        <f aca="false">I47+K47</f>
        <v>2500</v>
      </c>
      <c r="AA47" s="2" t="n">
        <f aca="false">N47</f>
        <v>385</v>
      </c>
      <c r="AB47" s="2" t="n">
        <v>1</v>
      </c>
      <c r="AC47" s="62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8" hidden="false" customHeight="true" outlineLevel="0" collapsed="false">
      <c r="A48" s="1" t="s">
        <v>150</v>
      </c>
      <c r="C48" s="49" t="n">
        <v>37183</v>
      </c>
      <c r="E48" s="1" t="s">
        <v>148</v>
      </c>
      <c r="G48" s="1" t="s">
        <v>31</v>
      </c>
      <c r="I48" s="75"/>
      <c r="J48" s="51"/>
      <c r="K48" s="51" t="n">
        <v>2500</v>
      </c>
      <c r="M48" s="52" t="n">
        <f aca="false">N48/1000</f>
        <v>0.385</v>
      </c>
      <c r="N48" s="7" t="n">
        <v>385</v>
      </c>
      <c r="O48" s="1" t="s">
        <v>66</v>
      </c>
      <c r="P48" s="1" t="s">
        <v>38</v>
      </c>
      <c r="Q48" s="9" t="s">
        <v>39</v>
      </c>
      <c r="R48" s="10" t="n">
        <v>36893</v>
      </c>
      <c r="S48" s="9" t="n">
        <v>2.98</v>
      </c>
      <c r="U48" s="72"/>
      <c r="V48" s="55"/>
      <c r="W48" s="9"/>
      <c r="X48" s="9"/>
      <c r="Y48" s="9"/>
      <c r="Z48" s="2" t="n">
        <f aca="false">I48+K48</f>
        <v>2500</v>
      </c>
      <c r="AA48" s="2" t="n">
        <f aca="false">N48</f>
        <v>385</v>
      </c>
      <c r="AB48" s="2" t="n">
        <v>1</v>
      </c>
      <c r="AC48" s="62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8" hidden="false" customHeight="true" outlineLevel="0" collapsed="false">
      <c r="A49" s="83" t="s">
        <v>151</v>
      </c>
      <c r="B49" s="84"/>
      <c r="C49" s="85" t="n">
        <v>37186</v>
      </c>
      <c r="D49" s="84"/>
      <c r="E49" s="1" t="s">
        <v>139</v>
      </c>
      <c r="F49" s="84"/>
      <c r="G49" s="1" t="s">
        <v>31</v>
      </c>
      <c r="H49" s="86"/>
      <c r="I49" s="87"/>
      <c r="J49" s="88"/>
      <c r="K49" s="89" t="n">
        <v>30000</v>
      </c>
      <c r="L49" s="90"/>
      <c r="M49" s="52" t="n">
        <f aca="false">N49/1000</f>
        <v>1.195</v>
      </c>
      <c r="N49" s="91" t="n">
        <v>1195</v>
      </c>
      <c r="O49" s="1" t="s">
        <v>32</v>
      </c>
      <c r="P49" s="13" t="s">
        <v>38</v>
      </c>
      <c r="Q49" s="86" t="s">
        <v>39</v>
      </c>
      <c r="R49" s="92" t="s">
        <v>140</v>
      </c>
      <c r="S49" s="86" t="n">
        <v>3.15</v>
      </c>
      <c r="T49" s="86"/>
      <c r="U49" s="86"/>
      <c r="V49" s="93"/>
      <c r="W49" s="86"/>
      <c r="X49" s="86"/>
      <c r="Y49" s="86"/>
      <c r="Z49" s="2" t="n">
        <f aca="false">I49+K49</f>
        <v>30000</v>
      </c>
      <c r="AA49" s="2" t="n">
        <f aca="false">N49</f>
        <v>1195</v>
      </c>
      <c r="AB49" s="2" t="n">
        <v>1</v>
      </c>
      <c r="AC49" s="94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  <c r="IW49" s="86"/>
    </row>
    <row r="50" customFormat="false" ht="18" hidden="false" customHeight="true" outlineLevel="0" collapsed="false">
      <c r="A50" s="95"/>
      <c r="B50" s="96"/>
      <c r="C50" s="77"/>
      <c r="D50" s="96"/>
      <c r="E50" s="97"/>
      <c r="F50" s="96"/>
      <c r="G50" s="78"/>
      <c r="H50" s="98"/>
      <c r="I50" s="99"/>
      <c r="J50" s="100"/>
      <c r="K50" s="101"/>
      <c r="L50" s="102"/>
      <c r="M50" s="52" t="n">
        <f aca="false">N50/1000</f>
        <v>0</v>
      </c>
      <c r="N50" s="103"/>
      <c r="O50" s="97"/>
      <c r="P50" s="97"/>
      <c r="Q50" s="98"/>
      <c r="R50" s="104"/>
      <c r="S50" s="98"/>
      <c r="T50" s="98"/>
      <c r="U50" s="98"/>
      <c r="V50" s="105"/>
      <c r="W50" s="98"/>
      <c r="X50" s="98"/>
      <c r="Y50" s="98"/>
      <c r="Z50" s="2" t="n">
        <f aca="false">I50+K50</f>
        <v>0</v>
      </c>
      <c r="AA50" s="2" t="n">
        <f aca="false">N50</f>
        <v>0</v>
      </c>
      <c r="AB50" s="2" t="n">
        <v>1</v>
      </c>
      <c r="AC50" s="106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</row>
    <row r="51" customFormat="false" ht="18" hidden="false" customHeight="true" outlineLevel="0" collapsed="false">
      <c r="A51" s="95"/>
      <c r="B51" s="96"/>
      <c r="C51" s="77"/>
      <c r="D51" s="96"/>
      <c r="E51" s="97"/>
      <c r="F51" s="96"/>
      <c r="G51" s="78"/>
      <c r="H51" s="98"/>
      <c r="I51" s="99"/>
      <c r="J51" s="100"/>
      <c r="K51" s="101"/>
      <c r="L51" s="102"/>
      <c r="M51" s="52" t="n">
        <f aca="false">N51/1000</f>
        <v>0</v>
      </c>
      <c r="N51" s="103"/>
      <c r="O51" s="97"/>
      <c r="P51" s="97"/>
      <c r="Q51" s="98"/>
      <c r="R51" s="104"/>
      <c r="S51" s="98"/>
      <c r="T51" s="98"/>
      <c r="U51" s="98"/>
      <c r="V51" s="105"/>
      <c r="W51" s="98"/>
      <c r="X51" s="98"/>
      <c r="Y51" s="98"/>
      <c r="Z51" s="2" t="n">
        <f aca="false">I51+K51</f>
        <v>0</v>
      </c>
      <c r="AA51" s="2" t="n">
        <f aca="false">N51</f>
        <v>0</v>
      </c>
      <c r="AB51" s="2" t="n">
        <v>1</v>
      </c>
      <c r="AC51" s="106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</row>
    <row r="52" customFormat="false" ht="18" hidden="false" customHeight="true" outlineLevel="0" collapsed="false">
      <c r="C52" s="49"/>
      <c r="E52" s="1"/>
      <c r="I52" s="75"/>
      <c r="J52" s="51"/>
      <c r="K52" s="51"/>
      <c r="M52" s="52" t="n">
        <f aca="false">N52/1000</f>
        <v>0</v>
      </c>
      <c r="P52" s="1"/>
      <c r="U52" s="72"/>
      <c r="V52" s="105"/>
      <c r="W52" s="98"/>
      <c r="X52" s="98"/>
      <c r="Y52" s="98"/>
      <c r="Z52" s="2" t="n">
        <f aca="false">I52+K52</f>
        <v>0</v>
      </c>
      <c r="AA52" s="2" t="n">
        <f aca="false">N52</f>
        <v>0</v>
      </c>
      <c r="AB52" s="2" t="n">
        <v>1</v>
      </c>
      <c r="AC52" s="106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  <c r="IV52" s="98"/>
      <c r="IW52" s="98"/>
    </row>
    <row r="53" customFormat="false" ht="18" hidden="false" customHeight="true" outlineLevel="0" collapsed="false">
      <c r="C53" s="49"/>
      <c r="E53" s="1"/>
      <c r="I53" s="75"/>
      <c r="J53" s="51"/>
      <c r="K53" s="51"/>
      <c r="M53" s="52" t="n">
        <f aca="false">N53/1000</f>
        <v>0</v>
      </c>
      <c r="P53" s="1"/>
      <c r="U53" s="72"/>
      <c r="V53" s="105"/>
      <c r="W53" s="98"/>
      <c r="X53" s="98"/>
      <c r="Y53" s="98"/>
      <c r="Z53" s="2" t="n">
        <f aca="false">I53+K53</f>
        <v>0</v>
      </c>
      <c r="AA53" s="2" t="n">
        <f aca="false">N53</f>
        <v>0</v>
      </c>
      <c r="AB53" s="2" t="n">
        <v>1</v>
      </c>
      <c r="AC53" s="106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  <c r="IR53" s="98"/>
      <c r="IS53" s="98"/>
      <c r="IT53" s="98"/>
      <c r="IU53" s="98"/>
      <c r="IV53" s="98"/>
      <c r="IW53" s="98"/>
    </row>
    <row r="54" customFormat="false" ht="18" hidden="false" customHeight="true" outlineLevel="0" collapsed="false">
      <c r="C54" s="49"/>
      <c r="E54" s="1"/>
      <c r="I54" s="75"/>
      <c r="J54" s="51"/>
      <c r="K54" s="51"/>
      <c r="M54" s="52" t="n">
        <f aca="false">N54/1000</f>
        <v>0</v>
      </c>
      <c r="P54" s="1"/>
      <c r="U54" s="72"/>
      <c r="V54" s="105"/>
      <c r="W54" s="98"/>
      <c r="X54" s="98"/>
      <c r="Y54" s="98"/>
      <c r="Z54" s="2" t="n">
        <f aca="false">I54+K54</f>
        <v>0</v>
      </c>
      <c r="AA54" s="2" t="n">
        <f aca="false">N54</f>
        <v>0</v>
      </c>
      <c r="AB54" s="2" t="n">
        <v>1</v>
      </c>
      <c r="AC54" s="106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</row>
    <row r="55" customFormat="false" ht="18" hidden="false" customHeight="true" outlineLevel="0" collapsed="false">
      <c r="A55" s="95"/>
      <c r="B55" s="96"/>
      <c r="C55" s="77"/>
      <c r="D55" s="96"/>
      <c r="E55" s="97"/>
      <c r="F55" s="96"/>
      <c r="G55" s="78"/>
      <c r="H55" s="98"/>
      <c r="I55" s="99"/>
      <c r="J55" s="100"/>
      <c r="K55" s="101"/>
      <c r="L55" s="102"/>
      <c r="M55" s="52" t="n">
        <f aca="false">N55/1000</f>
        <v>0</v>
      </c>
      <c r="N55" s="107"/>
      <c r="O55" s="97"/>
      <c r="P55" s="97"/>
      <c r="Q55" s="98"/>
      <c r="R55" s="104"/>
      <c r="S55" s="98"/>
      <c r="T55" s="98"/>
      <c r="U55" s="98"/>
      <c r="V55" s="82"/>
      <c r="W55" s="98"/>
      <c r="X55" s="98"/>
      <c r="Y55" s="98"/>
      <c r="Z55" s="2" t="n">
        <f aca="false">I55+K55</f>
        <v>0</v>
      </c>
      <c r="AA55" s="2" t="n">
        <f aca="false">N55</f>
        <v>0</v>
      </c>
      <c r="AB55" s="2" t="n">
        <v>1</v>
      </c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18" hidden="false" customHeight="true" outlineLevel="0" collapsed="false">
      <c r="A56" s="95"/>
      <c r="B56" s="96"/>
      <c r="C56" s="77"/>
      <c r="D56" s="96"/>
      <c r="E56" s="97"/>
      <c r="F56" s="96"/>
      <c r="G56" s="78"/>
      <c r="H56" s="98"/>
      <c r="I56" s="99"/>
      <c r="J56" s="100"/>
      <c r="K56" s="101"/>
      <c r="L56" s="102"/>
      <c r="M56" s="52" t="n">
        <f aca="false">N56/1000</f>
        <v>0</v>
      </c>
      <c r="N56" s="107"/>
      <c r="O56" s="97"/>
      <c r="P56" s="97"/>
      <c r="Q56" s="98"/>
      <c r="R56" s="104"/>
      <c r="S56" s="98"/>
      <c r="T56" s="98"/>
      <c r="U56" s="98"/>
      <c r="V56" s="82"/>
      <c r="W56" s="98"/>
      <c r="X56" s="98"/>
      <c r="Y56" s="98"/>
      <c r="Z56" s="2" t="n">
        <f aca="false">I56+K56</f>
        <v>0</v>
      </c>
      <c r="AA56" s="2" t="n">
        <f aca="false">N56</f>
        <v>0</v>
      </c>
      <c r="AB56" s="2" t="n">
        <v>1</v>
      </c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98"/>
      <c r="GS56" s="98"/>
      <c r="GT56" s="98"/>
      <c r="GU56" s="98"/>
      <c r="GV56" s="98"/>
      <c r="GW56" s="98"/>
      <c r="GX56" s="98"/>
      <c r="GY56" s="98"/>
      <c r="GZ56" s="98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</row>
    <row r="57" customFormat="false" ht="18" hidden="false" customHeight="true" outlineLevel="0" collapsed="false">
      <c r="A57" s="95"/>
      <c r="B57" s="96"/>
      <c r="C57" s="77"/>
      <c r="D57" s="96"/>
      <c r="E57" s="97"/>
      <c r="F57" s="96"/>
      <c r="G57" s="78"/>
      <c r="H57" s="98"/>
      <c r="I57" s="99"/>
      <c r="J57" s="100"/>
      <c r="K57" s="101"/>
      <c r="L57" s="102"/>
      <c r="M57" s="52" t="n">
        <f aca="false">N57/1000</f>
        <v>0</v>
      </c>
      <c r="N57" s="107"/>
      <c r="O57" s="97"/>
      <c r="P57" s="97"/>
      <c r="Q57" s="98"/>
      <c r="R57" s="104"/>
      <c r="S57" s="98"/>
      <c r="T57" s="98"/>
      <c r="U57" s="98"/>
      <c r="V57" s="82"/>
      <c r="W57" s="98"/>
      <c r="X57" s="98"/>
      <c r="Y57" s="98"/>
      <c r="Z57" s="2" t="n">
        <f aca="false">I57+K57</f>
        <v>0</v>
      </c>
      <c r="AA57" s="2" t="n">
        <f aca="false">N57</f>
        <v>0</v>
      </c>
      <c r="AB57" s="2" t="n">
        <v>1</v>
      </c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</row>
    <row r="58" customFormat="false" ht="18" hidden="false" customHeight="true" outlineLevel="0" collapsed="false">
      <c r="A58" s="95"/>
      <c r="B58" s="96"/>
      <c r="C58" s="77"/>
      <c r="D58" s="98"/>
      <c r="E58" s="96"/>
      <c r="F58" s="96"/>
      <c r="G58" s="78"/>
      <c r="H58" s="98"/>
      <c r="I58" s="99"/>
      <c r="J58" s="100"/>
      <c r="K58" s="101"/>
      <c r="L58" s="102"/>
      <c r="M58" s="52" t="n">
        <f aca="false">N58/1000</f>
        <v>0</v>
      </c>
      <c r="N58" s="107"/>
      <c r="O58" s="97"/>
      <c r="P58" s="97"/>
      <c r="Q58" s="98"/>
      <c r="R58" s="104"/>
      <c r="S58" s="98"/>
      <c r="T58" s="98"/>
      <c r="U58" s="98"/>
      <c r="V58" s="82"/>
      <c r="W58" s="98"/>
      <c r="X58" s="98"/>
      <c r="Y58" s="98"/>
      <c r="Z58" s="2" t="n">
        <f aca="false">I58+K58</f>
        <v>0</v>
      </c>
      <c r="AA58" s="2" t="n">
        <f aca="false">N58</f>
        <v>0</v>
      </c>
      <c r="AB58" s="2" t="n">
        <v>1</v>
      </c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</row>
    <row r="59" customFormat="false" ht="18" hidden="false" customHeight="true" outlineLevel="0" collapsed="false">
      <c r="A59" s="56"/>
      <c r="C59" s="77"/>
      <c r="E59" s="1"/>
      <c r="G59" s="78"/>
      <c r="H59" s="9"/>
      <c r="J59" s="50"/>
      <c r="K59" s="51"/>
      <c r="M59" s="52" t="n">
        <f aca="false">N59/1000</f>
        <v>0</v>
      </c>
      <c r="P59" s="97"/>
      <c r="U59" s="9"/>
      <c r="V59" s="82"/>
      <c r="W59" s="9"/>
      <c r="X59" s="9"/>
      <c r="Y59" s="9"/>
      <c r="Z59" s="2" t="n">
        <f aca="false">I59+K59</f>
        <v>0</v>
      </c>
      <c r="AA59" s="2" t="n">
        <f aca="false">N59</f>
        <v>0</v>
      </c>
      <c r="AB59" s="2" t="n">
        <v>1</v>
      </c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8" hidden="false" customHeight="true" outlineLevel="0" collapsed="false">
      <c r="A60" s="108"/>
      <c r="C60" s="49"/>
      <c r="E60" s="1"/>
      <c r="H60" s="9"/>
      <c r="J60" s="50"/>
      <c r="K60" s="51"/>
      <c r="M60" s="52" t="n">
        <f aca="false">N60/1000</f>
        <v>0</v>
      </c>
      <c r="P60" s="1"/>
      <c r="U60" s="9"/>
      <c r="V60" s="82"/>
      <c r="W60" s="9"/>
      <c r="X60" s="9"/>
      <c r="Y60" s="9"/>
      <c r="Z60" s="2" t="n">
        <f aca="false">I60+K60</f>
        <v>0</v>
      </c>
      <c r="AA60" s="2" t="n">
        <f aca="false">N60</f>
        <v>0</v>
      </c>
      <c r="AB60" s="2" t="n">
        <v>1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8" hidden="false" customHeight="true" outlineLevel="0" collapsed="false">
      <c r="A61" s="56"/>
      <c r="C61" s="77"/>
      <c r="E61" s="1"/>
      <c r="G61" s="78"/>
      <c r="H61" s="9"/>
      <c r="J61" s="50"/>
      <c r="K61" s="51"/>
      <c r="M61" s="52" t="n">
        <f aca="false">N61/1000</f>
        <v>0</v>
      </c>
      <c r="P61" s="1"/>
      <c r="U61" s="9"/>
      <c r="V61" s="82"/>
      <c r="W61" s="9"/>
      <c r="X61" s="9"/>
      <c r="Y61" s="9"/>
      <c r="Z61" s="2" t="n">
        <f aca="false">I61+K61</f>
        <v>0</v>
      </c>
      <c r="AA61" s="2" t="n">
        <f aca="false">N61</f>
        <v>0</v>
      </c>
      <c r="AB61" s="2" t="n">
        <v>1</v>
      </c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</row>
    <row r="62" customFormat="false" ht="18" hidden="false" customHeight="true" outlineLevel="0" collapsed="false">
      <c r="A62" s="56"/>
      <c r="C62" s="77"/>
      <c r="E62" s="1"/>
      <c r="G62" s="78"/>
      <c r="H62" s="9"/>
      <c r="J62" s="50"/>
      <c r="K62" s="51"/>
      <c r="M62" s="52" t="n">
        <f aca="false">N62/1000</f>
        <v>0</v>
      </c>
      <c r="P62" s="1"/>
      <c r="U62" s="9"/>
      <c r="V62" s="82"/>
      <c r="W62" s="9"/>
      <c r="X62" s="9"/>
      <c r="Y62" s="9"/>
      <c r="Z62" s="2" t="n">
        <f aca="false">I62+K62</f>
        <v>0</v>
      </c>
      <c r="AA62" s="2" t="n">
        <f aca="false">N62</f>
        <v>0</v>
      </c>
      <c r="AB62" s="2" t="n">
        <v>1</v>
      </c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8" hidden="false" customHeight="true" outlineLevel="0" collapsed="false">
      <c r="A63" s="56"/>
      <c r="C63" s="77"/>
      <c r="E63" s="1"/>
      <c r="G63" s="78"/>
      <c r="H63" s="9"/>
      <c r="J63" s="50"/>
      <c r="K63" s="51"/>
      <c r="M63" s="52" t="n">
        <f aca="false">N63/1000</f>
        <v>0</v>
      </c>
      <c r="P63" s="1"/>
      <c r="U63" s="9"/>
      <c r="V63" s="82"/>
      <c r="W63" s="9"/>
      <c r="X63" s="9"/>
      <c r="Y63" s="9"/>
      <c r="Z63" s="2" t="n">
        <f aca="false">I63+K63</f>
        <v>0</v>
      </c>
      <c r="AA63" s="2" t="n">
        <f aca="false">N63</f>
        <v>0</v>
      </c>
      <c r="AB63" s="2" t="n">
        <v>1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8" hidden="false" customHeight="true" outlineLevel="0" collapsed="false">
      <c r="A64" s="56"/>
      <c r="C64" s="77"/>
      <c r="E64" s="1"/>
      <c r="G64" s="78"/>
      <c r="H64" s="9"/>
      <c r="J64" s="50"/>
      <c r="K64" s="51"/>
      <c r="M64" s="52" t="n">
        <f aca="false">N64/1000</f>
        <v>0</v>
      </c>
      <c r="P64" s="1"/>
      <c r="U64" s="9"/>
      <c r="V64" s="82"/>
      <c r="W64" s="9"/>
      <c r="X64" s="9"/>
      <c r="Y64" s="9"/>
      <c r="Z64" s="2" t="n">
        <f aca="false">I64+K64</f>
        <v>0</v>
      </c>
      <c r="AA64" s="2" t="n">
        <f aca="false">N64</f>
        <v>0</v>
      </c>
      <c r="AB64" s="2" t="n">
        <v>1</v>
      </c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</row>
    <row r="65" customFormat="false" ht="18" hidden="false" customHeight="true" outlineLevel="0" collapsed="false">
      <c r="A65" s="56"/>
      <c r="C65" s="77"/>
      <c r="E65" s="1"/>
      <c r="G65" s="78"/>
      <c r="H65" s="9"/>
      <c r="J65" s="50"/>
      <c r="K65" s="51"/>
      <c r="M65" s="52" t="n">
        <f aca="false">N65/1000</f>
        <v>0</v>
      </c>
      <c r="P65" s="1"/>
      <c r="U65" s="9"/>
      <c r="V65" s="82"/>
      <c r="W65" s="9"/>
      <c r="X65" s="9"/>
      <c r="Y65" s="9"/>
      <c r="Z65" s="2" t="n">
        <f aca="false">I65+K65</f>
        <v>0</v>
      </c>
      <c r="AA65" s="2" t="n">
        <f aca="false">N65</f>
        <v>0</v>
      </c>
      <c r="AB65" s="2" t="n">
        <v>1</v>
      </c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</row>
    <row r="66" customFormat="false" ht="18" hidden="false" customHeight="true" outlineLevel="0" collapsed="false">
      <c r="A66" s="56"/>
      <c r="C66" s="49"/>
      <c r="E66" s="1"/>
      <c r="G66" s="78"/>
      <c r="H66" s="9"/>
      <c r="J66" s="50"/>
      <c r="K66" s="51"/>
      <c r="M66" s="52" t="n">
        <f aca="false">N66/1000</f>
        <v>0</v>
      </c>
      <c r="P66" s="1"/>
      <c r="U66" s="9"/>
      <c r="V66" s="82"/>
      <c r="W66" s="9"/>
      <c r="X66" s="9"/>
      <c r="Y66" s="9"/>
      <c r="Z66" s="2" t="n">
        <f aca="false">I66+K66</f>
        <v>0</v>
      </c>
      <c r="AA66" s="2" t="n">
        <f aca="false">N66</f>
        <v>0</v>
      </c>
      <c r="AB66" s="2" t="n">
        <v>1</v>
      </c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</row>
    <row r="67" customFormat="false" ht="18" hidden="false" customHeight="true" outlineLevel="0" collapsed="false">
      <c r="A67" s="56"/>
      <c r="C67" s="49"/>
      <c r="E67" s="1"/>
      <c r="H67" s="9"/>
      <c r="J67" s="50"/>
      <c r="K67" s="51"/>
      <c r="M67" s="52" t="n">
        <v>0</v>
      </c>
      <c r="P67" s="1"/>
      <c r="U67" s="9"/>
      <c r="V67" s="82"/>
      <c r="W67" s="9"/>
      <c r="X67" s="9"/>
      <c r="Y67" s="9"/>
      <c r="Z67" s="2" t="n">
        <f aca="false">I67+K67</f>
        <v>0</v>
      </c>
      <c r="AA67" s="2" t="n">
        <f aca="false">N67</f>
        <v>0</v>
      </c>
      <c r="AB67" s="2" t="n">
        <v>1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</row>
    <row r="68" customFormat="false" ht="18" hidden="false" customHeight="true" outlineLevel="0" collapsed="false">
      <c r="A68" s="56"/>
      <c r="C68" s="49"/>
      <c r="E68" s="1"/>
      <c r="H68" s="9"/>
      <c r="J68" s="50"/>
      <c r="K68" s="51"/>
      <c r="M68" s="52" t="n">
        <f aca="false">N68/1000</f>
        <v>0</v>
      </c>
      <c r="P68" s="1"/>
      <c r="U68" s="9"/>
      <c r="V68" s="82"/>
      <c r="W68" s="9"/>
      <c r="X68" s="9"/>
      <c r="Y68" s="9"/>
      <c r="Z68" s="2" t="n">
        <f aca="false">I68+K68</f>
        <v>0</v>
      </c>
      <c r="AA68" s="2" t="n">
        <f aca="false">N68</f>
        <v>0</v>
      </c>
      <c r="AB68" s="2" t="n">
        <v>1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8" hidden="false" customHeight="true" outlineLevel="0" collapsed="false">
      <c r="A69" s="108"/>
      <c r="C69" s="49"/>
      <c r="E69" s="1"/>
      <c r="H69" s="9"/>
      <c r="J69" s="50"/>
      <c r="K69" s="51"/>
      <c r="M69" s="52" t="n">
        <f aca="false">N69/1000</f>
        <v>0</v>
      </c>
      <c r="P69" s="1"/>
      <c r="U69" s="9"/>
      <c r="V69" s="82"/>
      <c r="W69" s="9"/>
      <c r="X69" s="9"/>
      <c r="Y69" s="9"/>
      <c r="Z69" s="2" t="n">
        <f aca="false">I69+K69</f>
        <v>0</v>
      </c>
      <c r="AA69" s="2" t="n">
        <f aca="false">N69</f>
        <v>0</v>
      </c>
      <c r="AB69" s="2" t="n">
        <v>1</v>
      </c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8" hidden="false" customHeight="true" outlineLevel="0" collapsed="false">
      <c r="A70" s="108"/>
      <c r="C70" s="49"/>
      <c r="E70" s="1"/>
      <c r="G70" s="109"/>
      <c r="H70" s="9"/>
      <c r="J70" s="50"/>
      <c r="K70" s="51"/>
      <c r="M70" s="52" t="n">
        <f aca="false">N70/1000</f>
        <v>0</v>
      </c>
      <c r="P70" s="1"/>
      <c r="U70" s="9"/>
      <c r="V70" s="82"/>
      <c r="W70" s="9"/>
      <c r="X70" s="9"/>
      <c r="Y70" s="9"/>
      <c r="Z70" s="2" t="n">
        <f aca="false">I70+K70</f>
        <v>0</v>
      </c>
      <c r="AA70" s="2" t="n">
        <f aca="false">N70</f>
        <v>0</v>
      </c>
      <c r="AB70" s="2" t="n">
        <v>1</v>
      </c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8" hidden="false" customHeight="true" outlineLevel="0" collapsed="false">
      <c r="A71" s="110"/>
      <c r="C71" s="49"/>
      <c r="E71" s="1"/>
      <c r="G71" s="109"/>
      <c r="H71" s="9"/>
      <c r="J71" s="50"/>
      <c r="K71" s="51"/>
      <c r="M71" s="52" t="n">
        <f aca="false">N71/1000</f>
        <v>0</v>
      </c>
      <c r="P71" s="1"/>
      <c r="U71" s="9"/>
      <c r="V71" s="82"/>
      <c r="W71" s="9"/>
      <c r="X71" s="9"/>
      <c r="Y71" s="9"/>
      <c r="Z71" s="2" t="n">
        <f aca="false">I71+K71</f>
        <v>0</v>
      </c>
      <c r="AA71" s="2" t="n">
        <f aca="false">N71</f>
        <v>0</v>
      </c>
      <c r="AB71" s="2" t="n">
        <v>1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18" hidden="false" customHeight="true" outlineLevel="0" collapsed="false">
      <c r="A72" s="108"/>
      <c r="C72" s="49"/>
      <c r="E72" s="1"/>
      <c r="G72" s="109"/>
      <c r="H72" s="9"/>
      <c r="J72" s="50"/>
      <c r="K72" s="51"/>
      <c r="M72" s="52" t="n">
        <f aca="false">N72/1000</f>
        <v>0</v>
      </c>
      <c r="P72" s="1"/>
      <c r="U72" s="9"/>
      <c r="V72" s="82"/>
      <c r="W72" s="9"/>
      <c r="X72" s="9"/>
      <c r="Y72" s="9"/>
      <c r="Z72" s="2" t="n">
        <f aca="false">I72+K72</f>
        <v>0</v>
      </c>
      <c r="AA72" s="2" t="n">
        <f aca="false">N72</f>
        <v>0</v>
      </c>
      <c r="AB72" s="2" t="n">
        <v>1</v>
      </c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</row>
    <row r="73" customFormat="false" ht="18" hidden="false" customHeight="true" outlineLevel="0" collapsed="false">
      <c r="A73" s="108"/>
      <c r="C73" s="49"/>
      <c r="E73" s="1"/>
      <c r="G73" s="109"/>
      <c r="H73" s="9"/>
      <c r="J73" s="50"/>
      <c r="K73" s="51"/>
      <c r="M73" s="52" t="n">
        <f aca="false">N73/1000</f>
        <v>0</v>
      </c>
      <c r="P73" s="1"/>
      <c r="U73" s="9"/>
      <c r="V73" s="82"/>
      <c r="W73" s="9"/>
      <c r="X73" s="9"/>
      <c r="Y73" s="9"/>
      <c r="Z73" s="2" t="n">
        <f aca="false">I73+K73</f>
        <v>0</v>
      </c>
      <c r="AA73" s="2" t="n">
        <f aca="false">N73</f>
        <v>0</v>
      </c>
      <c r="AB73" s="2" t="n">
        <v>1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8" hidden="false" customHeight="true" outlineLevel="0" collapsed="false">
      <c r="A74" s="108"/>
      <c r="C74" s="49"/>
      <c r="E74" s="1"/>
      <c r="G74" s="109"/>
      <c r="H74" s="9"/>
      <c r="J74" s="50"/>
      <c r="K74" s="51"/>
      <c r="M74" s="52" t="n">
        <f aca="false">N74/1000</f>
        <v>0</v>
      </c>
      <c r="P74" s="1"/>
      <c r="U74" s="9"/>
      <c r="V74" s="82"/>
      <c r="W74" s="9"/>
      <c r="X74" s="9"/>
      <c r="Y74" s="9"/>
      <c r="Z74" s="2" t="n">
        <f aca="false">I74+K74</f>
        <v>0</v>
      </c>
      <c r="AA74" s="2" t="n">
        <f aca="false">N74</f>
        <v>0</v>
      </c>
      <c r="AB74" s="2" t="n">
        <v>1</v>
      </c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8" hidden="false" customHeight="true" outlineLevel="0" collapsed="false">
      <c r="A75" s="108"/>
      <c r="C75" s="49"/>
      <c r="E75" s="1"/>
      <c r="G75" s="109"/>
      <c r="H75" s="9"/>
      <c r="J75" s="50"/>
      <c r="K75" s="51"/>
      <c r="M75" s="52" t="n">
        <f aca="false">N75/1000</f>
        <v>0</v>
      </c>
      <c r="P75" s="1"/>
      <c r="U75" s="9"/>
      <c r="V75" s="82"/>
      <c r="W75" s="9"/>
      <c r="X75" s="9"/>
      <c r="Y75" s="9"/>
      <c r="Z75" s="2" t="n">
        <f aca="false">I75+K75</f>
        <v>0</v>
      </c>
      <c r="AA75" s="2" t="n">
        <f aca="false">N75</f>
        <v>0</v>
      </c>
      <c r="AB75" s="2" t="n">
        <v>1</v>
      </c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8" hidden="false" customHeight="true" outlineLevel="0" collapsed="false">
      <c r="A76" s="108"/>
      <c r="C76" s="49"/>
      <c r="E76" s="1"/>
      <c r="G76" s="109"/>
      <c r="H76" s="9"/>
      <c r="J76" s="50"/>
      <c r="K76" s="51"/>
      <c r="M76" s="52" t="n">
        <f aca="false">N76/1000</f>
        <v>0</v>
      </c>
      <c r="P76" s="1"/>
      <c r="U76" s="9"/>
      <c r="V76" s="82"/>
      <c r="W76" s="9"/>
      <c r="X76" s="9"/>
      <c r="Y76" s="9"/>
      <c r="Z76" s="2" t="n">
        <f aca="false">I76+K76</f>
        <v>0</v>
      </c>
      <c r="AA76" s="2" t="n">
        <f aca="false">N76</f>
        <v>0</v>
      </c>
      <c r="AB76" s="2" t="n">
        <v>1</v>
      </c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18" hidden="false" customHeight="true" outlineLevel="0" collapsed="false">
      <c r="A77" s="108"/>
      <c r="C77" s="49"/>
      <c r="E77" s="1"/>
      <c r="G77" s="109"/>
      <c r="H77" s="9"/>
      <c r="J77" s="50"/>
      <c r="K77" s="51"/>
      <c r="M77" s="52" t="n">
        <f aca="false">N77/1000</f>
        <v>0</v>
      </c>
      <c r="P77" s="1"/>
      <c r="U77" s="9"/>
      <c r="V77" s="82"/>
      <c r="W77" s="9"/>
      <c r="X77" s="9"/>
      <c r="Y77" s="9"/>
      <c r="Z77" s="2" t="n">
        <f aca="false">I77+K77</f>
        <v>0</v>
      </c>
      <c r="AA77" s="2" t="n">
        <f aca="false">N77</f>
        <v>0</v>
      </c>
      <c r="AB77" s="2" t="n">
        <v>1</v>
      </c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</row>
    <row r="78" customFormat="false" ht="18" hidden="false" customHeight="true" outlineLevel="0" collapsed="false">
      <c r="A78" s="56"/>
      <c r="C78" s="49"/>
      <c r="E78" s="1"/>
      <c r="G78" s="109"/>
      <c r="H78" s="9"/>
      <c r="J78" s="50"/>
      <c r="K78" s="51"/>
      <c r="M78" s="52" t="n">
        <f aca="false">N78/1000</f>
        <v>0</v>
      </c>
      <c r="P78" s="1"/>
      <c r="U78" s="9"/>
      <c r="V78" s="82"/>
      <c r="W78" s="9"/>
      <c r="X78" s="9"/>
      <c r="Y78" s="9"/>
      <c r="Z78" s="2" t="n">
        <f aca="false">I78+K78</f>
        <v>0</v>
      </c>
      <c r="AA78" s="2" t="n">
        <f aca="false">N78</f>
        <v>0</v>
      </c>
      <c r="AB78" s="2" t="n">
        <v>1</v>
      </c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</row>
    <row r="79" customFormat="false" ht="18" hidden="false" customHeight="true" outlineLevel="0" collapsed="false">
      <c r="A79" s="108"/>
      <c r="C79" s="49"/>
      <c r="E79" s="1"/>
      <c r="G79" s="109"/>
      <c r="H79" s="9"/>
      <c r="J79" s="50"/>
      <c r="K79" s="51"/>
      <c r="M79" s="52" t="n">
        <f aca="false">N79/1000</f>
        <v>0</v>
      </c>
      <c r="P79" s="1"/>
      <c r="U79" s="9"/>
      <c r="V79" s="82"/>
      <c r="W79" s="9"/>
      <c r="X79" s="9"/>
      <c r="Y79" s="9"/>
      <c r="Z79" s="2" t="n">
        <f aca="false">I79+K79</f>
        <v>0</v>
      </c>
      <c r="AA79" s="2" t="n">
        <f aca="false">N79</f>
        <v>0</v>
      </c>
      <c r="AB79" s="2" t="n">
        <v>1</v>
      </c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</row>
    <row r="80" customFormat="false" ht="18" hidden="false" customHeight="true" outlineLevel="0" collapsed="false">
      <c r="A80" s="108"/>
      <c r="C80" s="49"/>
      <c r="E80" s="1"/>
      <c r="G80" s="109"/>
      <c r="H80" s="9"/>
      <c r="J80" s="50"/>
      <c r="K80" s="51"/>
      <c r="M80" s="52" t="n">
        <f aca="false">N80/1000</f>
        <v>0</v>
      </c>
      <c r="P80" s="1"/>
      <c r="U80" s="9"/>
      <c r="V80" s="82"/>
      <c r="W80" s="9"/>
      <c r="X80" s="9"/>
      <c r="Y80" s="9"/>
      <c r="Z80" s="2" t="n">
        <f aca="false">I80+K80</f>
        <v>0</v>
      </c>
      <c r="AA80" s="2" t="n">
        <f aca="false">N80</f>
        <v>0</v>
      </c>
      <c r="AB80" s="2" t="n">
        <v>1</v>
      </c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</row>
    <row r="81" customFormat="false" ht="18" hidden="false" customHeight="true" outlineLevel="0" collapsed="false">
      <c r="A81" s="108"/>
      <c r="C81" s="49"/>
      <c r="E81" s="1"/>
      <c r="G81" s="109"/>
      <c r="H81" s="9"/>
      <c r="J81" s="50"/>
      <c r="K81" s="51"/>
      <c r="M81" s="52" t="n">
        <f aca="false">N81/1000</f>
        <v>0</v>
      </c>
      <c r="P81" s="1"/>
      <c r="U81" s="9"/>
      <c r="V81" s="82"/>
      <c r="W81" s="9"/>
      <c r="X81" s="9"/>
      <c r="Y81" s="9"/>
      <c r="Z81" s="2" t="n">
        <f aca="false">I81+K81</f>
        <v>0</v>
      </c>
      <c r="AA81" s="2" t="n">
        <f aca="false">N81</f>
        <v>0</v>
      </c>
      <c r="AB81" s="2" t="n">
        <v>1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8" hidden="false" customHeight="true" outlineLevel="0" collapsed="false">
      <c r="A82" s="108"/>
      <c r="C82" s="49"/>
      <c r="E82" s="1"/>
      <c r="G82" s="109"/>
      <c r="H82" s="9"/>
      <c r="J82" s="50"/>
      <c r="K82" s="51"/>
      <c r="M82" s="52" t="n">
        <f aca="false">N82/1000</f>
        <v>0</v>
      </c>
      <c r="P82" s="1"/>
      <c r="U82" s="9"/>
      <c r="V82" s="82"/>
      <c r="W82" s="9"/>
      <c r="X82" s="9"/>
      <c r="Y82" s="9"/>
      <c r="Z82" s="2" t="n">
        <f aca="false">I82+K82</f>
        <v>0</v>
      </c>
      <c r="AA82" s="2" t="n">
        <f aca="false">N82</f>
        <v>0</v>
      </c>
      <c r="AB82" s="2" t="n">
        <v>1</v>
      </c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8" hidden="false" customHeight="true" outlineLevel="0" collapsed="false">
      <c r="A83" s="108"/>
      <c r="C83" s="49"/>
      <c r="E83" s="1"/>
      <c r="G83" s="109"/>
      <c r="H83" s="9"/>
      <c r="J83" s="50"/>
      <c r="K83" s="51"/>
      <c r="M83" s="52" t="n">
        <f aca="false">N83/1000</f>
        <v>0</v>
      </c>
      <c r="P83" s="1"/>
      <c r="U83" s="9"/>
      <c r="V83" s="82"/>
      <c r="W83" s="9"/>
      <c r="X83" s="9"/>
      <c r="Y83" s="9"/>
      <c r="Z83" s="2" t="n">
        <f aca="false">I83+K83</f>
        <v>0</v>
      </c>
      <c r="AA83" s="2" t="n">
        <f aca="false">N83</f>
        <v>0</v>
      </c>
      <c r="AB83" s="2" t="n">
        <v>1</v>
      </c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</row>
    <row r="84" customFormat="false" ht="18" hidden="false" customHeight="true" outlineLevel="0" collapsed="false">
      <c r="A84" s="108"/>
      <c r="C84" s="49"/>
      <c r="E84" s="1"/>
      <c r="G84" s="109"/>
      <c r="H84" s="9"/>
      <c r="J84" s="50"/>
      <c r="K84" s="51"/>
      <c r="M84" s="52" t="n">
        <f aca="false">N84/1000</f>
        <v>0</v>
      </c>
      <c r="P84" s="1"/>
      <c r="U84" s="9"/>
      <c r="V84" s="82"/>
      <c r="W84" s="9"/>
      <c r="X84" s="9"/>
      <c r="Y84" s="9"/>
      <c r="Z84" s="2" t="n">
        <f aca="false">I84+K84</f>
        <v>0</v>
      </c>
      <c r="AA84" s="2" t="n">
        <f aca="false">N84</f>
        <v>0</v>
      </c>
      <c r="AB84" s="2" t="n">
        <v>1</v>
      </c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</row>
    <row r="85" customFormat="false" ht="18" hidden="false" customHeight="true" outlineLevel="0" collapsed="false">
      <c r="A85" s="108"/>
      <c r="C85" s="49"/>
      <c r="E85" s="1"/>
      <c r="G85" s="109"/>
      <c r="H85" s="9"/>
      <c r="J85" s="50"/>
      <c r="K85" s="51"/>
      <c r="M85" s="52" t="n">
        <f aca="false">N85/1000</f>
        <v>0</v>
      </c>
      <c r="P85" s="1"/>
      <c r="U85" s="9"/>
      <c r="V85" s="82"/>
      <c r="W85" s="9"/>
      <c r="X85" s="9"/>
      <c r="Y85" s="9"/>
      <c r="Z85" s="2" t="n">
        <f aca="false">I85+K85</f>
        <v>0</v>
      </c>
      <c r="AA85" s="2" t="n">
        <f aca="false">N85</f>
        <v>0</v>
      </c>
      <c r="AB85" s="2" t="n">
        <v>1</v>
      </c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</row>
    <row r="86" customFormat="false" ht="18" hidden="false" customHeight="true" outlineLevel="0" collapsed="false">
      <c r="A86" s="108"/>
      <c r="C86" s="49"/>
      <c r="E86" s="1"/>
      <c r="G86" s="109"/>
      <c r="H86" s="9"/>
      <c r="J86" s="50"/>
      <c r="K86" s="51"/>
      <c r="M86" s="52" t="n">
        <f aca="false">N86/1000</f>
        <v>0</v>
      </c>
      <c r="P86" s="1"/>
      <c r="U86" s="9"/>
      <c r="V86" s="82"/>
      <c r="W86" s="9"/>
      <c r="X86" s="9"/>
      <c r="Y86" s="9"/>
      <c r="Z86" s="2" t="n">
        <f aca="false">I86+K86</f>
        <v>0</v>
      </c>
      <c r="AA86" s="2" t="n">
        <f aca="false">N86</f>
        <v>0</v>
      </c>
      <c r="AB86" s="2" t="n">
        <v>1</v>
      </c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8" hidden="false" customHeight="true" outlineLevel="0" collapsed="false">
      <c r="A87" s="108"/>
      <c r="C87" s="49"/>
      <c r="E87" s="1"/>
      <c r="G87" s="109"/>
      <c r="H87" s="9"/>
      <c r="J87" s="50"/>
      <c r="K87" s="51"/>
      <c r="M87" s="52" t="n">
        <f aca="false">N87/1000</f>
        <v>0</v>
      </c>
      <c r="P87" s="1"/>
      <c r="U87" s="9"/>
      <c r="V87" s="82"/>
      <c r="W87" s="9"/>
      <c r="X87" s="9"/>
      <c r="Y87" s="9"/>
      <c r="Z87" s="2" t="n">
        <f aca="false">I87+K87</f>
        <v>0</v>
      </c>
      <c r="AA87" s="2" t="n">
        <f aca="false">N87</f>
        <v>0</v>
      </c>
      <c r="AB87" s="2" t="n">
        <v>1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8" hidden="false" customHeight="true" outlineLevel="0" collapsed="false">
      <c r="A88" s="108"/>
      <c r="C88" s="49"/>
      <c r="E88" s="1"/>
      <c r="G88" s="109"/>
      <c r="H88" s="9"/>
      <c r="J88" s="50"/>
      <c r="K88" s="51"/>
      <c r="M88" s="52" t="n">
        <f aca="false">N88/1000</f>
        <v>0</v>
      </c>
      <c r="P88" s="1"/>
      <c r="U88" s="9"/>
      <c r="V88" s="82"/>
      <c r="W88" s="9"/>
      <c r="X88" s="9"/>
      <c r="Y88" s="9"/>
      <c r="Z88" s="2" t="n">
        <f aca="false">I88+K88</f>
        <v>0</v>
      </c>
      <c r="AA88" s="2" t="n">
        <f aca="false">N88</f>
        <v>0</v>
      </c>
      <c r="AB88" s="2" t="n">
        <v>1</v>
      </c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8" hidden="false" customHeight="true" outlineLevel="0" collapsed="false">
      <c r="A89" s="108"/>
      <c r="C89" s="49"/>
      <c r="E89" s="1"/>
      <c r="G89" s="109"/>
      <c r="H89" s="9"/>
      <c r="J89" s="50"/>
      <c r="K89" s="51"/>
      <c r="M89" s="52" t="n">
        <f aca="false">N89/1000</f>
        <v>0</v>
      </c>
      <c r="P89" s="1"/>
      <c r="U89" s="9"/>
      <c r="V89" s="82"/>
      <c r="W89" s="9"/>
      <c r="X89" s="9"/>
      <c r="Y89" s="9"/>
      <c r="Z89" s="2" t="n">
        <f aca="false">I89+K89</f>
        <v>0</v>
      </c>
      <c r="AA89" s="2" t="n">
        <f aca="false">N89</f>
        <v>0</v>
      </c>
      <c r="AB89" s="2" t="n">
        <v>1</v>
      </c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8" hidden="false" customHeight="true" outlineLevel="0" collapsed="false">
      <c r="A90" s="108"/>
      <c r="C90" s="49"/>
      <c r="E90" s="1"/>
      <c r="G90" s="109"/>
      <c r="H90" s="9"/>
      <c r="J90" s="50"/>
      <c r="K90" s="51"/>
      <c r="M90" s="52" t="n">
        <f aca="false">N90/1000</f>
        <v>0</v>
      </c>
      <c r="P90" s="1"/>
      <c r="U90" s="9"/>
      <c r="V90" s="82"/>
      <c r="W90" s="9"/>
      <c r="X90" s="9"/>
      <c r="Y90" s="9"/>
      <c r="Z90" s="2" t="n">
        <f aca="false">I90+K90</f>
        <v>0</v>
      </c>
      <c r="AA90" s="2" t="n">
        <f aca="false">N90</f>
        <v>0</v>
      </c>
      <c r="AB90" s="2" t="n">
        <v>1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8" hidden="false" customHeight="true" outlineLevel="0" collapsed="false">
      <c r="A91" s="108"/>
      <c r="C91" s="49"/>
      <c r="E91" s="1"/>
      <c r="G91" s="109"/>
      <c r="H91" s="9"/>
      <c r="J91" s="50"/>
      <c r="K91" s="51"/>
      <c r="M91" s="52" t="n">
        <f aca="false">N91/1000</f>
        <v>0</v>
      </c>
      <c r="P91" s="1"/>
      <c r="U91" s="9"/>
      <c r="V91" s="82"/>
      <c r="W91" s="9"/>
      <c r="X91" s="9"/>
      <c r="Y91" s="9"/>
      <c r="Z91" s="2" t="n">
        <f aca="false">I91+K91</f>
        <v>0</v>
      </c>
      <c r="AA91" s="2" t="n">
        <f aca="false">N91</f>
        <v>0</v>
      </c>
      <c r="AB91" s="2" t="n">
        <v>1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8" hidden="false" customHeight="true" outlineLevel="0" collapsed="false">
      <c r="A92" s="108"/>
      <c r="C92" s="49"/>
      <c r="E92" s="1"/>
      <c r="G92" s="109"/>
      <c r="H92" s="9"/>
      <c r="J92" s="50"/>
      <c r="K92" s="51"/>
      <c r="M92" s="52" t="n">
        <f aca="false">N92/1000</f>
        <v>0</v>
      </c>
      <c r="P92" s="1"/>
      <c r="U92" s="9"/>
      <c r="V92" s="82"/>
      <c r="W92" s="9"/>
      <c r="X92" s="9"/>
      <c r="Y92" s="9"/>
      <c r="Z92" s="2" t="n">
        <f aca="false">I92+K92</f>
        <v>0</v>
      </c>
      <c r="AA92" s="2" t="n">
        <f aca="false">N92</f>
        <v>0</v>
      </c>
      <c r="AB92" s="2" t="n">
        <v>1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8" hidden="false" customHeight="true" outlineLevel="0" collapsed="false">
      <c r="A93" s="108"/>
      <c r="C93" s="49"/>
      <c r="E93" s="1"/>
      <c r="G93" s="109"/>
      <c r="H93" s="9"/>
      <c r="J93" s="50"/>
      <c r="K93" s="51"/>
      <c r="M93" s="52" t="n">
        <f aca="false">N93/1000</f>
        <v>0</v>
      </c>
      <c r="P93" s="1"/>
      <c r="U93" s="9"/>
      <c r="V93" s="82"/>
      <c r="W93" s="9"/>
      <c r="X93" s="9"/>
      <c r="Y93" s="9"/>
      <c r="Z93" s="2" t="n">
        <f aca="false">I93+K93</f>
        <v>0</v>
      </c>
      <c r="AA93" s="2" t="n">
        <f aca="false">N93</f>
        <v>0</v>
      </c>
      <c r="AB93" s="2" t="n">
        <v>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8" hidden="false" customHeight="true" outlineLevel="0" collapsed="false">
      <c r="A94" s="108"/>
      <c r="C94" s="49"/>
      <c r="E94" s="1"/>
      <c r="G94" s="109"/>
      <c r="H94" s="9"/>
      <c r="J94" s="50"/>
      <c r="K94" s="51"/>
      <c r="M94" s="52" t="n">
        <f aca="false">N94/1000</f>
        <v>0</v>
      </c>
      <c r="P94" s="1"/>
      <c r="U94" s="9"/>
      <c r="V94" s="82"/>
      <c r="W94" s="9"/>
      <c r="X94" s="9"/>
      <c r="Y94" s="9"/>
      <c r="Z94" s="2" t="n">
        <f aca="false">I94+K94</f>
        <v>0</v>
      </c>
      <c r="AA94" s="2" t="n">
        <f aca="false">N94</f>
        <v>0</v>
      </c>
      <c r="AB94" s="2" t="n">
        <v>1</v>
      </c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8" hidden="false" customHeight="true" outlineLevel="0" collapsed="false">
      <c r="A95" s="108"/>
      <c r="C95" s="49"/>
      <c r="E95" s="1"/>
      <c r="G95" s="109"/>
      <c r="H95" s="9"/>
      <c r="J95" s="50"/>
      <c r="K95" s="51"/>
      <c r="M95" s="52" t="n">
        <f aca="false">N95/1000</f>
        <v>0</v>
      </c>
      <c r="P95" s="1"/>
      <c r="U95" s="9"/>
      <c r="V95" s="82"/>
      <c r="W95" s="9"/>
      <c r="X95" s="9"/>
      <c r="Y95" s="9"/>
      <c r="Z95" s="2" t="n">
        <f aca="false">I95+K95</f>
        <v>0</v>
      </c>
      <c r="AA95" s="2" t="n">
        <f aca="false">N95</f>
        <v>0</v>
      </c>
      <c r="AB95" s="2" t="n">
        <v>1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8" hidden="false" customHeight="true" outlineLevel="0" collapsed="false">
      <c r="A96" s="108"/>
      <c r="C96" s="49"/>
      <c r="E96" s="1"/>
      <c r="G96" s="109"/>
      <c r="H96" s="9"/>
      <c r="J96" s="50"/>
      <c r="K96" s="51"/>
      <c r="M96" s="52" t="n">
        <f aca="false">N96/1000</f>
        <v>0</v>
      </c>
      <c r="P96" s="1"/>
      <c r="U96" s="9"/>
      <c r="V96" s="82"/>
      <c r="W96" s="9"/>
      <c r="X96" s="9"/>
      <c r="Y96" s="9"/>
      <c r="Z96" s="2" t="n">
        <f aca="false">I96+K96</f>
        <v>0</v>
      </c>
      <c r="AA96" s="2" t="n">
        <f aca="false">N96</f>
        <v>0</v>
      </c>
      <c r="AB96" s="2" t="n">
        <v>1</v>
      </c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8" hidden="false" customHeight="true" outlineLevel="0" collapsed="false">
      <c r="A97" s="108"/>
      <c r="C97" s="49"/>
      <c r="E97" s="1"/>
      <c r="G97" s="109"/>
      <c r="H97" s="9"/>
      <c r="J97" s="50"/>
      <c r="K97" s="51"/>
      <c r="M97" s="52" t="n">
        <f aca="false">N97/1000</f>
        <v>0</v>
      </c>
      <c r="P97" s="1"/>
      <c r="U97" s="9"/>
      <c r="V97" s="82"/>
      <c r="W97" s="9"/>
      <c r="X97" s="9"/>
      <c r="Y97" s="9"/>
      <c r="Z97" s="2" t="n">
        <f aca="false">I97+K97</f>
        <v>0</v>
      </c>
      <c r="AA97" s="2" t="n">
        <f aca="false">N97</f>
        <v>0</v>
      </c>
      <c r="AB97" s="2" t="n">
        <v>1</v>
      </c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8" hidden="false" customHeight="true" outlineLevel="0" collapsed="false">
      <c r="A98" s="108"/>
      <c r="C98" s="49"/>
      <c r="E98" s="1"/>
      <c r="G98" s="109"/>
      <c r="H98" s="9"/>
      <c r="J98" s="50"/>
      <c r="K98" s="51"/>
      <c r="M98" s="52" t="n">
        <f aca="false">N98/1000</f>
        <v>0</v>
      </c>
      <c r="P98" s="1"/>
      <c r="U98" s="9"/>
      <c r="V98" s="82"/>
      <c r="W98" s="9"/>
      <c r="X98" s="9"/>
      <c r="Y98" s="9"/>
      <c r="Z98" s="2" t="n">
        <f aca="false">I98+K98</f>
        <v>0</v>
      </c>
      <c r="AA98" s="2" t="n">
        <f aca="false">N98</f>
        <v>0</v>
      </c>
      <c r="AB98" s="2" t="n">
        <v>1</v>
      </c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8" hidden="false" customHeight="true" outlineLevel="0" collapsed="false">
      <c r="A99" s="108"/>
      <c r="C99" s="49"/>
      <c r="E99" s="1"/>
      <c r="G99" s="109"/>
      <c r="H99" s="9"/>
      <c r="J99" s="50"/>
      <c r="K99" s="51"/>
      <c r="M99" s="52" t="n">
        <f aca="false">N99/1000</f>
        <v>0</v>
      </c>
      <c r="P99" s="1"/>
      <c r="U99" s="9"/>
      <c r="V99" s="82"/>
      <c r="W99" s="9"/>
      <c r="X99" s="9"/>
      <c r="Y99" s="9"/>
      <c r="Z99" s="2" t="n">
        <f aca="false">I99+K99</f>
        <v>0</v>
      </c>
      <c r="AA99" s="2" t="n">
        <f aca="false">N99</f>
        <v>0</v>
      </c>
      <c r="AB99" s="2" t="n">
        <v>1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8" hidden="false" customHeight="true" outlineLevel="0" collapsed="false">
      <c r="A100" s="108"/>
      <c r="C100" s="49"/>
      <c r="E100" s="1"/>
      <c r="G100" s="109"/>
      <c r="H100" s="9"/>
      <c r="J100" s="50"/>
      <c r="K100" s="51"/>
      <c r="M100" s="52" t="n">
        <f aca="false">N100/1000</f>
        <v>0</v>
      </c>
      <c r="P100" s="1"/>
      <c r="U100" s="9"/>
      <c r="V100" s="82"/>
      <c r="W100" s="9"/>
      <c r="X100" s="9"/>
      <c r="Y100" s="9"/>
      <c r="Z100" s="2" t="n">
        <f aca="false">I100+K100</f>
        <v>0</v>
      </c>
      <c r="AA100" s="2" t="n">
        <f aca="false">N100</f>
        <v>0</v>
      </c>
      <c r="AB100" s="2" t="n">
        <v>1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8" hidden="false" customHeight="true" outlineLevel="0" collapsed="false">
      <c r="A101" s="108"/>
      <c r="C101" s="49"/>
      <c r="E101" s="1"/>
      <c r="G101" s="109"/>
      <c r="H101" s="9"/>
      <c r="J101" s="50"/>
      <c r="K101" s="51"/>
      <c r="M101" s="52" t="n">
        <f aca="false">N101/1000</f>
        <v>0</v>
      </c>
      <c r="P101" s="1"/>
      <c r="U101" s="9"/>
      <c r="V101" s="82"/>
      <c r="W101" s="9"/>
      <c r="X101" s="9"/>
      <c r="Y101" s="9"/>
      <c r="Z101" s="2" t="n">
        <f aca="false">I101+K101</f>
        <v>0</v>
      </c>
      <c r="AA101" s="2" t="n">
        <f aca="false">N101</f>
        <v>0</v>
      </c>
      <c r="AB101" s="2" t="n">
        <v>1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8" hidden="false" customHeight="true" outlineLevel="0" collapsed="false">
      <c r="A102" s="108"/>
      <c r="C102" s="49"/>
      <c r="E102" s="1"/>
      <c r="G102" s="109"/>
      <c r="H102" s="9"/>
      <c r="J102" s="50"/>
      <c r="K102" s="51"/>
      <c r="M102" s="52" t="n">
        <f aca="false">N102/1000</f>
        <v>0</v>
      </c>
      <c r="P102" s="1"/>
      <c r="U102" s="9"/>
      <c r="V102" s="82"/>
      <c r="W102" s="9"/>
      <c r="X102" s="9"/>
      <c r="Y102" s="9"/>
      <c r="Z102" s="2" t="n">
        <f aca="false">I102+K102</f>
        <v>0</v>
      </c>
      <c r="AA102" s="2" t="n">
        <f aca="false">N102</f>
        <v>0</v>
      </c>
      <c r="AB102" s="2" t="n">
        <v>1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8" hidden="false" customHeight="true" outlineLevel="0" collapsed="false">
      <c r="A103" s="108"/>
      <c r="C103" s="49"/>
      <c r="E103" s="1"/>
      <c r="G103" s="109"/>
      <c r="H103" s="9"/>
      <c r="J103" s="50"/>
      <c r="K103" s="51"/>
      <c r="M103" s="52" t="n">
        <f aca="false">N103/1000</f>
        <v>0</v>
      </c>
      <c r="P103" s="1"/>
      <c r="U103" s="9"/>
      <c r="V103" s="82"/>
      <c r="W103" s="9"/>
      <c r="X103" s="9"/>
      <c r="Y103" s="9"/>
      <c r="Z103" s="2" t="n">
        <f aca="false">I103+K103</f>
        <v>0</v>
      </c>
      <c r="AA103" s="2" t="n">
        <f aca="false">N103</f>
        <v>0</v>
      </c>
      <c r="AB103" s="2" t="n">
        <v>1</v>
      </c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8" hidden="false" customHeight="true" outlineLevel="0" collapsed="false">
      <c r="A104" s="108"/>
      <c r="C104" s="49"/>
      <c r="E104" s="1"/>
      <c r="G104" s="109"/>
      <c r="H104" s="9"/>
      <c r="J104" s="50"/>
      <c r="K104" s="51"/>
      <c r="M104" s="52" t="n">
        <f aca="false">N104/1000</f>
        <v>0</v>
      </c>
      <c r="P104" s="1"/>
      <c r="U104" s="9"/>
      <c r="V104" s="82"/>
      <c r="W104" s="9"/>
      <c r="X104" s="9"/>
      <c r="Y104" s="9"/>
      <c r="Z104" s="2" t="n">
        <f aca="false">I104+K104</f>
        <v>0</v>
      </c>
      <c r="AA104" s="2" t="n">
        <f aca="false">N104</f>
        <v>0</v>
      </c>
      <c r="AB104" s="2" t="n">
        <v>1</v>
      </c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8" hidden="false" customHeight="true" outlineLevel="0" collapsed="false">
      <c r="A105" s="108"/>
      <c r="C105" s="49"/>
      <c r="E105" s="1"/>
      <c r="G105" s="109"/>
      <c r="H105" s="9"/>
      <c r="J105" s="50"/>
      <c r="K105" s="51"/>
      <c r="M105" s="52" t="n">
        <f aca="false">N105/1000</f>
        <v>0</v>
      </c>
      <c r="P105" s="1"/>
      <c r="U105" s="9"/>
      <c r="V105" s="82"/>
      <c r="W105" s="9"/>
      <c r="X105" s="9"/>
      <c r="Y105" s="9"/>
      <c r="Z105" s="2" t="n">
        <f aca="false">I105+K105</f>
        <v>0</v>
      </c>
      <c r="AA105" s="2" t="n">
        <f aca="false">N105</f>
        <v>0</v>
      </c>
      <c r="AB105" s="2" t="n">
        <v>1</v>
      </c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8" hidden="false" customHeight="true" outlineLevel="0" collapsed="false">
      <c r="A106" s="108"/>
      <c r="C106" s="49"/>
      <c r="E106" s="1"/>
      <c r="G106" s="109"/>
      <c r="H106" s="9"/>
      <c r="J106" s="50"/>
      <c r="K106" s="51"/>
      <c r="M106" s="52" t="n">
        <f aca="false">N106/1000</f>
        <v>0</v>
      </c>
      <c r="P106" s="1"/>
      <c r="U106" s="9"/>
      <c r="V106" s="82"/>
      <c r="W106" s="9"/>
      <c r="X106" s="9"/>
      <c r="Y106" s="9"/>
      <c r="Z106" s="2" t="n">
        <f aca="false">I106+K106</f>
        <v>0</v>
      </c>
      <c r="AA106" s="2" t="n">
        <f aca="false">N106</f>
        <v>0</v>
      </c>
      <c r="AB106" s="2" t="n">
        <v>1</v>
      </c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8" hidden="false" customHeight="true" outlineLevel="0" collapsed="false">
      <c r="A107" s="108"/>
      <c r="C107" s="49"/>
      <c r="E107" s="1"/>
      <c r="G107" s="109"/>
      <c r="H107" s="9"/>
      <c r="J107" s="50"/>
      <c r="K107" s="51"/>
      <c r="M107" s="52" t="n">
        <f aca="false">N107/1000</f>
        <v>0</v>
      </c>
      <c r="P107" s="1"/>
      <c r="U107" s="9"/>
      <c r="V107" s="82"/>
      <c r="W107" s="9"/>
      <c r="X107" s="9"/>
      <c r="Y107" s="9"/>
      <c r="Z107" s="2" t="n">
        <f aca="false">I107+K107</f>
        <v>0</v>
      </c>
      <c r="AA107" s="2" t="n">
        <f aca="false">N107</f>
        <v>0</v>
      </c>
      <c r="AB107" s="2" t="n">
        <v>1</v>
      </c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8" hidden="false" customHeight="true" outlineLevel="0" collapsed="false">
      <c r="A108" s="108"/>
      <c r="C108" s="49"/>
      <c r="E108" s="1"/>
      <c r="G108" s="109"/>
      <c r="H108" s="9"/>
      <c r="J108" s="50"/>
      <c r="K108" s="51"/>
      <c r="M108" s="52" t="n">
        <f aca="false">N108/1000</f>
        <v>0</v>
      </c>
      <c r="P108" s="1"/>
      <c r="U108" s="9"/>
      <c r="V108" s="82"/>
      <c r="W108" s="9"/>
      <c r="X108" s="9"/>
      <c r="Y108" s="9"/>
      <c r="Z108" s="2" t="n">
        <f aca="false">I108+K108</f>
        <v>0</v>
      </c>
      <c r="AA108" s="2" t="n">
        <f aca="false">N108</f>
        <v>0</v>
      </c>
      <c r="AB108" s="2" t="n">
        <v>1</v>
      </c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8" hidden="false" customHeight="true" outlineLevel="0" collapsed="false">
      <c r="A109" s="108"/>
      <c r="C109" s="49"/>
      <c r="E109" s="1"/>
      <c r="G109" s="109"/>
      <c r="H109" s="9"/>
      <c r="J109" s="50"/>
      <c r="K109" s="51"/>
      <c r="M109" s="52" t="n">
        <f aca="false">N109/1000</f>
        <v>0</v>
      </c>
      <c r="P109" s="1"/>
      <c r="U109" s="9"/>
      <c r="V109" s="82"/>
      <c r="W109" s="9"/>
      <c r="X109" s="9"/>
      <c r="Y109" s="9"/>
      <c r="Z109" s="2" t="n">
        <f aca="false">I109+K109</f>
        <v>0</v>
      </c>
      <c r="AA109" s="2" t="n">
        <f aca="false">N109</f>
        <v>0</v>
      </c>
      <c r="AB109" s="2" t="n">
        <v>1</v>
      </c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8" hidden="false" customHeight="true" outlineLevel="0" collapsed="false">
      <c r="A110" s="108"/>
      <c r="C110" s="49"/>
      <c r="E110" s="1"/>
      <c r="G110" s="109"/>
      <c r="H110" s="9"/>
      <c r="J110" s="50"/>
      <c r="K110" s="51"/>
      <c r="M110" s="52" t="n">
        <f aca="false">N110/1000</f>
        <v>0</v>
      </c>
      <c r="P110" s="1"/>
      <c r="U110" s="9"/>
      <c r="V110" s="82"/>
      <c r="W110" s="9"/>
      <c r="X110" s="9"/>
      <c r="Y110" s="9"/>
      <c r="Z110" s="2" t="n">
        <f aca="false">I110+K110</f>
        <v>0</v>
      </c>
      <c r="AA110" s="2" t="n">
        <f aca="false">N110</f>
        <v>0</v>
      </c>
      <c r="AB110" s="2" t="n">
        <v>1</v>
      </c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8" hidden="false" customHeight="true" outlineLevel="0" collapsed="false">
      <c r="A111" s="108"/>
      <c r="C111" s="49"/>
      <c r="E111" s="1"/>
      <c r="G111" s="109"/>
      <c r="H111" s="9"/>
      <c r="J111" s="50"/>
      <c r="K111" s="51"/>
      <c r="M111" s="52" t="n">
        <f aca="false">N111/1000</f>
        <v>0</v>
      </c>
      <c r="P111" s="1"/>
      <c r="U111" s="9"/>
      <c r="V111" s="82"/>
      <c r="W111" s="9"/>
      <c r="X111" s="9"/>
      <c r="Y111" s="9"/>
      <c r="Z111" s="2" t="n">
        <f aca="false">I111+K111</f>
        <v>0</v>
      </c>
      <c r="AA111" s="2" t="n">
        <f aca="false">N111</f>
        <v>0</v>
      </c>
      <c r="AB111" s="2" t="n">
        <v>1</v>
      </c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8" hidden="false" customHeight="true" outlineLevel="0" collapsed="false">
      <c r="A112" s="108"/>
      <c r="C112" s="49"/>
      <c r="E112" s="1"/>
      <c r="G112" s="109"/>
      <c r="H112" s="9"/>
      <c r="J112" s="50"/>
      <c r="K112" s="51"/>
      <c r="M112" s="52" t="n">
        <f aca="false">N112/1000</f>
        <v>0</v>
      </c>
      <c r="P112" s="1"/>
      <c r="U112" s="9"/>
      <c r="V112" s="82"/>
      <c r="W112" s="9"/>
      <c r="X112" s="9"/>
      <c r="Y112" s="9"/>
      <c r="Z112" s="2" t="n">
        <f aca="false">I112+K112</f>
        <v>0</v>
      </c>
      <c r="AA112" s="2" t="n">
        <f aca="false">N112</f>
        <v>0</v>
      </c>
      <c r="AB112" s="2" t="n">
        <v>1</v>
      </c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8" hidden="false" customHeight="true" outlineLevel="0" collapsed="false">
      <c r="A113" s="108"/>
      <c r="C113" s="49"/>
      <c r="E113" s="1"/>
      <c r="G113" s="109"/>
      <c r="H113" s="9"/>
      <c r="J113" s="50"/>
      <c r="K113" s="51"/>
      <c r="M113" s="52"/>
      <c r="P113" s="1"/>
      <c r="U113" s="9"/>
      <c r="V113" s="82"/>
      <c r="W113" s="9"/>
      <c r="X113" s="9"/>
      <c r="Y113" s="9"/>
      <c r="Z113" s="2" t="n">
        <f aca="false">I113+K113</f>
        <v>0</v>
      </c>
      <c r="AA113" s="2" t="n">
        <f aca="false">N113</f>
        <v>0</v>
      </c>
      <c r="AB113" s="2" t="n">
        <v>1</v>
      </c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8" hidden="false" customHeight="true" outlineLevel="0" collapsed="false">
      <c r="A114" s="108"/>
      <c r="C114" s="49"/>
      <c r="E114" s="1"/>
      <c r="G114" s="109"/>
      <c r="H114" s="9"/>
      <c r="J114" s="50"/>
      <c r="K114" s="51"/>
      <c r="M114" s="52"/>
      <c r="P114" s="1"/>
      <c r="U114" s="9"/>
      <c r="V114" s="82"/>
      <c r="W114" s="9"/>
      <c r="X114" s="9"/>
      <c r="Y114" s="9"/>
      <c r="Z114" s="2" t="n">
        <f aca="false">I114+K114</f>
        <v>0</v>
      </c>
      <c r="AA114" s="2" t="n">
        <f aca="false">N114</f>
        <v>0</v>
      </c>
      <c r="AB114" s="2" t="n">
        <v>1</v>
      </c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8" hidden="false" customHeight="true" outlineLevel="0" collapsed="false">
      <c r="A115" s="108"/>
      <c r="C115" s="49"/>
      <c r="E115" s="1"/>
      <c r="G115" s="109"/>
      <c r="H115" s="9"/>
      <c r="J115" s="50"/>
      <c r="K115" s="51"/>
      <c r="M115" s="52"/>
      <c r="P115" s="1"/>
      <c r="U115" s="9"/>
      <c r="V115" s="82"/>
      <c r="W115" s="9"/>
      <c r="X115" s="9"/>
      <c r="Y115" s="9"/>
      <c r="Z115" s="2" t="n">
        <f aca="false">I115+K115</f>
        <v>0</v>
      </c>
      <c r="AA115" s="2" t="n">
        <f aca="false">N115</f>
        <v>0</v>
      </c>
      <c r="AB115" s="2" t="n">
        <v>1</v>
      </c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8" hidden="false" customHeight="true" outlineLevel="0" collapsed="false">
      <c r="A116" s="111" t="s">
        <v>152</v>
      </c>
      <c r="B116" s="111"/>
      <c r="C116" s="112"/>
      <c r="D116" s="112"/>
      <c r="E116" s="113"/>
      <c r="F116" s="112"/>
      <c r="G116" s="111"/>
      <c r="H116" s="112"/>
      <c r="I116" s="114" t="n">
        <f aca="false">SUBTOTAL(9,I10:I115)</f>
        <v>9585712</v>
      </c>
      <c r="J116" s="115"/>
      <c r="K116" s="116" t="n">
        <f aca="false">SUBTOTAL(9,K10:K115)</f>
        <v>11016555</v>
      </c>
      <c r="L116" s="115"/>
      <c r="M116" s="117" t="n">
        <f aca="false">SUBTOTAL(9,M10:M115)</f>
        <v>216.77448</v>
      </c>
      <c r="N116" s="118" t="n">
        <f aca="false">SUM(N10:N115)</f>
        <v>216769.48</v>
      </c>
      <c r="P116" s="1"/>
      <c r="V116" s="82"/>
      <c r="Y116" s="119"/>
      <c r="Z116" s="2" t="n">
        <f aca="false">I116+K116</f>
        <v>20602267</v>
      </c>
      <c r="AA116" s="2" t="n">
        <f aca="false">N116</f>
        <v>216769.48</v>
      </c>
      <c r="AB116" s="2" t="n">
        <v>1</v>
      </c>
    </row>
    <row r="117" customFormat="false" ht="18" hidden="false" customHeight="true" outlineLevel="0" collapsed="false">
      <c r="C117" s="9"/>
      <c r="J117" s="5"/>
      <c r="L117" s="5"/>
      <c r="V117" s="82"/>
      <c r="Z117" s="2" t="n">
        <f aca="false">I117+K117</f>
        <v>0</v>
      </c>
      <c r="AA117" s="2" t="n">
        <f aca="false">N117</f>
        <v>0</v>
      </c>
      <c r="AB117" s="2" t="n">
        <v>1</v>
      </c>
    </row>
    <row r="118" customFormat="false" ht="18" hidden="false" customHeight="true" outlineLevel="0" collapsed="false">
      <c r="A118" s="56"/>
      <c r="C118" s="9"/>
      <c r="J118" s="5"/>
      <c r="L118" s="5"/>
      <c r="V118" s="82"/>
      <c r="Z118" s="2" t="n">
        <f aca="false">I118+K118</f>
        <v>0</v>
      </c>
      <c r="AA118" s="2" t="n">
        <f aca="false">N118</f>
        <v>0</v>
      </c>
      <c r="AB118" s="2" t="n">
        <v>1</v>
      </c>
    </row>
    <row r="119" customFormat="false" ht="18" hidden="false" customHeight="true" outlineLevel="0" collapsed="false">
      <c r="A119" s="56"/>
      <c r="C119" s="9"/>
      <c r="J119" s="5"/>
      <c r="L119" s="5"/>
      <c r="V119" s="82"/>
      <c r="Z119" s="2" t="n">
        <f aca="false">I119+K119</f>
        <v>0</v>
      </c>
      <c r="AA119" s="2" t="n">
        <f aca="false">N119</f>
        <v>0</v>
      </c>
      <c r="AB119" s="2" t="n">
        <v>1</v>
      </c>
    </row>
    <row r="120" customFormat="false" ht="18" hidden="false" customHeight="true" outlineLevel="0" collapsed="false">
      <c r="A120" s="56"/>
      <c r="C120" s="9"/>
      <c r="J120" s="5"/>
      <c r="L120" s="5"/>
      <c r="V120" s="82"/>
      <c r="Z120" s="2" t="n">
        <f aca="false">I120+K120</f>
        <v>0</v>
      </c>
      <c r="AA120" s="2" t="n">
        <f aca="false">N120</f>
        <v>0</v>
      </c>
      <c r="AB120" s="2" t="n">
        <v>1</v>
      </c>
    </row>
    <row r="121" customFormat="false" ht="18" hidden="false" customHeight="true" outlineLevel="0" collapsed="false">
      <c r="A121" s="56"/>
      <c r="C121" s="9"/>
      <c r="J121" s="5"/>
      <c r="L121" s="5"/>
      <c r="V121" s="82"/>
      <c r="Z121" s="2" t="n">
        <f aca="false">I121+K121</f>
        <v>0</v>
      </c>
      <c r="AA121" s="2" t="n">
        <f aca="false">N121</f>
        <v>0</v>
      </c>
      <c r="AB121" s="2" t="n">
        <v>1</v>
      </c>
    </row>
    <row r="122" customFormat="false" ht="18" hidden="false" customHeight="true" outlineLevel="0" collapsed="false">
      <c r="A122" s="56"/>
      <c r="C122" s="9"/>
      <c r="J122" s="5"/>
      <c r="L122" s="5"/>
      <c r="V122" s="82"/>
      <c r="Z122" s="2" t="n">
        <f aca="false">I122+K122</f>
        <v>0</v>
      </c>
      <c r="AA122" s="2" t="n">
        <f aca="false">N122</f>
        <v>0</v>
      </c>
      <c r="AB122" s="2" t="n">
        <v>1</v>
      </c>
    </row>
    <row r="123" customFormat="false" ht="18" hidden="false" customHeight="true" outlineLevel="0" collapsed="false">
      <c r="A123" s="56"/>
      <c r="C123" s="9"/>
      <c r="J123" s="5"/>
      <c r="L123" s="5"/>
      <c r="V123" s="82"/>
      <c r="Z123" s="2" t="n">
        <f aca="false">I123+K123</f>
        <v>0</v>
      </c>
      <c r="AA123" s="2" t="n">
        <f aca="false">N123</f>
        <v>0</v>
      </c>
      <c r="AB123" s="2" t="n">
        <v>1</v>
      </c>
    </row>
    <row r="124" customFormat="false" ht="18" hidden="false" customHeight="true" outlineLevel="0" collapsed="false">
      <c r="A124" s="56"/>
      <c r="B124" s="120"/>
      <c r="C124" s="9"/>
      <c r="J124" s="5"/>
      <c r="L124" s="5"/>
      <c r="V124" s="82"/>
      <c r="Z124" s="2" t="n">
        <f aca="false">I124+K124</f>
        <v>0</v>
      </c>
      <c r="AA124" s="2" t="n">
        <f aca="false">N124</f>
        <v>0</v>
      </c>
      <c r="AB124" s="2" t="n">
        <v>1</v>
      </c>
    </row>
    <row r="125" customFormat="false" ht="18" hidden="false" customHeight="true" outlineLevel="0" collapsed="false">
      <c r="A125" s="56"/>
      <c r="B125" s="120"/>
      <c r="C125" s="9"/>
      <c r="J125" s="5"/>
      <c r="L125" s="5"/>
      <c r="V125" s="82"/>
      <c r="Z125" s="2" t="n">
        <f aca="false">I125+K125</f>
        <v>0</v>
      </c>
      <c r="AA125" s="2" t="n">
        <f aca="false">N125</f>
        <v>0</v>
      </c>
      <c r="AB125" s="2" t="n">
        <v>1</v>
      </c>
    </row>
    <row r="126" customFormat="false" ht="18" hidden="false" customHeight="true" outlineLevel="0" collapsed="false">
      <c r="A126" s="56"/>
      <c r="B126" s="120"/>
      <c r="C126" s="9"/>
      <c r="J126" s="5"/>
      <c r="L126" s="5"/>
      <c r="V126" s="82"/>
      <c r="Z126" s="2" t="n">
        <f aca="false">I126+K126</f>
        <v>0</v>
      </c>
      <c r="AA126" s="2" t="n">
        <f aca="false">N126</f>
        <v>0</v>
      </c>
      <c r="AB126" s="2" t="n">
        <v>1</v>
      </c>
    </row>
    <row r="127" customFormat="false" ht="18" hidden="false" customHeight="true" outlineLevel="0" collapsed="false">
      <c r="A127" s="56"/>
      <c r="B127" s="120"/>
      <c r="C127" s="9"/>
      <c r="J127" s="5"/>
      <c r="L127" s="5"/>
      <c r="V127" s="82"/>
      <c r="Z127" s="2" t="n">
        <f aca="false">I127+K127</f>
        <v>0</v>
      </c>
      <c r="AA127" s="2" t="n">
        <f aca="false">N127</f>
        <v>0</v>
      </c>
      <c r="AB127" s="2" t="n">
        <v>1</v>
      </c>
    </row>
    <row r="128" customFormat="false" ht="18" hidden="false" customHeight="true" outlineLevel="0" collapsed="false">
      <c r="A128" s="56"/>
      <c r="C128" s="9"/>
      <c r="J128" s="5"/>
      <c r="L128" s="5"/>
      <c r="V128" s="82"/>
      <c r="Z128" s="2" t="n">
        <f aca="false">I128+K128</f>
        <v>0</v>
      </c>
      <c r="AA128" s="2" t="n">
        <f aca="false">N128</f>
        <v>0</v>
      </c>
      <c r="AB128" s="2" t="n">
        <v>1</v>
      </c>
    </row>
    <row r="129" customFormat="false" ht="18" hidden="false" customHeight="true" outlineLevel="0" collapsed="false">
      <c r="A129" s="56"/>
      <c r="C129" s="9"/>
      <c r="J129" s="5"/>
      <c r="L129" s="5"/>
      <c r="V129" s="82"/>
      <c r="Z129" s="2" t="n">
        <f aca="false">I129+K129</f>
        <v>0</v>
      </c>
      <c r="AA129" s="2" t="n">
        <f aca="false">N129</f>
        <v>0</v>
      </c>
      <c r="AB129" s="2" t="n">
        <v>1</v>
      </c>
    </row>
    <row r="130" customFormat="false" ht="18" hidden="false" customHeight="true" outlineLevel="0" collapsed="false">
      <c r="A130" s="56"/>
      <c r="C130" s="9"/>
      <c r="J130" s="5"/>
      <c r="L130" s="5"/>
      <c r="V130" s="82"/>
      <c r="Z130" s="2" t="n">
        <f aca="false">I130+K130</f>
        <v>0</v>
      </c>
      <c r="AA130" s="2" t="n">
        <f aca="false">N130</f>
        <v>0</v>
      </c>
      <c r="AB130" s="2" t="n">
        <v>1</v>
      </c>
    </row>
    <row r="131" customFormat="false" ht="18" hidden="false" customHeight="true" outlineLevel="0" collapsed="false">
      <c r="A131" s="56"/>
      <c r="C131" s="9"/>
      <c r="J131" s="5"/>
      <c r="L131" s="5"/>
      <c r="V131" s="82"/>
      <c r="Z131" s="2" t="n">
        <f aca="false">I131+K131</f>
        <v>0</v>
      </c>
      <c r="AA131" s="2" t="n">
        <f aca="false">N131</f>
        <v>0</v>
      </c>
      <c r="AB131" s="2" t="n">
        <v>1</v>
      </c>
    </row>
    <row r="132" customFormat="false" ht="18" hidden="false" customHeight="true" outlineLevel="0" collapsed="false">
      <c r="A132" s="56"/>
      <c r="C132" s="9"/>
      <c r="J132" s="5"/>
      <c r="L132" s="5"/>
      <c r="V132" s="82"/>
      <c r="Z132" s="2" t="n">
        <f aca="false">I132+K132</f>
        <v>0</v>
      </c>
      <c r="AA132" s="2" t="n">
        <f aca="false">N132</f>
        <v>0</v>
      </c>
      <c r="AB132" s="2" t="n">
        <v>1</v>
      </c>
    </row>
    <row r="133" customFormat="false" ht="18" hidden="false" customHeight="true" outlineLevel="0" collapsed="false">
      <c r="A133" s="56"/>
      <c r="C133" s="9"/>
      <c r="J133" s="5"/>
      <c r="L133" s="5"/>
      <c r="V133" s="82"/>
      <c r="Z133" s="2" t="n">
        <f aca="false">I133+K133</f>
        <v>0</v>
      </c>
      <c r="AA133" s="2" t="n">
        <f aca="false">N133</f>
        <v>0</v>
      </c>
      <c r="AB133" s="2" t="n">
        <v>1</v>
      </c>
    </row>
    <row r="134" customFormat="false" ht="18" hidden="false" customHeight="true" outlineLevel="0" collapsed="false">
      <c r="A134" s="56"/>
      <c r="C134" s="9"/>
      <c r="J134" s="5"/>
      <c r="L134" s="5"/>
      <c r="V134" s="82"/>
      <c r="Z134" s="2" t="n">
        <f aca="false">I134+K134</f>
        <v>0</v>
      </c>
      <c r="AA134" s="2" t="n">
        <f aca="false">N134</f>
        <v>0</v>
      </c>
      <c r="AB134" s="2" t="n">
        <v>1</v>
      </c>
    </row>
    <row r="135" customFormat="false" ht="18" hidden="false" customHeight="true" outlineLevel="0" collapsed="false">
      <c r="A135" s="56"/>
      <c r="C135" s="9"/>
      <c r="J135" s="5"/>
      <c r="L135" s="5"/>
      <c r="V135" s="82"/>
      <c r="Z135" s="2" t="n">
        <f aca="false">I135+K135</f>
        <v>0</v>
      </c>
      <c r="AA135" s="2" t="n">
        <f aca="false">N135</f>
        <v>0</v>
      </c>
      <c r="AB135" s="2" t="n">
        <v>1</v>
      </c>
    </row>
    <row r="136" customFormat="false" ht="18" hidden="false" customHeight="true" outlineLevel="0" collapsed="false">
      <c r="A136" s="56"/>
      <c r="C136" s="9"/>
      <c r="J136" s="5"/>
      <c r="L136" s="5"/>
      <c r="V136" s="82"/>
      <c r="Z136" s="2" t="n">
        <f aca="false">I136+K136</f>
        <v>0</v>
      </c>
      <c r="AA136" s="2" t="n">
        <f aca="false">N136</f>
        <v>0</v>
      </c>
      <c r="AB136" s="2" t="n">
        <v>1</v>
      </c>
    </row>
    <row r="137" customFormat="false" ht="18" hidden="false" customHeight="true" outlineLevel="0" collapsed="false">
      <c r="A137" s="56"/>
      <c r="C137" s="9"/>
      <c r="J137" s="5"/>
      <c r="L137" s="5"/>
      <c r="V137" s="82"/>
      <c r="Z137" s="2" t="n">
        <f aca="false">I137+K137</f>
        <v>0</v>
      </c>
      <c r="AA137" s="2" t="n">
        <f aca="false">N137</f>
        <v>0</v>
      </c>
      <c r="AB137" s="2" t="n">
        <v>1</v>
      </c>
    </row>
    <row r="138" customFormat="false" ht="18" hidden="false" customHeight="true" outlineLevel="0" collapsed="false">
      <c r="A138" s="56"/>
      <c r="C138" s="9"/>
      <c r="J138" s="5"/>
      <c r="L138" s="5"/>
      <c r="V138" s="82"/>
      <c r="Z138" s="2" t="n">
        <f aca="false">I138+K138</f>
        <v>0</v>
      </c>
      <c r="AA138" s="2" t="n">
        <f aca="false">N138</f>
        <v>0</v>
      </c>
      <c r="AB138" s="2" t="n">
        <v>1</v>
      </c>
    </row>
    <row r="139" customFormat="false" ht="18" hidden="false" customHeight="true" outlineLevel="0" collapsed="false">
      <c r="A139" s="56"/>
      <c r="C139" s="9"/>
      <c r="J139" s="5"/>
      <c r="L139" s="5"/>
      <c r="V139" s="82"/>
      <c r="Z139" s="2" t="n">
        <f aca="false">I139+K139</f>
        <v>0</v>
      </c>
      <c r="AA139" s="2" t="n">
        <f aca="false">N139</f>
        <v>0</v>
      </c>
      <c r="AB139" s="2" t="n">
        <v>1</v>
      </c>
    </row>
    <row r="140" customFormat="false" ht="18" hidden="false" customHeight="true" outlineLevel="0" collapsed="false">
      <c r="A140" s="56"/>
      <c r="C140" s="9"/>
      <c r="J140" s="5"/>
      <c r="L140" s="5"/>
      <c r="V140" s="82"/>
      <c r="Z140" s="2" t="n">
        <f aca="false">I140+K140</f>
        <v>0</v>
      </c>
      <c r="AA140" s="2" t="n">
        <f aca="false">N140</f>
        <v>0</v>
      </c>
      <c r="AB140" s="2" t="n">
        <v>1</v>
      </c>
    </row>
    <row r="141" customFormat="false" ht="18" hidden="false" customHeight="true" outlineLevel="0" collapsed="false">
      <c r="A141" s="56"/>
      <c r="C141" s="9"/>
      <c r="J141" s="5"/>
      <c r="L141" s="5"/>
      <c r="V141" s="82"/>
      <c r="Z141" s="2" t="n">
        <f aca="false">I141+K141</f>
        <v>0</v>
      </c>
      <c r="AA141" s="2" t="n">
        <f aca="false">N141</f>
        <v>0</v>
      </c>
      <c r="AB141" s="2" t="n">
        <v>1</v>
      </c>
    </row>
    <row r="142" customFormat="false" ht="18" hidden="false" customHeight="true" outlineLevel="0" collapsed="false">
      <c r="A142" s="56"/>
      <c r="C142" s="9"/>
      <c r="J142" s="5"/>
      <c r="L142" s="5"/>
      <c r="V142" s="82"/>
      <c r="Z142" s="2" t="n">
        <f aca="false">I142+K142</f>
        <v>0</v>
      </c>
      <c r="AA142" s="2" t="n">
        <f aca="false">N142</f>
        <v>0</v>
      </c>
      <c r="AB142" s="2" t="n">
        <v>1</v>
      </c>
    </row>
    <row r="143" customFormat="false" ht="18" hidden="false" customHeight="true" outlineLevel="0" collapsed="false">
      <c r="A143" s="56"/>
      <c r="C143" s="9"/>
      <c r="J143" s="5"/>
      <c r="L143" s="5"/>
      <c r="V143" s="82"/>
      <c r="Z143" s="2" t="n">
        <f aca="false">I143+K143</f>
        <v>0</v>
      </c>
      <c r="AA143" s="2" t="n">
        <f aca="false">N143</f>
        <v>0</v>
      </c>
      <c r="AB143" s="2" t="n">
        <v>1</v>
      </c>
    </row>
    <row r="144" customFormat="false" ht="18" hidden="false" customHeight="true" outlineLevel="0" collapsed="false">
      <c r="A144" s="56"/>
      <c r="C144" s="9"/>
      <c r="J144" s="5"/>
      <c r="L144" s="5"/>
      <c r="V144" s="82"/>
      <c r="Z144" s="2" t="n">
        <f aca="false">I144+K144</f>
        <v>0</v>
      </c>
      <c r="AA144" s="2" t="n">
        <f aca="false">N144</f>
        <v>0</v>
      </c>
      <c r="AB144" s="2" t="n">
        <v>1</v>
      </c>
    </row>
    <row r="145" customFormat="false" ht="18" hidden="false" customHeight="true" outlineLevel="0" collapsed="false">
      <c r="A145" s="56"/>
      <c r="C145" s="9"/>
      <c r="J145" s="5"/>
      <c r="L145" s="5"/>
      <c r="V145" s="82"/>
      <c r="Z145" s="2" t="n">
        <f aca="false">I145+K145</f>
        <v>0</v>
      </c>
      <c r="AA145" s="2" t="n">
        <f aca="false">N145</f>
        <v>0</v>
      </c>
      <c r="AB145" s="2" t="n">
        <v>1</v>
      </c>
    </row>
    <row r="146" customFormat="false" ht="18" hidden="false" customHeight="true" outlineLevel="0" collapsed="false">
      <c r="A146" s="56"/>
      <c r="C146" s="9"/>
      <c r="J146" s="5"/>
      <c r="L146" s="5"/>
      <c r="V146" s="82"/>
      <c r="Z146" s="2" t="n">
        <f aca="false">I146+K146</f>
        <v>0</v>
      </c>
      <c r="AA146" s="2" t="n">
        <f aca="false">N146</f>
        <v>0</v>
      </c>
      <c r="AB146" s="2" t="n">
        <v>1</v>
      </c>
    </row>
    <row r="147" customFormat="false" ht="18" hidden="false" customHeight="true" outlineLevel="0" collapsed="false">
      <c r="A147" s="56"/>
      <c r="C147" s="9"/>
      <c r="J147" s="5"/>
      <c r="L147" s="5"/>
      <c r="V147" s="82"/>
      <c r="Z147" s="2" t="n">
        <f aca="false">I147+K147</f>
        <v>0</v>
      </c>
      <c r="AA147" s="2" t="n">
        <f aca="false">N147</f>
        <v>0</v>
      </c>
      <c r="AB147" s="2" t="n">
        <v>1</v>
      </c>
    </row>
    <row r="148" customFormat="false" ht="18" hidden="false" customHeight="true" outlineLevel="0" collapsed="false">
      <c r="A148" s="56"/>
      <c r="C148" s="9"/>
      <c r="J148" s="5"/>
      <c r="L148" s="5"/>
      <c r="V148" s="82"/>
      <c r="Z148" s="2" t="n">
        <f aca="false">I148+K148</f>
        <v>0</v>
      </c>
      <c r="AA148" s="2" t="n">
        <f aca="false">N148</f>
        <v>0</v>
      </c>
      <c r="AB148" s="2" t="n">
        <v>1</v>
      </c>
    </row>
    <row r="149" customFormat="false" ht="18" hidden="false" customHeight="true" outlineLevel="0" collapsed="false">
      <c r="A149" s="56"/>
      <c r="C149" s="9"/>
      <c r="J149" s="5"/>
      <c r="L149" s="5"/>
      <c r="V149" s="82"/>
      <c r="Z149" s="2" t="n">
        <f aca="false">I149+K149</f>
        <v>0</v>
      </c>
      <c r="AA149" s="2" t="n">
        <f aca="false">N149</f>
        <v>0</v>
      </c>
      <c r="AB149" s="2" t="n">
        <v>1</v>
      </c>
    </row>
    <row r="150" customFormat="false" ht="18" hidden="false" customHeight="true" outlineLevel="0" collapsed="false">
      <c r="A150" s="56"/>
      <c r="C150" s="9"/>
      <c r="J150" s="5"/>
      <c r="L150" s="5"/>
      <c r="V150" s="82"/>
      <c r="Z150" s="2" t="n">
        <f aca="false">I150+K150</f>
        <v>0</v>
      </c>
      <c r="AA150" s="2" t="n">
        <f aca="false">N150</f>
        <v>0</v>
      </c>
      <c r="AB150" s="2" t="n">
        <v>1</v>
      </c>
    </row>
    <row r="151" customFormat="false" ht="18" hidden="false" customHeight="true" outlineLevel="0" collapsed="false">
      <c r="A151" s="56"/>
      <c r="C151" s="9"/>
      <c r="J151" s="5"/>
      <c r="L151" s="5"/>
      <c r="V151" s="82"/>
      <c r="Z151" s="2" t="n">
        <f aca="false">I151+K151</f>
        <v>0</v>
      </c>
      <c r="AA151" s="2" t="n">
        <f aca="false">N151</f>
        <v>0</v>
      </c>
      <c r="AB151" s="2" t="n">
        <v>1</v>
      </c>
    </row>
    <row r="152" customFormat="false" ht="18" hidden="false" customHeight="true" outlineLevel="0" collapsed="false">
      <c r="A152" s="56"/>
      <c r="V152" s="82"/>
      <c r="Z152" s="2" t="n">
        <f aca="false">I152+K152</f>
        <v>0</v>
      </c>
      <c r="AA152" s="2" t="n">
        <f aca="false">N152</f>
        <v>0</v>
      </c>
      <c r="AB152" s="2" t="n">
        <v>1</v>
      </c>
    </row>
    <row r="153" customFormat="false" ht="18" hidden="false" customHeight="true" outlineLevel="0" collapsed="false">
      <c r="V153" s="82"/>
      <c r="Z153" s="2" t="n">
        <f aca="false">I153+K153</f>
        <v>0</v>
      </c>
      <c r="AA153" s="2" t="n">
        <f aca="false">N153</f>
        <v>0</v>
      </c>
      <c r="AB153" s="2" t="n">
        <v>1</v>
      </c>
    </row>
    <row r="154" customFormat="false" ht="18" hidden="false" customHeight="true" outlineLevel="0" collapsed="false">
      <c r="V154" s="82"/>
      <c r="Z154" s="2" t="n">
        <f aca="false">I154+K154</f>
        <v>0</v>
      </c>
      <c r="AA154" s="2" t="n">
        <f aca="false">N154</f>
        <v>0</v>
      </c>
      <c r="AB154" s="2" t="n">
        <v>1</v>
      </c>
    </row>
    <row r="155" customFormat="false" ht="18" hidden="false" customHeight="true" outlineLevel="0" collapsed="false">
      <c r="V155" s="82"/>
      <c r="Z155" s="2" t="n">
        <f aca="false">I155+K155</f>
        <v>0</v>
      </c>
      <c r="AA155" s="2" t="n">
        <f aca="false">N155</f>
        <v>0</v>
      </c>
      <c r="AB155" s="2" t="n">
        <v>1</v>
      </c>
    </row>
    <row r="156" customFormat="false" ht="18" hidden="false" customHeight="true" outlineLevel="0" collapsed="false">
      <c r="Z156" s="2" t="n">
        <f aca="false">I156+K156</f>
        <v>0</v>
      </c>
      <c r="AA156" s="2" t="n">
        <f aca="false">N156</f>
        <v>0</v>
      </c>
      <c r="AB156" s="2" t="n">
        <v>1</v>
      </c>
    </row>
    <row r="157" customFormat="false" ht="18" hidden="false" customHeight="true" outlineLevel="0" collapsed="false">
      <c r="Z157" s="2" t="n">
        <f aca="false">I157+K157</f>
        <v>0</v>
      </c>
      <c r="AA157" s="2" t="n">
        <f aca="false">N157</f>
        <v>0</v>
      </c>
      <c r="AB157" s="2" t="n">
        <v>1</v>
      </c>
    </row>
    <row r="158" customFormat="false" ht="18" hidden="false" customHeight="true" outlineLevel="0" collapsed="false">
      <c r="Z158" s="2" t="n">
        <f aca="false">I158+K158</f>
        <v>0</v>
      </c>
      <c r="AA158" s="2" t="n">
        <f aca="false">N158</f>
        <v>0</v>
      </c>
      <c r="AB158" s="2" t="n">
        <v>1</v>
      </c>
    </row>
    <row r="159" customFormat="false" ht="18" hidden="false" customHeight="true" outlineLevel="0" collapsed="false">
      <c r="Z159" s="2" t="n">
        <f aca="false">I159+K159</f>
        <v>0</v>
      </c>
      <c r="AA159" s="2" t="n">
        <f aca="false">N159</f>
        <v>0</v>
      </c>
      <c r="AB159" s="2" t="n">
        <v>1</v>
      </c>
    </row>
    <row r="160" customFormat="false" ht="18" hidden="false" customHeight="true" outlineLevel="0" collapsed="false">
      <c r="Z160" s="2" t="n">
        <f aca="false">I160+K160</f>
        <v>0</v>
      </c>
      <c r="AA160" s="2" t="n">
        <f aca="false">N160</f>
        <v>0</v>
      </c>
      <c r="AB160" s="2" t="n">
        <v>1</v>
      </c>
    </row>
    <row r="161" customFormat="false" ht="18" hidden="false" customHeight="true" outlineLevel="0" collapsed="false">
      <c r="Z161" s="2" t="n">
        <f aca="false">I161+K161</f>
        <v>0</v>
      </c>
      <c r="AA161" s="2" t="n">
        <f aca="false">N161</f>
        <v>0</v>
      </c>
      <c r="AB161" s="2" t="n">
        <v>1</v>
      </c>
    </row>
    <row r="162" customFormat="false" ht="18" hidden="false" customHeight="true" outlineLevel="0" collapsed="false">
      <c r="Z162" s="2" t="n">
        <f aca="false">I162+K162</f>
        <v>0</v>
      </c>
      <c r="AA162" s="2" t="n">
        <f aca="false">N162</f>
        <v>0</v>
      </c>
      <c r="AB162" s="2" t="n">
        <v>1</v>
      </c>
    </row>
    <row r="163" customFormat="false" ht="18" hidden="false" customHeight="true" outlineLevel="0" collapsed="false">
      <c r="Z163" s="2" t="n">
        <f aca="false">I163+K163</f>
        <v>0</v>
      </c>
      <c r="AA163" s="2" t="n">
        <f aca="false">N163</f>
        <v>0</v>
      </c>
      <c r="AB163" s="2" t="n">
        <v>1</v>
      </c>
    </row>
    <row r="164" customFormat="false" ht="18" hidden="false" customHeight="true" outlineLevel="0" collapsed="false">
      <c r="Z164" s="2" t="n">
        <f aca="false">I164+K164</f>
        <v>0</v>
      </c>
      <c r="AA164" s="2" t="n">
        <f aca="false">N164</f>
        <v>0</v>
      </c>
      <c r="AB164" s="2" t="n">
        <v>1</v>
      </c>
    </row>
    <row r="165" customFormat="false" ht="18" hidden="false" customHeight="true" outlineLevel="0" collapsed="false">
      <c r="Z165" s="2" t="n">
        <f aca="false">I165+K165</f>
        <v>0</v>
      </c>
      <c r="AA165" s="2" t="n">
        <f aca="false">N165</f>
        <v>0</v>
      </c>
      <c r="AB165" s="2" t="n">
        <v>1</v>
      </c>
    </row>
    <row r="166" customFormat="false" ht="18" hidden="false" customHeight="true" outlineLevel="0" collapsed="false">
      <c r="Z166" s="2" t="n">
        <f aca="false">I166+K166</f>
        <v>0</v>
      </c>
      <c r="AA166" s="2" t="n">
        <f aca="false">N166</f>
        <v>0</v>
      </c>
      <c r="AB166" s="2" t="n">
        <v>1</v>
      </c>
    </row>
    <row r="167" customFormat="false" ht="18" hidden="false" customHeight="true" outlineLevel="0" collapsed="false">
      <c r="Z167" s="2" t="n">
        <f aca="false">I167+K167</f>
        <v>0</v>
      </c>
      <c r="AA167" s="2" t="n">
        <f aca="false">N167</f>
        <v>0</v>
      </c>
      <c r="AB167" s="2" t="n">
        <v>1</v>
      </c>
    </row>
    <row r="168" customFormat="false" ht="18" hidden="false" customHeight="true" outlineLevel="0" collapsed="false">
      <c r="Z168" s="2" t="n">
        <f aca="false">I168+K168</f>
        <v>0</v>
      </c>
      <c r="AA168" s="2" t="n">
        <f aca="false">N168</f>
        <v>0</v>
      </c>
      <c r="AB168" s="2" t="n">
        <v>1</v>
      </c>
    </row>
    <row r="169" customFormat="false" ht="18" hidden="false" customHeight="true" outlineLevel="0" collapsed="false">
      <c r="Z169" s="2" t="n">
        <f aca="false">I169+K169</f>
        <v>0</v>
      </c>
      <c r="AA169" s="2" t="n">
        <f aca="false">N169</f>
        <v>0</v>
      </c>
      <c r="AB169" s="2" t="n">
        <v>1</v>
      </c>
    </row>
    <row r="170" customFormat="false" ht="18" hidden="false" customHeight="true" outlineLevel="0" collapsed="false">
      <c r="Z170" s="2" t="n">
        <f aca="false">I170+K170</f>
        <v>0</v>
      </c>
      <c r="AA170" s="2" t="n">
        <f aca="false">N170</f>
        <v>0</v>
      </c>
      <c r="AB170" s="2" t="n">
        <v>1</v>
      </c>
    </row>
    <row r="171" customFormat="false" ht="18" hidden="false" customHeight="true" outlineLevel="0" collapsed="false">
      <c r="Z171" s="2" t="n">
        <f aca="false">I171+K171</f>
        <v>0</v>
      </c>
      <c r="AA171" s="2" t="n">
        <f aca="false">N171</f>
        <v>0</v>
      </c>
      <c r="AB171" s="2" t="n">
        <v>1</v>
      </c>
    </row>
    <row r="172" customFormat="false" ht="18" hidden="false" customHeight="true" outlineLevel="0" collapsed="false">
      <c r="Z172" s="2" t="n">
        <f aca="false">I172+K172</f>
        <v>0</v>
      </c>
      <c r="AA172" s="2" t="n">
        <f aca="false">N172</f>
        <v>0</v>
      </c>
      <c r="AB172" s="2" t="n">
        <v>1</v>
      </c>
    </row>
    <row r="173" customFormat="false" ht="18" hidden="false" customHeight="true" outlineLevel="0" collapsed="false">
      <c r="Z173" s="2" t="n">
        <f aca="false">I173+K173</f>
        <v>0</v>
      </c>
      <c r="AA173" s="2" t="n">
        <f aca="false">N173</f>
        <v>0</v>
      </c>
      <c r="AB173" s="2" t="n">
        <v>1</v>
      </c>
    </row>
    <row r="174" customFormat="false" ht="18" hidden="false" customHeight="true" outlineLevel="0" collapsed="false">
      <c r="Z174" s="2" t="n">
        <f aca="false">I174+K174</f>
        <v>0</v>
      </c>
      <c r="AA174" s="2" t="n">
        <f aca="false">N174</f>
        <v>0</v>
      </c>
      <c r="AB174" s="2" t="n">
        <v>1</v>
      </c>
    </row>
    <row r="175" customFormat="false" ht="18" hidden="false" customHeight="true" outlineLevel="0" collapsed="false">
      <c r="Z175" s="2" t="n">
        <f aca="false">I175+K175</f>
        <v>0</v>
      </c>
      <c r="AA175" s="2" t="n">
        <f aca="false">N175</f>
        <v>0</v>
      </c>
      <c r="AB175" s="2" t="n">
        <v>1</v>
      </c>
    </row>
    <row r="176" customFormat="false" ht="18" hidden="false" customHeight="true" outlineLevel="0" collapsed="false">
      <c r="Z176" s="2" t="n">
        <f aca="false">I176+K176</f>
        <v>0</v>
      </c>
      <c r="AA176" s="2" t="n">
        <f aca="false">N176</f>
        <v>0</v>
      </c>
      <c r="AB176" s="2" t="n">
        <v>1</v>
      </c>
    </row>
    <row r="177" customFormat="false" ht="18" hidden="false" customHeight="true" outlineLevel="0" collapsed="false">
      <c r="Z177" s="2" t="n">
        <f aca="false">I177+K177</f>
        <v>0</v>
      </c>
      <c r="AA177" s="2" t="n">
        <f aca="false">N177</f>
        <v>0</v>
      </c>
      <c r="AB177" s="2" t="n">
        <v>1</v>
      </c>
    </row>
    <row r="178" customFormat="false" ht="18" hidden="false" customHeight="true" outlineLevel="0" collapsed="false">
      <c r="Z178" s="2" t="n">
        <f aca="false">I178+K178</f>
        <v>0</v>
      </c>
      <c r="AA178" s="2" t="n">
        <f aca="false">N178</f>
        <v>0</v>
      </c>
      <c r="AB178" s="2" t="n">
        <v>1</v>
      </c>
    </row>
    <row r="179" customFormat="false" ht="18" hidden="false" customHeight="true" outlineLevel="0" collapsed="false">
      <c r="Z179" s="2" t="n">
        <f aca="false">I179+K179</f>
        <v>0</v>
      </c>
      <c r="AA179" s="2" t="n">
        <f aca="false">N179</f>
        <v>0</v>
      </c>
      <c r="AB179" s="2" t="n">
        <v>1</v>
      </c>
    </row>
    <row r="180" customFormat="false" ht="18" hidden="false" customHeight="true" outlineLevel="0" collapsed="false">
      <c r="Z180" s="2" t="n">
        <f aca="false">I180+K180</f>
        <v>0</v>
      </c>
      <c r="AA180" s="2" t="n">
        <f aca="false">N180</f>
        <v>0</v>
      </c>
      <c r="AB180" s="2" t="n">
        <v>1</v>
      </c>
    </row>
    <row r="181" customFormat="false" ht="18" hidden="false" customHeight="true" outlineLevel="0" collapsed="false">
      <c r="Z181" s="2" t="n">
        <f aca="false">I181+K181</f>
        <v>0</v>
      </c>
      <c r="AA181" s="2" t="n">
        <f aca="false">N181</f>
        <v>0</v>
      </c>
      <c r="AB181" s="2" t="n">
        <v>1</v>
      </c>
    </row>
    <row r="182" customFormat="false" ht="18" hidden="false" customHeight="true" outlineLevel="0" collapsed="false">
      <c r="Z182" s="2" t="n">
        <f aca="false">I182+K182</f>
        <v>0</v>
      </c>
      <c r="AA182" s="2" t="n">
        <f aca="false">N182</f>
        <v>0</v>
      </c>
      <c r="AB182" s="2" t="n">
        <v>1</v>
      </c>
    </row>
    <row r="183" customFormat="false" ht="18" hidden="false" customHeight="true" outlineLevel="0" collapsed="false">
      <c r="Z183" s="2" t="n">
        <f aca="false">I183+K183</f>
        <v>0</v>
      </c>
      <c r="AA183" s="2" t="n">
        <f aca="false">N183</f>
        <v>0</v>
      </c>
      <c r="AB183" s="2" t="n">
        <v>1</v>
      </c>
    </row>
    <row r="184" customFormat="false" ht="18" hidden="false" customHeight="true" outlineLevel="0" collapsed="false">
      <c r="Z184" s="2" t="n">
        <f aca="false">I184+K184</f>
        <v>0</v>
      </c>
      <c r="AA184" s="2" t="n">
        <f aca="false">N184</f>
        <v>0</v>
      </c>
      <c r="AB184" s="2" t="n">
        <v>1</v>
      </c>
    </row>
    <row r="185" customFormat="false" ht="18" hidden="false" customHeight="true" outlineLevel="0" collapsed="false">
      <c r="Z185" s="2" t="n">
        <f aca="false">I185+K185</f>
        <v>0</v>
      </c>
      <c r="AA185" s="2" t="n">
        <f aca="false">N185</f>
        <v>0</v>
      </c>
      <c r="AB185" s="2" t="n">
        <v>1</v>
      </c>
    </row>
    <row r="186" customFormat="false" ht="18" hidden="false" customHeight="true" outlineLevel="0" collapsed="false">
      <c r="Z186" s="2" t="n">
        <f aca="false">I186+K186</f>
        <v>0</v>
      </c>
      <c r="AA186" s="2" t="n">
        <f aca="false">N186</f>
        <v>0</v>
      </c>
      <c r="AB186" s="2" t="n">
        <v>1</v>
      </c>
    </row>
    <row r="187" customFormat="false" ht="18" hidden="false" customHeight="true" outlineLevel="0" collapsed="false">
      <c r="Z187" s="2" t="n">
        <f aca="false">I187+K187</f>
        <v>0</v>
      </c>
      <c r="AA187" s="2" t="n">
        <f aca="false">N187</f>
        <v>0</v>
      </c>
      <c r="AB187" s="2" t="n">
        <v>1</v>
      </c>
    </row>
    <row r="188" customFormat="false" ht="18" hidden="false" customHeight="true" outlineLevel="0" collapsed="false">
      <c r="Z188" s="2" t="n">
        <f aca="false">I188+K188</f>
        <v>0</v>
      </c>
      <c r="AA188" s="2" t="n">
        <f aca="false">N188</f>
        <v>0</v>
      </c>
      <c r="AB188" s="2" t="n">
        <v>1</v>
      </c>
    </row>
    <row r="189" customFormat="false" ht="18" hidden="false" customHeight="true" outlineLevel="0" collapsed="false">
      <c r="Z189" s="2" t="n">
        <f aca="false">I189+K189</f>
        <v>0</v>
      </c>
      <c r="AA189" s="2" t="n">
        <f aca="false">N189</f>
        <v>0</v>
      </c>
      <c r="AB189" s="2" t="n">
        <v>1</v>
      </c>
    </row>
    <row r="190" customFormat="false" ht="18" hidden="false" customHeight="true" outlineLevel="0" collapsed="false">
      <c r="Z190" s="2" t="n">
        <f aca="false">I190+K190</f>
        <v>0</v>
      </c>
      <c r="AA190" s="2" t="n">
        <f aca="false">N190</f>
        <v>0</v>
      </c>
      <c r="AB190" s="2" t="n">
        <v>1</v>
      </c>
    </row>
    <row r="191" customFormat="false" ht="18" hidden="false" customHeight="true" outlineLevel="0" collapsed="false">
      <c r="Z191" s="2" t="n">
        <f aca="false">I191+K191</f>
        <v>0</v>
      </c>
      <c r="AA191" s="2" t="n">
        <f aca="false">N191</f>
        <v>0</v>
      </c>
      <c r="AB191" s="2" t="n">
        <v>1</v>
      </c>
    </row>
    <row r="192" customFormat="false" ht="18" hidden="false" customHeight="true" outlineLevel="0" collapsed="false">
      <c r="Z192" s="2" t="n">
        <f aca="false">I192+K192</f>
        <v>0</v>
      </c>
      <c r="AA192" s="2" t="n">
        <f aca="false">N192</f>
        <v>0</v>
      </c>
      <c r="AB192" s="2" t="n">
        <v>1</v>
      </c>
    </row>
    <row r="193" customFormat="false" ht="18" hidden="false" customHeight="true" outlineLevel="0" collapsed="false">
      <c r="Z193" s="2" t="n">
        <f aca="false">I193+K193</f>
        <v>0</v>
      </c>
      <c r="AA193" s="2" t="n">
        <f aca="false">N193</f>
        <v>0</v>
      </c>
      <c r="AB193" s="2" t="n">
        <v>1</v>
      </c>
    </row>
    <row r="194" customFormat="false" ht="18" hidden="false" customHeight="true" outlineLevel="0" collapsed="false">
      <c r="Z194" s="2" t="n">
        <f aca="false">I194+K194</f>
        <v>0</v>
      </c>
      <c r="AA194" s="2" t="n">
        <f aca="false">N194</f>
        <v>0</v>
      </c>
      <c r="AB194" s="2" t="n">
        <v>1</v>
      </c>
    </row>
    <row r="195" customFormat="false" ht="18" hidden="false" customHeight="true" outlineLevel="0" collapsed="false">
      <c r="Z195" s="2" t="n">
        <f aca="false">I195+K195</f>
        <v>0</v>
      </c>
      <c r="AA195" s="2" t="n">
        <f aca="false">N195</f>
        <v>0</v>
      </c>
      <c r="AB195" s="2" t="n">
        <v>1</v>
      </c>
    </row>
    <row r="196" customFormat="false" ht="18" hidden="false" customHeight="true" outlineLevel="0" collapsed="false">
      <c r="Z196" s="2" t="n">
        <f aca="false">I196+K196</f>
        <v>0</v>
      </c>
      <c r="AA196" s="2" t="n">
        <f aca="false">N196</f>
        <v>0</v>
      </c>
      <c r="AB196" s="2" t="n">
        <v>1</v>
      </c>
    </row>
    <row r="197" customFormat="false" ht="18" hidden="false" customHeight="true" outlineLevel="0" collapsed="false">
      <c r="Z197" s="2" t="n">
        <f aca="false">I197+K197</f>
        <v>0</v>
      </c>
      <c r="AA197" s="2" t="n">
        <f aca="false">N197</f>
        <v>0</v>
      </c>
      <c r="AB197" s="2" t="n">
        <v>1</v>
      </c>
    </row>
    <row r="198" customFormat="false" ht="18" hidden="false" customHeight="true" outlineLevel="0" collapsed="false">
      <c r="Z198" s="2" t="n">
        <f aca="false">I198+K198</f>
        <v>0</v>
      </c>
      <c r="AA198" s="2" t="n">
        <f aca="false">N198</f>
        <v>0</v>
      </c>
      <c r="AB198" s="2" t="n">
        <v>1</v>
      </c>
    </row>
    <row r="199" customFormat="false" ht="18" hidden="false" customHeight="true" outlineLevel="0" collapsed="false">
      <c r="Z199" s="2" t="n">
        <f aca="false">I199+K199</f>
        <v>0</v>
      </c>
      <c r="AA199" s="2" t="n">
        <f aca="false">N199</f>
        <v>0</v>
      </c>
      <c r="AB199" s="2" t="n">
        <v>1</v>
      </c>
    </row>
    <row r="200" customFormat="false" ht="18" hidden="false" customHeight="true" outlineLevel="0" collapsed="false">
      <c r="Z200" s="2" t="n">
        <f aca="false">I200+K200</f>
        <v>0</v>
      </c>
      <c r="AA200" s="2" t="n">
        <f aca="false">N200</f>
        <v>0</v>
      </c>
      <c r="AB200" s="2" t="n">
        <v>1</v>
      </c>
    </row>
    <row r="201" customFormat="false" ht="18" hidden="false" customHeight="true" outlineLevel="0" collapsed="false">
      <c r="Z201" s="2" t="n">
        <f aca="false">I201+K201</f>
        <v>0</v>
      </c>
      <c r="AA201" s="2" t="n">
        <f aca="false">N201</f>
        <v>0</v>
      </c>
      <c r="AB201" s="2" t="n">
        <v>1</v>
      </c>
    </row>
    <row r="202" customFormat="false" ht="18" hidden="false" customHeight="true" outlineLevel="0" collapsed="false">
      <c r="Z202" s="2" t="n">
        <f aca="false">I202+K202</f>
        <v>0</v>
      </c>
      <c r="AA202" s="2" t="n">
        <f aca="false">N202</f>
        <v>0</v>
      </c>
      <c r="AB202" s="2" t="n">
        <v>1</v>
      </c>
    </row>
    <row r="203" customFormat="false" ht="18" hidden="false" customHeight="true" outlineLevel="0" collapsed="false">
      <c r="Z203" s="2" t="n">
        <f aca="false">I203+K203</f>
        <v>0</v>
      </c>
      <c r="AA203" s="2" t="n">
        <f aca="false">N203</f>
        <v>0</v>
      </c>
      <c r="AB203" s="2" t="n">
        <v>1</v>
      </c>
    </row>
    <row r="204" customFormat="false" ht="18" hidden="false" customHeight="true" outlineLevel="0" collapsed="false">
      <c r="Z204" s="2" t="n">
        <f aca="false">I204+K204</f>
        <v>0</v>
      </c>
      <c r="AA204" s="2" t="n">
        <f aca="false">N204</f>
        <v>0</v>
      </c>
      <c r="AB204" s="2" t="n">
        <v>1</v>
      </c>
    </row>
    <row r="205" customFormat="false" ht="18" hidden="false" customHeight="true" outlineLevel="0" collapsed="false">
      <c r="Z205" s="2" t="n">
        <f aca="false">I205+K205</f>
        <v>0</v>
      </c>
      <c r="AA205" s="2" t="n">
        <f aca="false">N205</f>
        <v>0</v>
      </c>
      <c r="AB205" s="2" t="n">
        <v>1</v>
      </c>
    </row>
    <row r="206" customFormat="false" ht="18" hidden="false" customHeight="true" outlineLevel="0" collapsed="false">
      <c r="Z206" s="2" t="n">
        <f aca="false">I206+K206</f>
        <v>0</v>
      </c>
      <c r="AA206" s="2" t="n">
        <f aca="false">N206</f>
        <v>0</v>
      </c>
      <c r="AB206" s="2" t="n">
        <v>1</v>
      </c>
    </row>
    <row r="207" customFormat="false" ht="18" hidden="false" customHeight="true" outlineLevel="0" collapsed="false">
      <c r="Z207" s="2" t="n">
        <f aca="false">I207+K207</f>
        <v>0</v>
      </c>
      <c r="AA207" s="2" t="n">
        <f aca="false">N207</f>
        <v>0</v>
      </c>
      <c r="AB207" s="2" t="n">
        <v>1</v>
      </c>
    </row>
    <row r="208" customFormat="false" ht="18" hidden="false" customHeight="true" outlineLevel="0" collapsed="false">
      <c r="Z208" s="2" t="n">
        <f aca="false">I208+K208</f>
        <v>0</v>
      </c>
      <c r="AA208" s="2" t="n">
        <f aca="false">N208</f>
        <v>0</v>
      </c>
      <c r="AB208" s="2" t="n">
        <v>1</v>
      </c>
    </row>
    <row r="209" customFormat="false" ht="18" hidden="false" customHeight="true" outlineLevel="0" collapsed="false">
      <c r="Z209" s="2" t="n">
        <f aca="false">I209+K209</f>
        <v>0</v>
      </c>
      <c r="AA209" s="2" t="n">
        <f aca="false">N209</f>
        <v>0</v>
      </c>
      <c r="AB209" s="2" t="n">
        <v>1</v>
      </c>
    </row>
    <row r="210" customFormat="false" ht="18" hidden="false" customHeight="true" outlineLevel="0" collapsed="false">
      <c r="Z210" s="2" t="n">
        <f aca="false">I210+K210</f>
        <v>0</v>
      </c>
      <c r="AA210" s="2" t="n">
        <f aca="false">N210</f>
        <v>0</v>
      </c>
      <c r="AB210" s="2" t="n">
        <v>1</v>
      </c>
    </row>
    <row r="211" customFormat="false" ht="18" hidden="false" customHeight="true" outlineLevel="0" collapsed="false">
      <c r="Z211" s="2" t="n">
        <f aca="false">I211+K211</f>
        <v>0</v>
      </c>
      <c r="AA211" s="2" t="n">
        <f aca="false">N211</f>
        <v>0</v>
      </c>
      <c r="AB211" s="2" t="n">
        <v>1</v>
      </c>
    </row>
    <row r="212" customFormat="false" ht="18" hidden="false" customHeight="true" outlineLevel="0" collapsed="false">
      <c r="Z212" s="2" t="n">
        <f aca="false">I212+K212</f>
        <v>0</v>
      </c>
      <c r="AA212" s="2" t="n">
        <f aca="false">N212</f>
        <v>0</v>
      </c>
      <c r="AB212" s="2" t="n">
        <v>1</v>
      </c>
    </row>
    <row r="213" customFormat="false" ht="18" hidden="false" customHeight="true" outlineLevel="0" collapsed="false">
      <c r="Z213" s="2" t="n">
        <f aca="false">I213+K213</f>
        <v>0</v>
      </c>
      <c r="AA213" s="2" t="n">
        <f aca="false">N213</f>
        <v>0</v>
      </c>
      <c r="AB213" s="2" t="n">
        <v>1</v>
      </c>
    </row>
    <row r="214" customFormat="false" ht="18" hidden="false" customHeight="true" outlineLevel="0" collapsed="false">
      <c r="Z214" s="2" t="n">
        <f aca="false">I214+K214</f>
        <v>0</v>
      </c>
      <c r="AA214" s="2" t="n">
        <f aca="false">N214</f>
        <v>0</v>
      </c>
      <c r="AB214" s="2" t="n">
        <v>1</v>
      </c>
    </row>
    <row r="215" customFormat="false" ht="18" hidden="false" customHeight="true" outlineLevel="0" collapsed="false">
      <c r="Z215" s="2" t="n">
        <f aca="false">I215+K215</f>
        <v>0</v>
      </c>
      <c r="AA215" s="2" t="n">
        <f aca="false">N215</f>
        <v>0</v>
      </c>
      <c r="AB215" s="2" t="n">
        <v>1</v>
      </c>
    </row>
    <row r="216" customFormat="false" ht="18" hidden="false" customHeight="true" outlineLevel="0" collapsed="false">
      <c r="Z216" s="2" t="n">
        <f aca="false">I216+K216</f>
        <v>0</v>
      </c>
      <c r="AA216" s="2" t="n">
        <f aca="false">N216</f>
        <v>0</v>
      </c>
      <c r="AB216" s="2" t="n">
        <v>1</v>
      </c>
    </row>
    <row r="217" customFormat="false" ht="18" hidden="false" customHeight="true" outlineLevel="0" collapsed="false">
      <c r="Z217" s="2" t="n">
        <f aca="false">I217+K217</f>
        <v>0</v>
      </c>
      <c r="AA217" s="2" t="n">
        <f aca="false">N217</f>
        <v>0</v>
      </c>
      <c r="AB217" s="2" t="n">
        <v>1</v>
      </c>
    </row>
    <row r="218" customFormat="false" ht="18" hidden="false" customHeight="true" outlineLevel="0" collapsed="false">
      <c r="Z218" s="2" t="n">
        <f aca="false">I218+K218</f>
        <v>0</v>
      </c>
      <c r="AA218" s="2" t="n">
        <f aca="false">N218</f>
        <v>0</v>
      </c>
      <c r="AB218" s="2" t="n">
        <v>1</v>
      </c>
    </row>
    <row r="219" customFormat="false" ht="18" hidden="false" customHeight="true" outlineLevel="0" collapsed="false">
      <c r="Z219" s="2" t="n">
        <f aca="false">I219+K219</f>
        <v>0</v>
      </c>
      <c r="AA219" s="2" t="n">
        <f aca="false">N219</f>
        <v>0</v>
      </c>
      <c r="AB219" s="2" t="n">
        <v>1</v>
      </c>
    </row>
    <row r="220" customFormat="false" ht="18" hidden="false" customHeight="true" outlineLevel="0" collapsed="false">
      <c r="Z220" s="2" t="n">
        <f aca="false">I220+K220</f>
        <v>0</v>
      </c>
      <c r="AA220" s="2" t="n">
        <f aca="false">N220</f>
        <v>0</v>
      </c>
      <c r="AB220" s="2" t="n">
        <v>1</v>
      </c>
    </row>
    <row r="221" customFormat="false" ht="18" hidden="false" customHeight="true" outlineLevel="0" collapsed="false">
      <c r="Z221" s="2" t="n">
        <f aca="false">I221+K221</f>
        <v>0</v>
      </c>
      <c r="AA221" s="2" t="n">
        <f aca="false">N221</f>
        <v>0</v>
      </c>
      <c r="AB221" s="2" t="n">
        <v>1</v>
      </c>
    </row>
    <row r="222" customFormat="false" ht="18" hidden="false" customHeight="true" outlineLevel="0" collapsed="false">
      <c r="Z222" s="2" t="n">
        <f aca="false">I222+K222</f>
        <v>0</v>
      </c>
      <c r="AA222" s="2" t="n">
        <f aca="false">N222</f>
        <v>0</v>
      </c>
      <c r="AB222" s="2" t="n">
        <v>1</v>
      </c>
    </row>
    <row r="223" customFormat="false" ht="18" hidden="false" customHeight="true" outlineLevel="0" collapsed="false">
      <c r="Z223" s="2" t="n">
        <f aca="false">I223+K223</f>
        <v>0</v>
      </c>
      <c r="AA223" s="2" t="n">
        <f aca="false">N223</f>
        <v>0</v>
      </c>
      <c r="AB223" s="2" t="n">
        <v>1</v>
      </c>
    </row>
    <row r="224" customFormat="false" ht="18" hidden="false" customHeight="true" outlineLevel="0" collapsed="false">
      <c r="Z224" s="2" t="n">
        <f aca="false">I224+K224</f>
        <v>0</v>
      </c>
      <c r="AA224" s="2" t="n">
        <f aca="false">N224</f>
        <v>0</v>
      </c>
      <c r="AB224" s="2" t="n">
        <v>1</v>
      </c>
    </row>
    <row r="225" customFormat="false" ht="18" hidden="false" customHeight="true" outlineLevel="0" collapsed="false">
      <c r="Z225" s="2" t="n">
        <f aca="false">I225+K225</f>
        <v>0</v>
      </c>
      <c r="AA225" s="2" t="n">
        <f aca="false">N225</f>
        <v>0</v>
      </c>
      <c r="AB225" s="2" t="n">
        <v>1</v>
      </c>
    </row>
    <row r="226" customFormat="false" ht="18" hidden="false" customHeight="true" outlineLevel="0" collapsed="false">
      <c r="Z226" s="2" t="n">
        <f aca="false">I226+K226</f>
        <v>0</v>
      </c>
      <c r="AA226" s="2" t="n">
        <f aca="false">N226</f>
        <v>0</v>
      </c>
      <c r="AB226" s="2" t="n">
        <v>1</v>
      </c>
    </row>
    <row r="227" customFormat="false" ht="18" hidden="false" customHeight="true" outlineLevel="0" collapsed="false">
      <c r="Z227" s="2" t="n">
        <f aca="false">I227+K227</f>
        <v>0</v>
      </c>
      <c r="AA227" s="2" t="n">
        <f aca="false">N227</f>
        <v>0</v>
      </c>
      <c r="AB227" s="2" t="n">
        <v>1</v>
      </c>
    </row>
    <row r="228" customFormat="false" ht="18" hidden="false" customHeight="true" outlineLevel="0" collapsed="false">
      <c r="Z228" s="2" t="n">
        <f aca="false">I228+K228</f>
        <v>0</v>
      </c>
      <c r="AA228" s="2" t="n">
        <f aca="false">N228</f>
        <v>0</v>
      </c>
      <c r="AB228" s="2" t="n">
        <v>1</v>
      </c>
    </row>
    <row r="229" customFormat="false" ht="18" hidden="false" customHeight="true" outlineLevel="0" collapsed="false">
      <c r="Z229" s="2" t="n">
        <f aca="false">I229+K229</f>
        <v>0</v>
      </c>
      <c r="AA229" s="2" t="n">
        <f aca="false">N229</f>
        <v>0</v>
      </c>
      <c r="AB229" s="2" t="n">
        <v>1</v>
      </c>
    </row>
    <row r="230" customFormat="false" ht="18" hidden="false" customHeight="true" outlineLevel="0" collapsed="false">
      <c r="Z230" s="2" t="n">
        <f aca="false">I230+K230</f>
        <v>0</v>
      </c>
      <c r="AA230" s="2" t="n">
        <f aca="false">N230</f>
        <v>0</v>
      </c>
      <c r="AB230" s="2" t="n">
        <v>1</v>
      </c>
    </row>
    <row r="231" customFormat="false" ht="18" hidden="false" customHeight="true" outlineLevel="0" collapsed="false">
      <c r="Z231" s="2" t="n">
        <f aca="false">I231+K231</f>
        <v>0</v>
      </c>
      <c r="AA231" s="2" t="n">
        <f aca="false">N231</f>
        <v>0</v>
      </c>
      <c r="AB231" s="2" t="n">
        <v>1</v>
      </c>
    </row>
    <row r="232" customFormat="false" ht="18" hidden="false" customHeight="true" outlineLevel="0" collapsed="false">
      <c r="Z232" s="2" t="n">
        <f aca="false">I232+K232</f>
        <v>0</v>
      </c>
      <c r="AA232" s="2" t="n">
        <f aca="false">N232</f>
        <v>0</v>
      </c>
      <c r="AB232" s="2" t="n">
        <v>1</v>
      </c>
    </row>
    <row r="233" customFormat="false" ht="18" hidden="false" customHeight="true" outlineLevel="0" collapsed="false">
      <c r="Z233" s="2" t="n">
        <f aca="false">I233+K233</f>
        <v>0</v>
      </c>
      <c r="AA233" s="2" t="n">
        <f aca="false">N233</f>
        <v>0</v>
      </c>
      <c r="AB233" s="2" t="n">
        <v>1</v>
      </c>
    </row>
    <row r="234" customFormat="false" ht="18" hidden="false" customHeight="true" outlineLevel="0" collapsed="false">
      <c r="Z234" s="2" t="n">
        <f aca="false">I234+K234</f>
        <v>0</v>
      </c>
      <c r="AA234" s="2" t="n">
        <f aca="false">N234</f>
        <v>0</v>
      </c>
      <c r="AB234" s="2" t="n">
        <v>1</v>
      </c>
    </row>
    <row r="235" customFormat="false" ht="18" hidden="false" customHeight="true" outlineLevel="0" collapsed="false">
      <c r="Z235" s="2" t="n">
        <f aca="false">I235+K235</f>
        <v>0</v>
      </c>
      <c r="AA235" s="2" t="n">
        <f aca="false">N235</f>
        <v>0</v>
      </c>
      <c r="AB235" s="2" t="n">
        <v>1</v>
      </c>
    </row>
    <row r="236" customFormat="false" ht="18" hidden="false" customHeight="true" outlineLevel="0" collapsed="false">
      <c r="Z236" s="2" t="n">
        <f aca="false">I236+K236</f>
        <v>0</v>
      </c>
      <c r="AA236" s="2" t="n">
        <f aca="false">N236</f>
        <v>0</v>
      </c>
      <c r="AB236" s="2" t="n">
        <v>1</v>
      </c>
    </row>
    <row r="237" customFormat="false" ht="18" hidden="false" customHeight="true" outlineLevel="0" collapsed="false">
      <c r="Z237" s="2" t="n">
        <f aca="false">I237+K237</f>
        <v>0</v>
      </c>
      <c r="AA237" s="2" t="n">
        <f aca="false">N237</f>
        <v>0</v>
      </c>
      <c r="AB237" s="2" t="n">
        <v>1</v>
      </c>
    </row>
    <row r="238" customFormat="false" ht="18" hidden="false" customHeight="true" outlineLevel="0" collapsed="false">
      <c r="Z238" s="2" t="n">
        <f aca="false">I238+K238</f>
        <v>0</v>
      </c>
      <c r="AA238" s="2" t="n">
        <f aca="false">N238</f>
        <v>0</v>
      </c>
      <c r="AB238" s="2" t="n">
        <v>1</v>
      </c>
    </row>
    <row r="239" customFormat="false" ht="18" hidden="false" customHeight="true" outlineLevel="0" collapsed="false">
      <c r="Z239" s="2" t="n">
        <f aca="false">I239+K239</f>
        <v>0</v>
      </c>
      <c r="AA239" s="2" t="n">
        <f aca="false">N239</f>
        <v>0</v>
      </c>
      <c r="AB239" s="2" t="n">
        <v>1</v>
      </c>
    </row>
    <row r="240" customFormat="false" ht="18" hidden="false" customHeight="true" outlineLevel="0" collapsed="false">
      <c r="Z240" s="2" t="n">
        <f aca="false">I240+K240</f>
        <v>0</v>
      </c>
      <c r="AA240" s="2" t="n">
        <f aca="false">N240</f>
        <v>0</v>
      </c>
      <c r="AB240" s="2" t="n">
        <v>1</v>
      </c>
    </row>
    <row r="241" customFormat="false" ht="18" hidden="false" customHeight="true" outlineLevel="0" collapsed="false">
      <c r="Z241" s="2" t="n">
        <f aca="false">I241+K241</f>
        <v>0</v>
      </c>
      <c r="AA241" s="2" t="n">
        <f aca="false">N241</f>
        <v>0</v>
      </c>
      <c r="AB241" s="2" t="n">
        <v>1</v>
      </c>
    </row>
    <row r="242" customFormat="false" ht="18" hidden="false" customHeight="true" outlineLevel="0" collapsed="false">
      <c r="Z242" s="2" t="n">
        <f aca="false">I242+K242</f>
        <v>0</v>
      </c>
      <c r="AA242" s="2" t="n">
        <f aca="false">N242</f>
        <v>0</v>
      </c>
      <c r="AB242" s="2" t="n">
        <v>1</v>
      </c>
    </row>
    <row r="243" customFormat="false" ht="18" hidden="false" customHeight="true" outlineLevel="0" collapsed="false">
      <c r="Z243" s="2" t="n">
        <f aca="false">I243+K243</f>
        <v>0</v>
      </c>
      <c r="AA243" s="2" t="n">
        <f aca="false">N243</f>
        <v>0</v>
      </c>
      <c r="AB243" s="2" t="n">
        <v>1</v>
      </c>
    </row>
    <row r="244" customFormat="false" ht="18" hidden="false" customHeight="true" outlineLevel="0" collapsed="false">
      <c r="Z244" s="2" t="n">
        <f aca="false">I244+K244</f>
        <v>0</v>
      </c>
      <c r="AA244" s="2" t="n">
        <f aca="false">N244</f>
        <v>0</v>
      </c>
      <c r="AB244" s="2" t="n">
        <v>1</v>
      </c>
    </row>
    <row r="245" customFormat="false" ht="18" hidden="false" customHeight="true" outlineLevel="0" collapsed="false">
      <c r="Z245" s="2" t="n">
        <f aca="false">I245+K245</f>
        <v>0</v>
      </c>
      <c r="AA245" s="2" t="n">
        <f aca="false">N245</f>
        <v>0</v>
      </c>
      <c r="AB245" s="2" t="n">
        <v>1</v>
      </c>
    </row>
    <row r="246" customFormat="false" ht="18" hidden="false" customHeight="true" outlineLevel="0" collapsed="false">
      <c r="Z246" s="2" t="n">
        <f aca="false">I246+K246</f>
        <v>0</v>
      </c>
      <c r="AA246" s="2" t="n">
        <f aca="false">N246</f>
        <v>0</v>
      </c>
      <c r="AB246" s="2" t="n">
        <v>1</v>
      </c>
    </row>
    <row r="247" customFormat="false" ht="18" hidden="false" customHeight="true" outlineLevel="0" collapsed="false">
      <c r="Z247" s="2" t="n">
        <f aca="false">I247+K247</f>
        <v>0</v>
      </c>
      <c r="AA247" s="2" t="n">
        <f aca="false">N247</f>
        <v>0</v>
      </c>
      <c r="AB247" s="2" t="n">
        <v>1</v>
      </c>
    </row>
    <row r="248" customFormat="false" ht="18" hidden="false" customHeight="true" outlineLevel="0" collapsed="false">
      <c r="Z248" s="2" t="n">
        <f aca="false">I248+K248</f>
        <v>0</v>
      </c>
      <c r="AA248" s="2" t="n">
        <f aca="false">N248</f>
        <v>0</v>
      </c>
      <c r="AB248" s="2" t="n">
        <v>1</v>
      </c>
    </row>
    <row r="249" customFormat="false" ht="18" hidden="false" customHeight="true" outlineLevel="0" collapsed="false">
      <c r="Z249" s="2" t="n">
        <f aca="false">I249+K249</f>
        <v>0</v>
      </c>
      <c r="AA249" s="2" t="n">
        <f aca="false">N249</f>
        <v>0</v>
      </c>
      <c r="AB249" s="2" t="n">
        <v>1</v>
      </c>
    </row>
    <row r="250" customFormat="false" ht="18" hidden="false" customHeight="true" outlineLevel="0" collapsed="false">
      <c r="Z250" s="2" t="n">
        <f aca="false">I250+K250</f>
        <v>0</v>
      </c>
      <c r="AA250" s="2" t="n">
        <f aca="false">N250</f>
        <v>0</v>
      </c>
      <c r="AB250" s="2" t="n">
        <v>1</v>
      </c>
    </row>
    <row r="251" customFormat="false" ht="18" hidden="false" customHeight="true" outlineLevel="0" collapsed="false">
      <c r="Z251" s="2" t="n">
        <f aca="false">I251+K251</f>
        <v>0</v>
      </c>
      <c r="AA251" s="2" t="n">
        <f aca="false">N251</f>
        <v>0</v>
      </c>
      <c r="AB251" s="2" t="n">
        <v>1</v>
      </c>
    </row>
    <row r="252" customFormat="false" ht="18" hidden="false" customHeight="true" outlineLevel="0" collapsed="false">
      <c r="Z252" s="2" t="n">
        <f aca="false">I252+K252</f>
        <v>0</v>
      </c>
      <c r="AA252" s="2" t="n">
        <f aca="false">N252</f>
        <v>0</v>
      </c>
      <c r="AB252" s="2" t="n">
        <v>1</v>
      </c>
    </row>
    <row r="253" customFormat="false" ht="18" hidden="false" customHeight="true" outlineLevel="0" collapsed="false">
      <c r="Z253" s="2" t="n">
        <f aca="false">I253+K253</f>
        <v>0</v>
      </c>
      <c r="AA253" s="2" t="n">
        <f aca="false">N253</f>
        <v>0</v>
      </c>
      <c r="AB253" s="2" t="n">
        <v>1</v>
      </c>
    </row>
    <row r="254" customFormat="false" ht="18" hidden="false" customHeight="true" outlineLevel="0" collapsed="false">
      <c r="Z254" s="2" t="n">
        <f aca="false">I254+K254</f>
        <v>0</v>
      </c>
      <c r="AA254" s="2" t="n">
        <f aca="false">N254</f>
        <v>0</v>
      </c>
      <c r="AB254" s="2" t="n">
        <v>1</v>
      </c>
    </row>
    <row r="255" customFormat="false" ht="18" hidden="false" customHeight="true" outlineLevel="0" collapsed="false">
      <c r="Z255" s="2" t="n">
        <f aca="false">I255+K255</f>
        <v>0</v>
      </c>
      <c r="AA255" s="2" t="n">
        <f aca="false">N255</f>
        <v>0</v>
      </c>
      <c r="AB255" s="2" t="n">
        <v>1</v>
      </c>
    </row>
    <row r="256" customFormat="false" ht="18" hidden="false" customHeight="true" outlineLevel="0" collapsed="false">
      <c r="Z256" s="2" t="n">
        <f aca="false">I256+K256</f>
        <v>0</v>
      </c>
      <c r="AA256" s="2" t="n">
        <f aca="false">N256</f>
        <v>0</v>
      </c>
      <c r="AB256" s="2" t="n">
        <v>1</v>
      </c>
    </row>
    <row r="257" customFormat="false" ht="18" hidden="false" customHeight="true" outlineLevel="0" collapsed="false">
      <c r="Z257" s="2" t="n">
        <f aca="false">I257+K257</f>
        <v>0</v>
      </c>
      <c r="AA257" s="2" t="n">
        <f aca="false">N257</f>
        <v>0</v>
      </c>
      <c r="AB257" s="2" t="n">
        <v>1</v>
      </c>
    </row>
    <row r="258" customFormat="false" ht="18" hidden="false" customHeight="true" outlineLevel="0" collapsed="false">
      <c r="Z258" s="2" t="n">
        <f aca="false">I258+K258</f>
        <v>0</v>
      </c>
      <c r="AA258" s="2" t="n">
        <f aca="false">N258</f>
        <v>0</v>
      </c>
      <c r="AB258" s="2" t="n">
        <v>1</v>
      </c>
    </row>
    <row r="259" customFormat="false" ht="18" hidden="false" customHeight="true" outlineLevel="0" collapsed="false">
      <c r="Z259" s="2" t="n">
        <f aca="false">I259+K259</f>
        <v>0</v>
      </c>
      <c r="AA259" s="2" t="n">
        <f aca="false">N259</f>
        <v>0</v>
      </c>
      <c r="AB259" s="2" t="n">
        <v>1</v>
      </c>
    </row>
    <row r="260" customFormat="false" ht="18" hidden="false" customHeight="true" outlineLevel="0" collapsed="false">
      <c r="Z260" s="2" t="n">
        <f aca="false">I260+K260</f>
        <v>0</v>
      </c>
      <c r="AA260" s="2" t="n">
        <f aca="false">N260</f>
        <v>0</v>
      </c>
      <c r="AB260" s="2" t="n">
        <v>1</v>
      </c>
    </row>
    <row r="261" customFormat="false" ht="18" hidden="false" customHeight="true" outlineLevel="0" collapsed="false">
      <c r="Z261" s="2" t="n">
        <f aca="false">I261+K261</f>
        <v>0</v>
      </c>
      <c r="AA261" s="2" t="n">
        <f aca="false">N261</f>
        <v>0</v>
      </c>
      <c r="AB261" s="2" t="n">
        <v>1</v>
      </c>
    </row>
    <row r="262" customFormat="false" ht="18" hidden="false" customHeight="true" outlineLevel="0" collapsed="false">
      <c r="Z262" s="2" t="n">
        <f aca="false">I262+K262</f>
        <v>0</v>
      </c>
      <c r="AA262" s="2" t="n">
        <f aca="false">N262</f>
        <v>0</v>
      </c>
      <c r="AB262" s="2" t="n">
        <v>1</v>
      </c>
    </row>
    <row r="263" customFormat="false" ht="18" hidden="false" customHeight="true" outlineLevel="0" collapsed="false">
      <c r="Z263" s="2" t="n">
        <f aca="false">I263+K263</f>
        <v>0</v>
      </c>
      <c r="AA263" s="2" t="n">
        <f aca="false">N263</f>
        <v>0</v>
      </c>
      <c r="AB263" s="2" t="n">
        <v>1</v>
      </c>
    </row>
    <row r="264" customFormat="false" ht="18" hidden="false" customHeight="true" outlineLevel="0" collapsed="false">
      <c r="Z264" s="2" t="n">
        <f aca="false">I264+K264</f>
        <v>0</v>
      </c>
      <c r="AA264" s="2" t="n">
        <f aca="false">N264</f>
        <v>0</v>
      </c>
      <c r="AB264" s="2" t="n">
        <v>1</v>
      </c>
    </row>
    <row r="265" customFormat="false" ht="18" hidden="false" customHeight="true" outlineLevel="0" collapsed="false">
      <c r="Z265" s="2" t="n">
        <f aca="false">I265+K265</f>
        <v>0</v>
      </c>
      <c r="AA265" s="2" t="n">
        <f aca="false">N265</f>
        <v>0</v>
      </c>
      <c r="AB265" s="2" t="n">
        <v>1</v>
      </c>
    </row>
    <row r="266" customFormat="false" ht="18" hidden="false" customHeight="true" outlineLevel="0" collapsed="false">
      <c r="Z266" s="2" t="n">
        <f aca="false">I266+K266</f>
        <v>0</v>
      </c>
      <c r="AA266" s="2" t="n">
        <f aca="false">N266</f>
        <v>0</v>
      </c>
      <c r="AB266" s="2" t="n">
        <v>1</v>
      </c>
    </row>
    <row r="267" customFormat="false" ht="18" hidden="false" customHeight="true" outlineLevel="0" collapsed="false">
      <c r="Z267" s="2" t="n">
        <f aca="false">I267+K267</f>
        <v>0</v>
      </c>
      <c r="AA267" s="2" t="n">
        <f aca="false">N267</f>
        <v>0</v>
      </c>
      <c r="AB267" s="2" t="n">
        <v>1</v>
      </c>
    </row>
    <row r="268" customFormat="false" ht="18" hidden="false" customHeight="true" outlineLevel="0" collapsed="false">
      <c r="Z268" s="2" t="n">
        <f aca="false">I268+K268</f>
        <v>0</v>
      </c>
      <c r="AA268" s="2" t="n">
        <f aca="false">N268</f>
        <v>0</v>
      </c>
      <c r="AB268" s="2" t="n">
        <v>1</v>
      </c>
    </row>
    <row r="269" customFormat="false" ht="18" hidden="false" customHeight="true" outlineLevel="0" collapsed="false">
      <c r="Z269" s="2" t="n">
        <f aca="false">I269+K269</f>
        <v>0</v>
      </c>
      <c r="AA269" s="2" t="n">
        <f aca="false">N269</f>
        <v>0</v>
      </c>
      <c r="AB269" s="2" t="n">
        <v>1</v>
      </c>
    </row>
    <row r="270" customFormat="false" ht="18" hidden="false" customHeight="true" outlineLevel="0" collapsed="false">
      <c r="Z270" s="2" t="n">
        <f aca="false">I270+K270</f>
        <v>0</v>
      </c>
      <c r="AA270" s="2" t="n">
        <f aca="false">N270</f>
        <v>0</v>
      </c>
      <c r="AB270" s="2" t="n">
        <v>1</v>
      </c>
    </row>
    <row r="271" customFormat="false" ht="18" hidden="false" customHeight="true" outlineLevel="0" collapsed="false">
      <c r="Z271" s="2" t="n">
        <f aca="false">I271+K271</f>
        <v>0</v>
      </c>
      <c r="AA271" s="2" t="n">
        <f aca="false">N271</f>
        <v>0</v>
      </c>
      <c r="AB271" s="2" t="n">
        <v>1</v>
      </c>
    </row>
    <row r="272" customFormat="false" ht="18" hidden="false" customHeight="true" outlineLevel="0" collapsed="false">
      <c r="Z272" s="2" t="n">
        <f aca="false">I272+K272</f>
        <v>0</v>
      </c>
      <c r="AA272" s="2" t="n">
        <f aca="false">N272</f>
        <v>0</v>
      </c>
      <c r="AB272" s="2" t="n">
        <v>1</v>
      </c>
    </row>
    <row r="273" customFormat="false" ht="18" hidden="false" customHeight="true" outlineLevel="0" collapsed="false">
      <c r="Z273" s="2" t="n">
        <f aca="false">I273+K273</f>
        <v>0</v>
      </c>
      <c r="AA273" s="2" t="n">
        <f aca="false">N273</f>
        <v>0</v>
      </c>
      <c r="AB273" s="2" t="n">
        <v>1</v>
      </c>
    </row>
    <row r="274" customFormat="false" ht="18" hidden="false" customHeight="true" outlineLevel="0" collapsed="false">
      <c r="Z274" s="2" t="n">
        <f aca="false">I274+K274</f>
        <v>0</v>
      </c>
      <c r="AA274" s="2" t="n">
        <f aca="false">N274</f>
        <v>0</v>
      </c>
      <c r="AB274" s="2" t="n">
        <v>1</v>
      </c>
    </row>
    <row r="275" customFormat="false" ht="18" hidden="false" customHeight="true" outlineLevel="0" collapsed="false">
      <c r="Z275" s="2" t="n">
        <f aca="false">I275+K275</f>
        <v>0</v>
      </c>
      <c r="AA275" s="2" t="n">
        <f aca="false">N275</f>
        <v>0</v>
      </c>
      <c r="AB275" s="2" t="n">
        <v>1</v>
      </c>
    </row>
    <row r="276" customFormat="false" ht="18" hidden="false" customHeight="true" outlineLevel="0" collapsed="false">
      <c r="Z276" s="2" t="n">
        <f aca="false">I276+K276</f>
        <v>0</v>
      </c>
      <c r="AA276" s="2" t="n">
        <f aca="false">N276</f>
        <v>0</v>
      </c>
      <c r="AB276" s="2" t="n">
        <v>1</v>
      </c>
    </row>
    <row r="277" customFormat="false" ht="18" hidden="false" customHeight="true" outlineLevel="0" collapsed="false">
      <c r="Z277" s="2" t="n">
        <f aca="false">I277+K277</f>
        <v>0</v>
      </c>
      <c r="AA277" s="2" t="n">
        <f aca="false">N277</f>
        <v>0</v>
      </c>
      <c r="AB277" s="2" t="n">
        <v>1</v>
      </c>
    </row>
    <row r="278" customFormat="false" ht="18" hidden="false" customHeight="true" outlineLevel="0" collapsed="false">
      <c r="Z278" s="2" t="n">
        <f aca="false">I278+K278</f>
        <v>0</v>
      </c>
      <c r="AA278" s="2" t="n">
        <f aca="false">N278</f>
        <v>0</v>
      </c>
      <c r="AB278" s="2" t="n">
        <v>1</v>
      </c>
    </row>
    <row r="279" customFormat="false" ht="18" hidden="false" customHeight="true" outlineLevel="0" collapsed="false">
      <c r="Z279" s="2" t="n">
        <f aca="false">I279+K279</f>
        <v>0</v>
      </c>
      <c r="AA279" s="2" t="n">
        <f aca="false">N279</f>
        <v>0</v>
      </c>
      <c r="AB279" s="2" t="n">
        <v>1</v>
      </c>
    </row>
    <row r="280" customFormat="false" ht="18" hidden="false" customHeight="true" outlineLevel="0" collapsed="false">
      <c r="Z280" s="2" t="n">
        <f aca="false">I280+K280</f>
        <v>0</v>
      </c>
      <c r="AA280" s="2" t="n">
        <f aca="false">N280</f>
        <v>0</v>
      </c>
      <c r="AB280" s="2" t="n">
        <v>1</v>
      </c>
    </row>
    <row r="281" customFormat="false" ht="18" hidden="false" customHeight="true" outlineLevel="0" collapsed="false">
      <c r="Z281" s="2" t="n">
        <f aca="false">I281+K281</f>
        <v>0</v>
      </c>
      <c r="AA281" s="2" t="n">
        <f aca="false">N281</f>
        <v>0</v>
      </c>
      <c r="AB281" s="2" t="n">
        <v>1</v>
      </c>
    </row>
    <row r="282" customFormat="false" ht="18" hidden="false" customHeight="true" outlineLevel="0" collapsed="false">
      <c r="Z282" s="2" t="n">
        <f aca="false">I282+K282</f>
        <v>0</v>
      </c>
      <c r="AA282" s="2" t="n">
        <f aca="false">N282</f>
        <v>0</v>
      </c>
      <c r="AB282" s="2" t="n">
        <v>1</v>
      </c>
    </row>
    <row r="283" customFormat="false" ht="18" hidden="false" customHeight="true" outlineLevel="0" collapsed="false">
      <c r="Z283" s="2" t="n">
        <f aca="false">I283+K283</f>
        <v>0</v>
      </c>
      <c r="AA283" s="2" t="n">
        <f aca="false">N283</f>
        <v>0</v>
      </c>
      <c r="AB283" s="2" t="n">
        <v>1</v>
      </c>
    </row>
    <row r="284" customFormat="false" ht="18" hidden="false" customHeight="true" outlineLevel="0" collapsed="false">
      <c r="Z284" s="2" t="n">
        <f aca="false">I284+K284</f>
        <v>0</v>
      </c>
      <c r="AA284" s="2" t="n">
        <f aca="false">N284</f>
        <v>0</v>
      </c>
      <c r="AB284" s="2" t="n">
        <v>1</v>
      </c>
    </row>
    <row r="285" customFormat="false" ht="18" hidden="false" customHeight="true" outlineLevel="0" collapsed="false">
      <c r="Z285" s="2" t="n">
        <f aca="false">I285+K285</f>
        <v>0</v>
      </c>
      <c r="AA285" s="2" t="n">
        <f aca="false">N285</f>
        <v>0</v>
      </c>
      <c r="AB285" s="2" t="n">
        <v>1</v>
      </c>
    </row>
    <row r="286" customFormat="false" ht="18" hidden="false" customHeight="true" outlineLevel="0" collapsed="false">
      <c r="Z286" s="2" t="n">
        <f aca="false">I286+K286</f>
        <v>0</v>
      </c>
      <c r="AA286" s="2" t="n">
        <f aca="false">N286</f>
        <v>0</v>
      </c>
      <c r="AB286" s="2" t="n">
        <v>1</v>
      </c>
    </row>
    <row r="287" customFormat="false" ht="18" hidden="false" customHeight="true" outlineLevel="0" collapsed="false">
      <c r="Z287" s="2" t="n">
        <f aca="false">I287+K287</f>
        <v>0</v>
      </c>
      <c r="AA287" s="2" t="n">
        <f aca="false">N287</f>
        <v>0</v>
      </c>
      <c r="AB287" s="2" t="n">
        <v>1</v>
      </c>
    </row>
    <row r="288" customFormat="false" ht="18" hidden="false" customHeight="true" outlineLevel="0" collapsed="false">
      <c r="Z288" s="2" t="n">
        <f aca="false">I288+K288</f>
        <v>0</v>
      </c>
      <c r="AA288" s="2" t="n">
        <f aca="false">N288</f>
        <v>0</v>
      </c>
      <c r="AB288" s="2" t="n">
        <v>1</v>
      </c>
    </row>
    <row r="289" customFormat="false" ht="18" hidden="false" customHeight="true" outlineLevel="0" collapsed="false">
      <c r="Z289" s="2" t="n">
        <f aca="false">I289+K289</f>
        <v>0</v>
      </c>
      <c r="AA289" s="2" t="n">
        <f aca="false">N289</f>
        <v>0</v>
      </c>
      <c r="AB289" s="2" t="n">
        <v>1</v>
      </c>
    </row>
    <row r="290" customFormat="false" ht="18" hidden="false" customHeight="true" outlineLevel="0" collapsed="false">
      <c r="Z290" s="2" t="n">
        <f aca="false">I290+K290</f>
        <v>0</v>
      </c>
      <c r="AA290" s="2" t="n">
        <f aca="false">N290</f>
        <v>0</v>
      </c>
      <c r="AB290" s="2" t="n">
        <v>1</v>
      </c>
    </row>
    <row r="291" customFormat="false" ht="18" hidden="false" customHeight="true" outlineLevel="0" collapsed="false">
      <c r="Z291" s="2" t="n">
        <f aca="false">I291+K291</f>
        <v>0</v>
      </c>
      <c r="AA291" s="2" t="n">
        <f aca="false">N291</f>
        <v>0</v>
      </c>
      <c r="AB291" s="2" t="n">
        <v>1</v>
      </c>
    </row>
    <row r="292" customFormat="false" ht="18" hidden="false" customHeight="true" outlineLevel="0" collapsed="false">
      <c r="Z292" s="2" t="n">
        <f aca="false">I292+K292</f>
        <v>0</v>
      </c>
      <c r="AA292" s="2" t="n">
        <f aca="false">N292</f>
        <v>0</v>
      </c>
      <c r="AB292" s="2" t="n">
        <v>1</v>
      </c>
    </row>
    <row r="293" customFormat="false" ht="18" hidden="false" customHeight="true" outlineLevel="0" collapsed="false">
      <c r="Z293" s="2" t="n">
        <f aca="false">I293+K293</f>
        <v>0</v>
      </c>
      <c r="AA293" s="2" t="n">
        <f aca="false">N293</f>
        <v>0</v>
      </c>
      <c r="AB293" s="2" t="n">
        <v>1</v>
      </c>
    </row>
    <row r="294" customFormat="false" ht="18" hidden="false" customHeight="true" outlineLevel="0" collapsed="false">
      <c r="Z294" s="2" t="n">
        <f aca="false">I294+K294</f>
        <v>0</v>
      </c>
      <c r="AA294" s="2" t="n">
        <f aca="false">N294</f>
        <v>0</v>
      </c>
      <c r="AB294" s="2" t="n">
        <v>1</v>
      </c>
    </row>
    <row r="295" customFormat="false" ht="18" hidden="false" customHeight="true" outlineLevel="0" collapsed="false">
      <c r="Z295" s="2" t="n">
        <f aca="false">I295+K295</f>
        <v>0</v>
      </c>
      <c r="AA295" s="2" t="n">
        <f aca="false">N295</f>
        <v>0</v>
      </c>
      <c r="AB295" s="2" t="n">
        <v>1</v>
      </c>
    </row>
    <row r="296" customFormat="false" ht="18" hidden="false" customHeight="true" outlineLevel="0" collapsed="false">
      <c r="Z296" s="2" t="n">
        <f aca="false">I296+K296</f>
        <v>0</v>
      </c>
      <c r="AA296" s="2" t="n">
        <f aca="false">N296</f>
        <v>0</v>
      </c>
      <c r="AB296" s="2" t="n">
        <v>1</v>
      </c>
    </row>
    <row r="297" customFormat="false" ht="18" hidden="false" customHeight="true" outlineLevel="0" collapsed="false">
      <c r="Z297" s="2" t="n">
        <f aca="false">I297+K297</f>
        <v>0</v>
      </c>
      <c r="AA297" s="2" t="n">
        <f aca="false">N297</f>
        <v>0</v>
      </c>
      <c r="AB297" s="2" t="n">
        <v>1</v>
      </c>
    </row>
    <row r="298" customFormat="false" ht="18" hidden="false" customHeight="true" outlineLevel="0" collapsed="false">
      <c r="Z298" s="2" t="n">
        <f aca="false">I298+K298</f>
        <v>0</v>
      </c>
      <c r="AA298" s="2" t="n">
        <f aca="false">N298</f>
        <v>0</v>
      </c>
      <c r="AB298" s="2" t="n">
        <v>1</v>
      </c>
    </row>
    <row r="299" customFormat="false" ht="18" hidden="false" customHeight="true" outlineLevel="0" collapsed="false">
      <c r="Z299" s="2" t="n">
        <f aca="false">I299+K299</f>
        <v>0</v>
      </c>
      <c r="AA299" s="2" t="n">
        <f aca="false">N299</f>
        <v>0</v>
      </c>
      <c r="AB299" s="2" t="n">
        <v>1</v>
      </c>
    </row>
    <row r="300" customFormat="false" ht="18" hidden="false" customHeight="true" outlineLevel="0" collapsed="false">
      <c r="Z300" s="2" t="n">
        <f aca="false">I300+K300</f>
        <v>0</v>
      </c>
      <c r="AA300" s="2" t="n">
        <f aca="false">N300</f>
        <v>0</v>
      </c>
      <c r="AB300" s="2" t="n">
        <v>1</v>
      </c>
    </row>
    <row r="301" customFormat="false" ht="18" hidden="false" customHeight="true" outlineLevel="0" collapsed="false">
      <c r="Z301" s="2" t="n">
        <f aca="false">I301+K301</f>
        <v>0</v>
      </c>
      <c r="AA301" s="2" t="n">
        <f aca="false">N301</f>
        <v>0</v>
      </c>
      <c r="AB301" s="2" t="n">
        <v>1</v>
      </c>
    </row>
    <row r="302" customFormat="false" ht="18" hidden="false" customHeight="true" outlineLevel="0" collapsed="false">
      <c r="Z302" s="2" t="n">
        <f aca="false">I302+K302</f>
        <v>0</v>
      </c>
      <c r="AA302" s="2" t="n">
        <f aca="false">N302</f>
        <v>0</v>
      </c>
      <c r="AB302" s="2" t="n">
        <v>1</v>
      </c>
    </row>
    <row r="303" customFormat="false" ht="18" hidden="false" customHeight="true" outlineLevel="0" collapsed="false">
      <c r="Z303" s="2" t="n">
        <f aca="false">I303+K303</f>
        <v>0</v>
      </c>
      <c r="AA303" s="2" t="n">
        <f aca="false">N303</f>
        <v>0</v>
      </c>
      <c r="AB303" s="2" t="n">
        <v>1</v>
      </c>
    </row>
    <row r="304" customFormat="false" ht="18" hidden="false" customHeight="true" outlineLevel="0" collapsed="false">
      <c r="Z304" s="2" t="n">
        <f aca="false">I304+K304</f>
        <v>0</v>
      </c>
      <c r="AA304" s="2" t="n">
        <f aca="false">N304</f>
        <v>0</v>
      </c>
      <c r="AB304" s="2" t="n">
        <v>1</v>
      </c>
    </row>
    <row r="305" customFormat="false" ht="18" hidden="false" customHeight="true" outlineLevel="0" collapsed="false">
      <c r="Z305" s="2" t="n">
        <f aca="false">I305+K305</f>
        <v>0</v>
      </c>
      <c r="AA305" s="2" t="n">
        <f aca="false">N305</f>
        <v>0</v>
      </c>
      <c r="AB305" s="2" t="n">
        <v>1</v>
      </c>
    </row>
    <row r="306" customFormat="false" ht="18" hidden="false" customHeight="true" outlineLevel="0" collapsed="false">
      <c r="Z306" s="2" t="n">
        <f aca="false">I306+K306</f>
        <v>0</v>
      </c>
      <c r="AA306" s="2" t="n">
        <f aca="false">N306</f>
        <v>0</v>
      </c>
      <c r="AB306" s="2" t="n">
        <v>1</v>
      </c>
    </row>
    <row r="307" customFormat="false" ht="18" hidden="false" customHeight="true" outlineLevel="0" collapsed="false">
      <c r="Z307" s="2" t="n">
        <f aca="false">I307+K307</f>
        <v>0</v>
      </c>
      <c r="AA307" s="2" t="n">
        <f aca="false">N307</f>
        <v>0</v>
      </c>
      <c r="AB307" s="2" t="n">
        <v>1</v>
      </c>
    </row>
    <row r="308" customFormat="false" ht="18" hidden="false" customHeight="true" outlineLevel="0" collapsed="false">
      <c r="Z308" s="2" t="n">
        <f aca="false">I308+K308</f>
        <v>0</v>
      </c>
      <c r="AA308" s="2" t="n">
        <f aca="false">N308</f>
        <v>0</v>
      </c>
      <c r="AB308" s="2" t="n">
        <v>1</v>
      </c>
    </row>
    <row r="309" customFormat="false" ht="18" hidden="false" customHeight="true" outlineLevel="0" collapsed="false">
      <c r="Z309" s="2" t="n">
        <f aca="false">I309+K309</f>
        <v>0</v>
      </c>
      <c r="AA309" s="2" t="n">
        <f aca="false">N309</f>
        <v>0</v>
      </c>
      <c r="AB309" s="2" t="n">
        <v>1</v>
      </c>
    </row>
    <row r="310" customFormat="false" ht="18" hidden="false" customHeight="true" outlineLevel="0" collapsed="false">
      <c r="Z310" s="2" t="n">
        <f aca="false">I310+K310</f>
        <v>0</v>
      </c>
      <c r="AA310" s="2" t="n">
        <f aca="false">N310</f>
        <v>0</v>
      </c>
      <c r="AB310" s="2" t="n">
        <v>1</v>
      </c>
    </row>
    <row r="311" customFormat="false" ht="18" hidden="false" customHeight="true" outlineLevel="0" collapsed="false">
      <c r="Z311" s="2" t="n">
        <f aca="false">I311+K311</f>
        <v>0</v>
      </c>
      <c r="AA311" s="2" t="n">
        <f aca="false">N311</f>
        <v>0</v>
      </c>
      <c r="AB311" s="2" t="n">
        <v>1</v>
      </c>
    </row>
    <row r="312" customFormat="false" ht="18" hidden="false" customHeight="true" outlineLevel="0" collapsed="false">
      <c r="Z312" s="2" t="n">
        <f aca="false">I312+K312</f>
        <v>0</v>
      </c>
      <c r="AA312" s="2" t="n">
        <f aca="false">N312</f>
        <v>0</v>
      </c>
      <c r="AB312" s="2" t="n">
        <v>1</v>
      </c>
    </row>
    <row r="313" customFormat="false" ht="18" hidden="false" customHeight="true" outlineLevel="0" collapsed="false">
      <c r="Z313" s="2" t="n">
        <f aca="false">I313+K313</f>
        <v>0</v>
      </c>
      <c r="AA313" s="2" t="n">
        <f aca="false">N313</f>
        <v>0</v>
      </c>
      <c r="AB313" s="2" t="n">
        <v>1</v>
      </c>
    </row>
    <row r="314" customFormat="false" ht="18" hidden="false" customHeight="true" outlineLevel="0" collapsed="false">
      <c r="Z314" s="2" t="n">
        <f aca="false">I314+K314</f>
        <v>0</v>
      </c>
      <c r="AA314" s="2" t="n">
        <f aca="false">N314</f>
        <v>0</v>
      </c>
      <c r="AB314" s="2" t="n">
        <v>1</v>
      </c>
    </row>
    <row r="315" customFormat="false" ht="18" hidden="false" customHeight="true" outlineLevel="0" collapsed="false">
      <c r="Z315" s="2" t="n">
        <f aca="false">I315+K315</f>
        <v>0</v>
      </c>
      <c r="AA315" s="2" t="n">
        <f aca="false">N315</f>
        <v>0</v>
      </c>
      <c r="AB315" s="2" t="n">
        <v>1</v>
      </c>
    </row>
    <row r="316" customFormat="false" ht="18" hidden="false" customHeight="true" outlineLevel="0" collapsed="false">
      <c r="Z316" s="2" t="n">
        <f aca="false">I316+K316</f>
        <v>0</v>
      </c>
      <c r="AA316" s="2" t="n">
        <f aca="false">N316</f>
        <v>0</v>
      </c>
      <c r="AB316" s="2" t="n">
        <v>1</v>
      </c>
    </row>
    <row r="317" customFormat="false" ht="18" hidden="false" customHeight="true" outlineLevel="0" collapsed="false">
      <c r="Z317" s="2" t="n">
        <f aca="false">I317+K317</f>
        <v>0</v>
      </c>
      <c r="AA317" s="2" t="n">
        <f aca="false">N317</f>
        <v>0</v>
      </c>
      <c r="AB317" s="2" t="n">
        <v>1</v>
      </c>
    </row>
    <row r="318" customFormat="false" ht="18" hidden="false" customHeight="true" outlineLevel="0" collapsed="false">
      <c r="Z318" s="2" t="n">
        <f aca="false">I318+K318</f>
        <v>0</v>
      </c>
      <c r="AA318" s="2" t="n">
        <f aca="false">N318</f>
        <v>0</v>
      </c>
      <c r="AB318" s="2" t="n">
        <v>1</v>
      </c>
    </row>
    <row r="319" customFormat="false" ht="18" hidden="false" customHeight="true" outlineLevel="0" collapsed="false">
      <c r="Z319" s="2" t="n">
        <f aca="false">I319+K319</f>
        <v>0</v>
      </c>
      <c r="AA319" s="2" t="n">
        <f aca="false">N319</f>
        <v>0</v>
      </c>
      <c r="AB319" s="2" t="n">
        <v>1</v>
      </c>
    </row>
    <row r="320" customFormat="false" ht="18" hidden="false" customHeight="true" outlineLevel="0" collapsed="false">
      <c r="Z320" s="2" t="n">
        <f aca="false">I320+K320</f>
        <v>0</v>
      </c>
      <c r="AA320" s="2" t="n">
        <f aca="false">N320</f>
        <v>0</v>
      </c>
      <c r="AB320" s="2" t="n">
        <v>1</v>
      </c>
    </row>
    <row r="321" customFormat="false" ht="18" hidden="false" customHeight="true" outlineLevel="0" collapsed="false">
      <c r="Z321" s="2" t="n">
        <f aca="false">I321+K321</f>
        <v>0</v>
      </c>
      <c r="AA321" s="2" t="n">
        <f aca="false">N321</f>
        <v>0</v>
      </c>
      <c r="AB321" s="2" t="n">
        <v>1</v>
      </c>
    </row>
    <row r="322" customFormat="false" ht="18" hidden="false" customHeight="true" outlineLevel="0" collapsed="false">
      <c r="Z322" s="2" t="n">
        <f aca="false">I322+K322</f>
        <v>0</v>
      </c>
      <c r="AA322" s="2" t="n">
        <f aca="false">N322</f>
        <v>0</v>
      </c>
      <c r="AB322" s="2" t="n">
        <v>1</v>
      </c>
    </row>
    <row r="323" customFormat="false" ht="18" hidden="false" customHeight="true" outlineLevel="0" collapsed="false">
      <c r="Z323" s="2" t="n">
        <f aca="false">I323+K323</f>
        <v>0</v>
      </c>
      <c r="AA323" s="2" t="n">
        <f aca="false">N323</f>
        <v>0</v>
      </c>
      <c r="AB323" s="2" t="n">
        <v>1</v>
      </c>
    </row>
    <row r="324" customFormat="false" ht="18.75" hidden="false" customHeight="false" outlineLevel="0" collapsed="false">
      <c r="Z324" s="2" t="n">
        <f aca="false">I324+K324</f>
        <v>0</v>
      </c>
      <c r="AA324" s="2" t="n">
        <f aca="false">N324</f>
        <v>0</v>
      </c>
      <c r="AB324" s="2" t="n">
        <v>1</v>
      </c>
    </row>
    <row r="325" customFormat="false" ht="18.75" hidden="false" customHeight="false" outlineLevel="0" collapsed="false">
      <c r="Z325" s="2" t="n">
        <f aca="false">I325+K325</f>
        <v>0</v>
      </c>
      <c r="AA325" s="2" t="n">
        <f aca="false">N325</f>
        <v>0</v>
      </c>
      <c r="AB325" s="2" t="n">
        <v>1</v>
      </c>
    </row>
    <row r="326" customFormat="false" ht="18.75" hidden="false" customHeight="false" outlineLevel="0" collapsed="false">
      <c r="Z326" s="2" t="n">
        <f aca="false">I326+K326</f>
        <v>0</v>
      </c>
      <c r="AA326" s="2" t="n">
        <f aca="false">N326</f>
        <v>0</v>
      </c>
      <c r="AB326" s="2" t="n">
        <v>1</v>
      </c>
    </row>
    <row r="327" customFormat="false" ht="18.75" hidden="false" customHeight="false" outlineLevel="0" collapsed="false">
      <c r="Z327" s="2" t="n">
        <f aca="false">I327+K327</f>
        <v>0</v>
      </c>
      <c r="AA327" s="2" t="n">
        <f aca="false">N327</f>
        <v>0</v>
      </c>
      <c r="AB327" s="2" t="n">
        <v>1</v>
      </c>
    </row>
    <row r="328" customFormat="false" ht="18.75" hidden="false" customHeight="false" outlineLevel="0" collapsed="false">
      <c r="Z328" s="2" t="n">
        <f aca="false">I328+K328</f>
        <v>0</v>
      </c>
      <c r="AA328" s="2" t="n">
        <f aca="false">N328</f>
        <v>0</v>
      </c>
      <c r="AB328" s="2" t="n">
        <v>1</v>
      </c>
    </row>
    <row r="329" customFormat="false" ht="18.75" hidden="false" customHeight="false" outlineLevel="0" collapsed="false">
      <c r="Z329" s="2" t="n">
        <f aca="false">I329+K329</f>
        <v>0</v>
      </c>
      <c r="AA329" s="2" t="n">
        <f aca="false">N329</f>
        <v>0</v>
      </c>
      <c r="AB329" s="2" t="n">
        <v>1</v>
      </c>
    </row>
    <row r="330" customFormat="false" ht="18.75" hidden="false" customHeight="false" outlineLevel="0" collapsed="false">
      <c r="Z330" s="2" t="n">
        <f aca="false">I330+K330</f>
        <v>0</v>
      </c>
      <c r="AA330" s="2" t="n">
        <f aca="false">N330</f>
        <v>0</v>
      </c>
      <c r="AB330" s="2" t="n">
        <v>1</v>
      </c>
    </row>
    <row r="331" customFormat="false" ht="18.75" hidden="false" customHeight="false" outlineLevel="0" collapsed="false">
      <c r="Z331" s="2" t="n">
        <f aca="false">I331+K331</f>
        <v>0</v>
      </c>
      <c r="AA331" s="2" t="n">
        <f aca="false">N331</f>
        <v>0</v>
      </c>
      <c r="AB331" s="2" t="n">
        <v>1</v>
      </c>
    </row>
    <row r="332" customFormat="false" ht="18.75" hidden="false" customHeight="false" outlineLevel="0" collapsed="false">
      <c r="Z332" s="2" t="n">
        <f aca="false">I332+K332</f>
        <v>0</v>
      </c>
      <c r="AA332" s="2" t="n">
        <f aca="false">N332</f>
        <v>0</v>
      </c>
      <c r="AB332" s="2" t="n">
        <v>1</v>
      </c>
    </row>
    <row r="333" customFormat="false" ht="18.75" hidden="false" customHeight="false" outlineLevel="0" collapsed="false">
      <c r="Z333" s="2" t="n">
        <f aca="false">I333+K333</f>
        <v>0</v>
      </c>
      <c r="AA333" s="2" t="n">
        <f aca="false">N333</f>
        <v>0</v>
      </c>
      <c r="AB333" s="2" t="n">
        <v>1</v>
      </c>
    </row>
    <row r="334" customFormat="false" ht="18.75" hidden="false" customHeight="false" outlineLevel="0" collapsed="false">
      <c r="Z334" s="2" t="n">
        <f aca="false">I334+K334</f>
        <v>0</v>
      </c>
      <c r="AA334" s="2" t="n">
        <f aca="false">N334</f>
        <v>0</v>
      </c>
      <c r="AB334" s="2" t="n">
        <v>1</v>
      </c>
    </row>
    <row r="335" customFormat="false" ht="18.75" hidden="false" customHeight="false" outlineLevel="0" collapsed="false">
      <c r="Z335" s="2" t="n">
        <f aca="false">I335+K335</f>
        <v>0</v>
      </c>
      <c r="AA335" s="2" t="n">
        <f aca="false">N335</f>
        <v>0</v>
      </c>
      <c r="AB335" s="2" t="n">
        <v>1</v>
      </c>
    </row>
    <row r="336" customFormat="false" ht="18.75" hidden="false" customHeight="false" outlineLevel="0" collapsed="false">
      <c r="Z336" s="2" t="n">
        <f aca="false">I336+K336</f>
        <v>0</v>
      </c>
      <c r="AA336" s="2" t="n">
        <f aca="false">N336</f>
        <v>0</v>
      </c>
      <c r="AB336" s="2" t="n">
        <v>1</v>
      </c>
    </row>
    <row r="337" customFormat="false" ht="18.75" hidden="false" customHeight="false" outlineLevel="0" collapsed="false">
      <c r="Z337" s="2" t="n">
        <f aca="false">I337+K337</f>
        <v>0</v>
      </c>
      <c r="AA337" s="2" t="n">
        <f aca="false">N337</f>
        <v>0</v>
      </c>
      <c r="AB337" s="2" t="n">
        <v>1</v>
      </c>
    </row>
    <row r="338" customFormat="false" ht="18.75" hidden="false" customHeight="false" outlineLevel="0" collapsed="false">
      <c r="Z338" s="2" t="n">
        <f aca="false">I338+K338</f>
        <v>0</v>
      </c>
      <c r="AA338" s="2" t="n">
        <f aca="false">N338</f>
        <v>0</v>
      </c>
      <c r="AB338" s="2" t="n">
        <v>1</v>
      </c>
    </row>
    <row r="339" customFormat="false" ht="18.75" hidden="false" customHeight="false" outlineLevel="0" collapsed="false">
      <c r="Z339" s="2" t="n">
        <f aca="false">I339+K339</f>
        <v>0</v>
      </c>
      <c r="AA339" s="2" t="n">
        <f aca="false">N339</f>
        <v>0</v>
      </c>
      <c r="AB339" s="2" t="n">
        <v>1</v>
      </c>
    </row>
    <row r="340" customFormat="false" ht="18.75" hidden="false" customHeight="false" outlineLevel="0" collapsed="false">
      <c r="Z340" s="2" t="n">
        <f aca="false">I340+K340</f>
        <v>0</v>
      </c>
      <c r="AA340" s="2" t="n">
        <f aca="false">N340</f>
        <v>0</v>
      </c>
      <c r="AB340" s="2" t="n">
        <v>1</v>
      </c>
    </row>
    <row r="341" customFormat="false" ht="18.75" hidden="false" customHeight="false" outlineLevel="0" collapsed="false">
      <c r="Z341" s="2" t="n">
        <f aca="false">I341+K341</f>
        <v>0</v>
      </c>
      <c r="AA341" s="2" t="n">
        <f aca="false">N341</f>
        <v>0</v>
      </c>
      <c r="AB341" s="2" t="n">
        <v>1</v>
      </c>
    </row>
    <row r="342" customFormat="false" ht="18.75" hidden="false" customHeight="false" outlineLevel="0" collapsed="false">
      <c r="Z342" s="2" t="n">
        <f aca="false">I342+K342</f>
        <v>0</v>
      </c>
      <c r="AA342" s="2" t="n">
        <f aca="false">N342</f>
        <v>0</v>
      </c>
      <c r="AB342" s="2" t="n">
        <v>1</v>
      </c>
    </row>
    <row r="343" customFormat="false" ht="18.75" hidden="false" customHeight="false" outlineLevel="0" collapsed="false">
      <c r="Z343" s="2" t="n">
        <f aca="false">I343+K343</f>
        <v>0</v>
      </c>
      <c r="AA343" s="2" t="n">
        <f aca="false">N343</f>
        <v>0</v>
      </c>
      <c r="AB343" s="2" t="n">
        <v>1</v>
      </c>
    </row>
    <row r="344" customFormat="false" ht="18.75" hidden="false" customHeight="false" outlineLevel="0" collapsed="false">
      <c r="Z344" s="2" t="n">
        <f aca="false">I344+K344</f>
        <v>0</v>
      </c>
      <c r="AA344" s="2" t="n">
        <f aca="false">N344</f>
        <v>0</v>
      </c>
      <c r="AB344" s="2" t="n">
        <v>1</v>
      </c>
    </row>
    <row r="345" customFormat="false" ht="18.75" hidden="false" customHeight="false" outlineLevel="0" collapsed="false">
      <c r="Z345" s="2" t="n">
        <f aca="false">I345+K345</f>
        <v>0</v>
      </c>
      <c r="AA345" s="2" t="n">
        <f aca="false">N345</f>
        <v>0</v>
      </c>
      <c r="AB345" s="2" t="n">
        <v>1</v>
      </c>
    </row>
    <row r="346" customFormat="false" ht="18.75" hidden="false" customHeight="false" outlineLevel="0" collapsed="false">
      <c r="Z346" s="2" t="n">
        <f aca="false">I346+K346</f>
        <v>0</v>
      </c>
      <c r="AA346" s="2" t="n">
        <f aca="false">N346</f>
        <v>0</v>
      </c>
      <c r="AB346" s="2" t="n">
        <v>1</v>
      </c>
    </row>
    <row r="347" customFormat="false" ht="18.75" hidden="false" customHeight="false" outlineLevel="0" collapsed="false">
      <c r="Z347" s="2" t="n">
        <f aca="false">I347+K347</f>
        <v>0</v>
      </c>
      <c r="AA347" s="2" t="n">
        <f aca="false">N347</f>
        <v>0</v>
      </c>
      <c r="AB347" s="2" t="n">
        <v>1</v>
      </c>
    </row>
    <row r="348" customFormat="false" ht="18.75" hidden="false" customHeight="false" outlineLevel="0" collapsed="false">
      <c r="Z348" s="2" t="n">
        <f aca="false">I348+K348</f>
        <v>0</v>
      </c>
      <c r="AA348" s="2" t="n">
        <f aca="false">N348</f>
        <v>0</v>
      </c>
      <c r="AB348" s="2" t="n">
        <v>1</v>
      </c>
    </row>
    <row r="349" customFormat="false" ht="18.75" hidden="false" customHeight="false" outlineLevel="0" collapsed="false">
      <c r="Z349" s="2" t="n">
        <f aca="false">I349+K349</f>
        <v>0</v>
      </c>
      <c r="AA349" s="2" t="n">
        <f aca="false">N349</f>
        <v>0</v>
      </c>
      <c r="AB349" s="2" t="n">
        <v>1</v>
      </c>
    </row>
    <row r="350" customFormat="false" ht="18.75" hidden="false" customHeight="false" outlineLevel="0" collapsed="false">
      <c r="Z350" s="2" t="n">
        <f aca="false">I350+K350</f>
        <v>0</v>
      </c>
      <c r="AA350" s="2" t="n">
        <f aca="false">N350</f>
        <v>0</v>
      </c>
      <c r="AB350" s="2" t="n">
        <v>1</v>
      </c>
    </row>
    <row r="351" customFormat="false" ht="18.75" hidden="false" customHeight="false" outlineLevel="0" collapsed="false">
      <c r="Z351" s="2" t="n">
        <f aca="false">I351+K351</f>
        <v>0</v>
      </c>
      <c r="AA351" s="2" t="n">
        <f aca="false">N351</f>
        <v>0</v>
      </c>
      <c r="AB351" s="2" t="n">
        <v>1</v>
      </c>
    </row>
    <row r="352" customFormat="false" ht="18.75" hidden="false" customHeight="false" outlineLevel="0" collapsed="false">
      <c r="Z352" s="2" t="n">
        <f aca="false">I352+K352</f>
        <v>0</v>
      </c>
      <c r="AA352" s="2" t="n">
        <f aca="false">N352</f>
        <v>0</v>
      </c>
      <c r="AB352" s="2" t="n">
        <v>1</v>
      </c>
    </row>
    <row r="353" customFormat="false" ht="18.75" hidden="false" customHeight="false" outlineLevel="0" collapsed="false">
      <c r="Z353" s="2" t="n">
        <f aca="false">I353+K353</f>
        <v>0</v>
      </c>
      <c r="AA353" s="2" t="n">
        <f aca="false">N353</f>
        <v>0</v>
      </c>
      <c r="AB353" s="2" t="n">
        <v>1</v>
      </c>
    </row>
    <row r="354" customFormat="false" ht="18.75" hidden="false" customHeight="false" outlineLevel="0" collapsed="false">
      <c r="Z354" s="2" t="n">
        <f aca="false">I354+K354</f>
        <v>0</v>
      </c>
      <c r="AA354" s="2" t="n">
        <f aca="false">N354</f>
        <v>0</v>
      </c>
      <c r="AB354" s="2" t="n">
        <v>1</v>
      </c>
    </row>
    <row r="355" customFormat="false" ht="18.75" hidden="false" customHeight="false" outlineLevel="0" collapsed="false">
      <c r="Z355" s="2" t="n">
        <f aca="false">I355+K355</f>
        <v>0</v>
      </c>
      <c r="AA355" s="2" t="n">
        <f aca="false">N355</f>
        <v>0</v>
      </c>
      <c r="AB355" s="2" t="n">
        <v>1</v>
      </c>
    </row>
    <row r="356" customFormat="false" ht="18.75" hidden="false" customHeight="false" outlineLevel="0" collapsed="false">
      <c r="Z356" s="2" t="n">
        <f aca="false">I356+K356</f>
        <v>0</v>
      </c>
      <c r="AA356" s="2" t="n">
        <f aca="false">N356</f>
        <v>0</v>
      </c>
      <c r="AB356" s="2" t="n">
        <v>1</v>
      </c>
    </row>
    <row r="357" customFormat="false" ht="18.75" hidden="false" customHeight="false" outlineLevel="0" collapsed="false">
      <c r="Z357" s="2" t="n">
        <f aca="false">I357+K357</f>
        <v>0</v>
      </c>
      <c r="AA357" s="2" t="n">
        <f aca="false">N357</f>
        <v>0</v>
      </c>
      <c r="AB357" s="2" t="n">
        <v>1</v>
      </c>
    </row>
    <row r="358" customFormat="false" ht="18.75" hidden="false" customHeight="false" outlineLevel="0" collapsed="false">
      <c r="Z358" s="2" t="n">
        <f aca="false">I358+K358</f>
        <v>0</v>
      </c>
      <c r="AA358" s="2" t="n">
        <f aca="false">N358</f>
        <v>0</v>
      </c>
      <c r="AB358" s="2" t="n">
        <v>1</v>
      </c>
    </row>
    <row r="359" customFormat="false" ht="18.75" hidden="false" customHeight="false" outlineLevel="0" collapsed="false">
      <c r="Z359" s="2" t="n">
        <f aca="false">I359+K359</f>
        <v>0</v>
      </c>
      <c r="AA359" s="2" t="n">
        <f aca="false">N359</f>
        <v>0</v>
      </c>
      <c r="AB359" s="2" t="n">
        <v>1</v>
      </c>
    </row>
    <row r="360" customFormat="false" ht="18.75" hidden="false" customHeight="false" outlineLevel="0" collapsed="false">
      <c r="Z360" s="2" t="n">
        <f aca="false">I360+K360</f>
        <v>0</v>
      </c>
      <c r="AA360" s="2" t="n">
        <f aca="false">N360</f>
        <v>0</v>
      </c>
      <c r="AB360" s="2" t="n">
        <v>1</v>
      </c>
    </row>
    <row r="361" customFormat="false" ht="18.75" hidden="false" customHeight="false" outlineLevel="0" collapsed="false">
      <c r="Z361" s="2" t="n">
        <f aca="false">I361+K361</f>
        <v>0</v>
      </c>
      <c r="AA361" s="2" t="n">
        <f aca="false">N361</f>
        <v>0</v>
      </c>
      <c r="AB361" s="2" t="n">
        <v>1</v>
      </c>
    </row>
    <row r="362" customFormat="false" ht="18.75" hidden="false" customHeight="false" outlineLevel="0" collapsed="false">
      <c r="Z362" s="2" t="n">
        <f aca="false">I362+K362</f>
        <v>0</v>
      </c>
      <c r="AA362" s="2" t="n">
        <f aca="false">N362</f>
        <v>0</v>
      </c>
      <c r="AB362" s="2" t="n">
        <v>1</v>
      </c>
    </row>
    <row r="363" customFormat="false" ht="18.75" hidden="false" customHeight="false" outlineLevel="0" collapsed="false">
      <c r="Z363" s="2" t="n">
        <f aca="false">I363+K363</f>
        <v>0</v>
      </c>
      <c r="AA363" s="2" t="n">
        <f aca="false">N363</f>
        <v>0</v>
      </c>
      <c r="AB363" s="2" t="n">
        <v>1</v>
      </c>
    </row>
    <row r="364" customFormat="false" ht="18.75" hidden="false" customHeight="false" outlineLevel="0" collapsed="false">
      <c r="Z364" s="2" t="n">
        <f aca="false">I364+K364</f>
        <v>0</v>
      </c>
      <c r="AA364" s="2" t="n">
        <f aca="false">N364</f>
        <v>0</v>
      </c>
      <c r="AB364" s="2" t="n">
        <v>1</v>
      </c>
    </row>
    <row r="365" customFormat="false" ht="18.75" hidden="false" customHeight="false" outlineLevel="0" collapsed="false">
      <c r="Z365" s="2" t="n">
        <f aca="false">I365+K365</f>
        <v>0</v>
      </c>
      <c r="AA365" s="2" t="n">
        <f aca="false">N365</f>
        <v>0</v>
      </c>
      <c r="AB365" s="2" t="n">
        <v>1</v>
      </c>
    </row>
    <row r="366" customFormat="false" ht="18.75" hidden="false" customHeight="false" outlineLevel="0" collapsed="false">
      <c r="Z366" s="2" t="n">
        <f aca="false">I366+K366</f>
        <v>0</v>
      </c>
      <c r="AA366" s="2" t="n">
        <f aca="false">N366</f>
        <v>0</v>
      </c>
      <c r="AB366" s="2" t="n">
        <v>1</v>
      </c>
    </row>
    <row r="367" customFormat="false" ht="18.75" hidden="false" customHeight="false" outlineLevel="0" collapsed="false">
      <c r="Z367" s="2" t="n">
        <f aca="false">I367+K367</f>
        <v>0</v>
      </c>
      <c r="AA367" s="2" t="n">
        <f aca="false">N367</f>
        <v>0</v>
      </c>
      <c r="AB367" s="2" t="n">
        <v>1</v>
      </c>
    </row>
    <row r="368" customFormat="false" ht="18.75" hidden="false" customHeight="false" outlineLevel="0" collapsed="false">
      <c r="Z368" s="2" t="n">
        <f aca="false">I368+K368</f>
        <v>0</v>
      </c>
      <c r="AA368" s="2" t="n">
        <f aca="false">N368</f>
        <v>0</v>
      </c>
      <c r="AB368" s="2" t="n">
        <v>1</v>
      </c>
    </row>
    <row r="369" customFormat="false" ht="18.75" hidden="false" customHeight="false" outlineLevel="0" collapsed="false">
      <c r="Z369" s="2" t="n">
        <f aca="false">I369+K369</f>
        <v>0</v>
      </c>
      <c r="AA369" s="2" t="n">
        <f aca="false">N369</f>
        <v>0</v>
      </c>
      <c r="AB369" s="2" t="n">
        <v>1</v>
      </c>
    </row>
    <row r="370" customFormat="false" ht="18.75" hidden="false" customHeight="false" outlineLevel="0" collapsed="false">
      <c r="Z370" s="2" t="n">
        <f aca="false">I370+K370</f>
        <v>0</v>
      </c>
      <c r="AA370" s="2" t="n">
        <f aca="false">N370</f>
        <v>0</v>
      </c>
      <c r="AB370" s="2" t="n">
        <v>1</v>
      </c>
    </row>
    <row r="371" customFormat="false" ht="18.75" hidden="false" customHeight="false" outlineLevel="0" collapsed="false">
      <c r="Z371" s="2" t="n">
        <f aca="false">I371+K371</f>
        <v>0</v>
      </c>
      <c r="AA371" s="2" t="n">
        <f aca="false">N371</f>
        <v>0</v>
      </c>
      <c r="AB371" s="2" t="n">
        <v>1</v>
      </c>
    </row>
    <row r="372" customFormat="false" ht="18.75" hidden="false" customHeight="false" outlineLevel="0" collapsed="false">
      <c r="Z372" s="2" t="n">
        <f aca="false">I372+K372</f>
        <v>0</v>
      </c>
      <c r="AA372" s="2" t="n">
        <f aca="false">N372</f>
        <v>0</v>
      </c>
      <c r="AB372" s="2" t="n">
        <v>1</v>
      </c>
    </row>
    <row r="373" customFormat="false" ht="18.75" hidden="false" customHeight="false" outlineLevel="0" collapsed="false">
      <c r="Z373" s="2" t="n">
        <f aca="false">I373+K373</f>
        <v>0</v>
      </c>
      <c r="AA373" s="2" t="n">
        <f aca="false">N373</f>
        <v>0</v>
      </c>
      <c r="AB373" s="2" t="n">
        <v>1</v>
      </c>
    </row>
    <row r="374" customFormat="false" ht="18.75" hidden="false" customHeight="false" outlineLevel="0" collapsed="false">
      <c r="Z374" s="2" t="n">
        <f aca="false">I374+K374</f>
        <v>0</v>
      </c>
      <c r="AA374" s="2" t="n">
        <f aca="false">N374</f>
        <v>0</v>
      </c>
      <c r="AB374" s="2" t="n">
        <v>1</v>
      </c>
    </row>
    <row r="375" customFormat="false" ht="18.75" hidden="false" customHeight="false" outlineLevel="0" collapsed="false">
      <c r="Z375" s="2" t="n">
        <f aca="false">I375+K375</f>
        <v>0</v>
      </c>
      <c r="AA375" s="2" t="n">
        <f aca="false">N375</f>
        <v>0</v>
      </c>
      <c r="AB375" s="2" t="n">
        <v>1</v>
      </c>
    </row>
    <row r="376" customFormat="false" ht="18.75" hidden="false" customHeight="false" outlineLevel="0" collapsed="false">
      <c r="Z376" s="2" t="n">
        <f aca="false">I376+K376</f>
        <v>0</v>
      </c>
      <c r="AA376" s="2" t="n">
        <f aca="false">N376</f>
        <v>0</v>
      </c>
      <c r="AB376" s="2" t="n">
        <v>1</v>
      </c>
    </row>
    <row r="377" customFormat="false" ht="18.75" hidden="false" customHeight="false" outlineLevel="0" collapsed="false">
      <c r="Z377" s="2" t="n">
        <f aca="false">I377+K377</f>
        <v>0</v>
      </c>
      <c r="AA377" s="2" t="n">
        <f aca="false">N377</f>
        <v>0</v>
      </c>
      <c r="AB377" s="2" t="n">
        <v>1</v>
      </c>
    </row>
    <row r="378" customFormat="false" ht="18.75" hidden="false" customHeight="false" outlineLevel="0" collapsed="false">
      <c r="Z378" s="2" t="n">
        <f aca="false">I378+K378</f>
        <v>0</v>
      </c>
      <c r="AA378" s="2" t="n">
        <f aca="false">N378</f>
        <v>0</v>
      </c>
      <c r="AB378" s="2" t="n">
        <v>1</v>
      </c>
    </row>
    <row r="379" customFormat="false" ht="18.75" hidden="false" customHeight="false" outlineLevel="0" collapsed="false">
      <c r="Z379" s="2" t="n">
        <f aca="false">I379+K379</f>
        <v>0</v>
      </c>
      <c r="AA379" s="2" t="n">
        <f aca="false">N379</f>
        <v>0</v>
      </c>
      <c r="AB379" s="2" t="n">
        <v>1</v>
      </c>
    </row>
    <row r="380" customFormat="false" ht="18.75" hidden="false" customHeight="false" outlineLevel="0" collapsed="false">
      <c r="Z380" s="2" t="n">
        <f aca="false">I380+K380</f>
        <v>0</v>
      </c>
      <c r="AA380" s="2" t="n">
        <f aca="false">N380</f>
        <v>0</v>
      </c>
      <c r="AB380" s="2" t="n">
        <v>1</v>
      </c>
    </row>
    <row r="381" customFormat="false" ht="18.75" hidden="false" customHeight="false" outlineLevel="0" collapsed="false">
      <c r="Z381" s="2" t="n">
        <f aca="false">I381+K381</f>
        <v>0</v>
      </c>
      <c r="AA381" s="2" t="n">
        <f aca="false">N381</f>
        <v>0</v>
      </c>
      <c r="AB381" s="2" t="n">
        <v>1</v>
      </c>
    </row>
    <row r="382" customFormat="false" ht="18.75" hidden="false" customHeight="false" outlineLevel="0" collapsed="false">
      <c r="Z382" s="2" t="n">
        <f aca="false">I382+K382</f>
        <v>0</v>
      </c>
      <c r="AA382" s="2" t="n">
        <f aca="false">N382</f>
        <v>0</v>
      </c>
      <c r="AB382" s="2" t="n">
        <v>1</v>
      </c>
    </row>
    <row r="383" customFormat="false" ht="18.75" hidden="false" customHeight="false" outlineLevel="0" collapsed="false">
      <c r="Z383" s="2" t="n">
        <f aca="false">I383+K383</f>
        <v>0</v>
      </c>
      <c r="AA383" s="2" t="n">
        <f aca="false">N383</f>
        <v>0</v>
      </c>
      <c r="AB383" s="2" t="n">
        <v>1</v>
      </c>
    </row>
    <row r="384" customFormat="false" ht="18.75" hidden="false" customHeight="false" outlineLevel="0" collapsed="false">
      <c r="Z384" s="2" t="n">
        <f aca="false">I384+K384</f>
        <v>0</v>
      </c>
      <c r="AA384" s="2" t="n">
        <f aca="false">N384</f>
        <v>0</v>
      </c>
      <c r="AB384" s="2" t="n">
        <v>1</v>
      </c>
    </row>
    <row r="385" customFormat="false" ht="18.75" hidden="false" customHeight="false" outlineLevel="0" collapsed="false">
      <c r="Z385" s="2" t="n">
        <f aca="false">I385+K385</f>
        <v>0</v>
      </c>
      <c r="AA385" s="2" t="n">
        <f aca="false">N385</f>
        <v>0</v>
      </c>
      <c r="AB385" s="2" t="n">
        <v>1</v>
      </c>
    </row>
    <row r="386" customFormat="false" ht="18.75" hidden="false" customHeight="false" outlineLevel="0" collapsed="false">
      <c r="Z386" s="2" t="n">
        <f aca="false">I386+K386</f>
        <v>0</v>
      </c>
      <c r="AA386" s="2" t="n">
        <f aca="false">N386</f>
        <v>0</v>
      </c>
      <c r="AB386" s="2" t="n">
        <v>1</v>
      </c>
    </row>
    <row r="387" customFormat="false" ht="18.75" hidden="false" customHeight="false" outlineLevel="0" collapsed="false">
      <c r="Z387" s="2" t="n">
        <f aca="false">I387+K387</f>
        <v>0</v>
      </c>
      <c r="AA387" s="2" t="n">
        <f aca="false">N387</f>
        <v>0</v>
      </c>
      <c r="AB387" s="2" t="n">
        <v>1</v>
      </c>
    </row>
    <row r="388" customFormat="false" ht="18.75" hidden="false" customHeight="false" outlineLevel="0" collapsed="false">
      <c r="Z388" s="2" t="n">
        <f aca="false">I388+K388</f>
        <v>0</v>
      </c>
      <c r="AA388" s="2" t="n">
        <f aca="false">N388</f>
        <v>0</v>
      </c>
      <c r="AB388" s="2" t="n">
        <v>1</v>
      </c>
    </row>
    <row r="389" customFormat="false" ht="18.75" hidden="false" customHeight="false" outlineLevel="0" collapsed="false">
      <c r="Z389" s="2" t="n">
        <f aca="false">I389+K389</f>
        <v>0</v>
      </c>
      <c r="AA389" s="2" t="n">
        <f aca="false">N389</f>
        <v>0</v>
      </c>
      <c r="AB389" s="2" t="n">
        <v>1</v>
      </c>
    </row>
    <row r="390" customFormat="false" ht="18.75" hidden="false" customHeight="false" outlineLevel="0" collapsed="false">
      <c r="Z390" s="2" t="n">
        <f aca="false">I390+K390</f>
        <v>0</v>
      </c>
      <c r="AA390" s="2" t="n">
        <f aca="false">N390</f>
        <v>0</v>
      </c>
      <c r="AB390" s="2" t="n">
        <v>1</v>
      </c>
    </row>
    <row r="391" customFormat="false" ht="18.75" hidden="false" customHeight="false" outlineLevel="0" collapsed="false">
      <c r="Z391" s="2" t="n">
        <f aca="false">I391+K391</f>
        <v>0</v>
      </c>
      <c r="AA391" s="2" t="n">
        <f aca="false">N391</f>
        <v>0</v>
      </c>
      <c r="AB391" s="2" t="n">
        <v>1</v>
      </c>
    </row>
    <row r="392" customFormat="false" ht="18.75" hidden="false" customHeight="false" outlineLevel="0" collapsed="false">
      <c r="Z392" s="2" t="n">
        <f aca="false">I392+K392</f>
        <v>0</v>
      </c>
      <c r="AA392" s="2" t="n">
        <f aca="false">N392</f>
        <v>0</v>
      </c>
      <c r="AB392" s="2" t="n">
        <v>1</v>
      </c>
    </row>
    <row r="393" customFormat="false" ht="18.75" hidden="false" customHeight="false" outlineLevel="0" collapsed="false">
      <c r="Z393" s="2" t="n">
        <f aca="false">I393+K393</f>
        <v>0</v>
      </c>
      <c r="AA393" s="2" t="n">
        <f aca="false">N393</f>
        <v>0</v>
      </c>
      <c r="AB393" s="2" t="n">
        <v>1</v>
      </c>
    </row>
    <row r="394" customFormat="false" ht="18.75" hidden="false" customHeight="false" outlineLevel="0" collapsed="false">
      <c r="Z394" s="2" t="n">
        <f aca="false">I394+K394</f>
        <v>0</v>
      </c>
      <c r="AA394" s="2" t="n">
        <f aca="false">N394</f>
        <v>0</v>
      </c>
      <c r="AB394" s="2" t="n">
        <v>1</v>
      </c>
    </row>
    <row r="395" customFormat="false" ht="18.75" hidden="false" customHeight="false" outlineLevel="0" collapsed="false">
      <c r="Z395" s="2" t="n">
        <f aca="false">I395+K395</f>
        <v>0</v>
      </c>
      <c r="AA395" s="2" t="n">
        <f aca="false">N395</f>
        <v>0</v>
      </c>
      <c r="AB395" s="2" t="n">
        <v>1</v>
      </c>
    </row>
    <row r="396" customFormat="false" ht="18.75" hidden="false" customHeight="false" outlineLevel="0" collapsed="false">
      <c r="Z396" s="2" t="n">
        <f aca="false">I396+K396</f>
        <v>0</v>
      </c>
      <c r="AA396" s="2" t="n">
        <f aca="false">N396</f>
        <v>0</v>
      </c>
      <c r="AB396" s="2" t="n">
        <v>1</v>
      </c>
    </row>
    <row r="397" customFormat="false" ht="18.75" hidden="false" customHeight="false" outlineLevel="0" collapsed="false">
      <c r="Z397" s="2" t="n">
        <f aca="false">I397+K397</f>
        <v>0</v>
      </c>
      <c r="AA397" s="2" t="n">
        <f aca="false">N397</f>
        <v>0</v>
      </c>
      <c r="AB397" s="2" t="n">
        <v>1</v>
      </c>
    </row>
    <row r="398" customFormat="false" ht="18.75" hidden="false" customHeight="false" outlineLevel="0" collapsed="false">
      <c r="Z398" s="2" t="n">
        <f aca="false">I398+K398</f>
        <v>0</v>
      </c>
      <c r="AA398" s="2" t="n">
        <f aca="false">N398</f>
        <v>0</v>
      </c>
      <c r="AB398" s="2" t="n">
        <v>1</v>
      </c>
    </row>
    <row r="399" customFormat="false" ht="18.75" hidden="false" customHeight="false" outlineLevel="0" collapsed="false">
      <c r="Z399" s="2" t="n">
        <f aca="false">I399+K399</f>
        <v>0</v>
      </c>
      <c r="AA399" s="2" t="n">
        <f aca="false">N399</f>
        <v>0</v>
      </c>
      <c r="AB399" s="2" t="n">
        <v>1</v>
      </c>
    </row>
    <row r="400" customFormat="false" ht="18.75" hidden="false" customHeight="false" outlineLevel="0" collapsed="false">
      <c r="Z400" s="2" t="n">
        <f aca="false">I400+K400</f>
        <v>0</v>
      </c>
      <c r="AA400" s="2" t="n">
        <f aca="false">N400</f>
        <v>0</v>
      </c>
      <c r="AB400" s="2" t="n">
        <v>1</v>
      </c>
    </row>
    <row r="401" customFormat="false" ht="18.75" hidden="false" customHeight="false" outlineLevel="0" collapsed="false">
      <c r="Z401" s="2" t="n">
        <f aca="false">I401+K401</f>
        <v>0</v>
      </c>
      <c r="AA401" s="2" t="n">
        <f aca="false">N401</f>
        <v>0</v>
      </c>
      <c r="AB401" s="2" t="n">
        <v>1</v>
      </c>
    </row>
    <row r="402" customFormat="false" ht="18.75" hidden="false" customHeight="false" outlineLevel="0" collapsed="false">
      <c r="Z402" s="2" t="n">
        <f aca="false">I402+K402</f>
        <v>0</v>
      </c>
      <c r="AA402" s="2" t="n">
        <f aca="false">N402</f>
        <v>0</v>
      </c>
      <c r="AB402" s="2" t="n">
        <v>1</v>
      </c>
    </row>
    <row r="403" customFormat="false" ht="18.75" hidden="false" customHeight="false" outlineLevel="0" collapsed="false">
      <c r="Z403" s="2" t="n">
        <f aca="false">I403+K403</f>
        <v>0</v>
      </c>
      <c r="AA403" s="2" t="n">
        <f aca="false">N403</f>
        <v>0</v>
      </c>
      <c r="AB403" s="2" t="n">
        <v>1</v>
      </c>
    </row>
    <row r="404" customFormat="false" ht="18.75" hidden="false" customHeight="false" outlineLevel="0" collapsed="false">
      <c r="Z404" s="2" t="n">
        <f aca="false">I404+K404</f>
        <v>0</v>
      </c>
      <c r="AA404" s="2" t="n">
        <f aca="false">N404</f>
        <v>0</v>
      </c>
      <c r="AB404" s="2" t="n">
        <v>1</v>
      </c>
    </row>
    <row r="405" customFormat="false" ht="18.75" hidden="false" customHeight="false" outlineLevel="0" collapsed="false">
      <c r="Z405" s="2" t="n">
        <f aca="false">I405+K405</f>
        <v>0</v>
      </c>
      <c r="AA405" s="2" t="n">
        <f aca="false">N405</f>
        <v>0</v>
      </c>
      <c r="AB405" s="2" t="n">
        <v>1</v>
      </c>
    </row>
    <row r="406" customFormat="false" ht="18.75" hidden="false" customHeight="false" outlineLevel="0" collapsed="false">
      <c r="Z406" s="2" t="n">
        <f aca="false">I406+K406</f>
        <v>0</v>
      </c>
      <c r="AA406" s="2" t="n">
        <f aca="false">N406</f>
        <v>0</v>
      </c>
      <c r="AB406" s="2" t="n">
        <v>1</v>
      </c>
    </row>
    <row r="407" customFormat="false" ht="18.75" hidden="false" customHeight="false" outlineLevel="0" collapsed="false">
      <c r="Z407" s="2" t="n">
        <f aca="false">I407+K407</f>
        <v>0</v>
      </c>
      <c r="AA407" s="2" t="n">
        <f aca="false">N407</f>
        <v>0</v>
      </c>
      <c r="AB407" s="2" t="n">
        <v>1</v>
      </c>
    </row>
    <row r="408" customFormat="false" ht="18.75" hidden="false" customHeight="false" outlineLevel="0" collapsed="false">
      <c r="Z408" s="2" t="n">
        <f aca="false">I408+K408</f>
        <v>0</v>
      </c>
      <c r="AA408" s="2" t="n">
        <f aca="false">N408</f>
        <v>0</v>
      </c>
      <c r="AB408" s="2" t="n">
        <v>1</v>
      </c>
    </row>
    <row r="409" customFormat="false" ht="18.75" hidden="false" customHeight="false" outlineLevel="0" collapsed="false">
      <c r="Z409" s="2" t="n">
        <f aca="false">I409+K409</f>
        <v>0</v>
      </c>
      <c r="AA409" s="2" t="n">
        <f aca="false">N409</f>
        <v>0</v>
      </c>
      <c r="AB409" s="2" t="n">
        <v>1</v>
      </c>
    </row>
    <row r="410" customFormat="false" ht="18.75" hidden="false" customHeight="false" outlineLevel="0" collapsed="false">
      <c r="Z410" s="2" t="n">
        <f aca="false">I410+K410</f>
        <v>0</v>
      </c>
      <c r="AA410" s="2" t="n">
        <f aca="false">N410</f>
        <v>0</v>
      </c>
      <c r="AB410" s="2" t="n">
        <v>1</v>
      </c>
    </row>
    <row r="411" customFormat="false" ht="18.75" hidden="false" customHeight="false" outlineLevel="0" collapsed="false">
      <c r="Z411" s="2" t="n">
        <f aca="false">I411+K411</f>
        <v>0</v>
      </c>
      <c r="AA411" s="2" t="n">
        <f aca="false">N411</f>
        <v>0</v>
      </c>
      <c r="AB411" s="2" t="n">
        <v>1</v>
      </c>
    </row>
    <row r="412" customFormat="false" ht="18.75" hidden="false" customHeight="false" outlineLevel="0" collapsed="false">
      <c r="Z412" s="2" t="n">
        <f aca="false">I412+K412</f>
        <v>0</v>
      </c>
      <c r="AA412" s="2" t="n">
        <f aca="false">N412</f>
        <v>0</v>
      </c>
      <c r="AB412" s="2" t="n">
        <v>1</v>
      </c>
    </row>
    <row r="413" customFormat="false" ht="18.75" hidden="false" customHeight="false" outlineLevel="0" collapsed="false">
      <c r="Z413" s="2" t="n">
        <f aca="false">I413+K413</f>
        <v>0</v>
      </c>
      <c r="AA413" s="2" t="n">
        <f aca="false">N413</f>
        <v>0</v>
      </c>
      <c r="AB413" s="2" t="n">
        <v>1</v>
      </c>
    </row>
    <row r="414" customFormat="false" ht="18.75" hidden="false" customHeight="false" outlineLevel="0" collapsed="false">
      <c r="Z414" s="2" t="n">
        <f aca="false">I414+K414</f>
        <v>0</v>
      </c>
      <c r="AA414" s="2" t="n">
        <f aca="false">N414</f>
        <v>0</v>
      </c>
      <c r="AB414" s="2" t="n">
        <v>1</v>
      </c>
    </row>
    <row r="415" customFormat="false" ht="18.75" hidden="false" customHeight="false" outlineLevel="0" collapsed="false">
      <c r="Z415" s="2" t="n">
        <f aca="false">I415+K415</f>
        <v>0</v>
      </c>
      <c r="AA415" s="2" t="n">
        <f aca="false">N415</f>
        <v>0</v>
      </c>
      <c r="AB415" s="2" t="n">
        <v>1</v>
      </c>
    </row>
    <row r="416" customFormat="false" ht="18.75" hidden="false" customHeight="false" outlineLevel="0" collapsed="false">
      <c r="Z416" s="2" t="n">
        <f aca="false">I416+K416</f>
        <v>0</v>
      </c>
      <c r="AA416" s="2" t="n">
        <f aca="false">N416</f>
        <v>0</v>
      </c>
      <c r="AB416" s="2" t="n">
        <v>1</v>
      </c>
    </row>
    <row r="417" customFormat="false" ht="18.75" hidden="false" customHeight="false" outlineLevel="0" collapsed="false">
      <c r="Z417" s="2" t="n">
        <f aca="false">I417+K417</f>
        <v>0</v>
      </c>
      <c r="AA417" s="2" t="n">
        <f aca="false">N417</f>
        <v>0</v>
      </c>
      <c r="AB417" s="2" t="n">
        <v>1</v>
      </c>
    </row>
    <row r="418" customFormat="false" ht="18.75" hidden="false" customHeight="false" outlineLevel="0" collapsed="false">
      <c r="Z418" s="2" t="n">
        <f aca="false">I418+K418</f>
        <v>0</v>
      </c>
      <c r="AA418" s="2" t="n">
        <f aca="false">N418</f>
        <v>0</v>
      </c>
      <c r="AB418" s="2" t="n">
        <v>1</v>
      </c>
    </row>
    <row r="419" customFormat="false" ht="18.75" hidden="false" customHeight="false" outlineLevel="0" collapsed="false">
      <c r="Z419" s="2" t="n">
        <f aca="false">I419+K419</f>
        <v>0</v>
      </c>
      <c r="AA419" s="2" t="n">
        <f aca="false">N419</f>
        <v>0</v>
      </c>
      <c r="AB419" s="2" t="n">
        <v>1</v>
      </c>
    </row>
    <row r="420" customFormat="false" ht="18.75" hidden="false" customHeight="false" outlineLevel="0" collapsed="false">
      <c r="Z420" s="2" t="n">
        <f aca="false">I420+K420</f>
        <v>0</v>
      </c>
      <c r="AA420" s="2" t="n">
        <f aca="false">N420</f>
        <v>0</v>
      </c>
      <c r="AB420" s="2" t="n">
        <v>1</v>
      </c>
    </row>
    <row r="421" customFormat="false" ht="18.75" hidden="false" customHeight="false" outlineLevel="0" collapsed="false">
      <c r="Z421" s="2" t="n">
        <f aca="false">I421+K421</f>
        <v>0</v>
      </c>
      <c r="AA421" s="2" t="n">
        <f aca="false">N421</f>
        <v>0</v>
      </c>
      <c r="AB421" s="2" t="n">
        <v>1</v>
      </c>
    </row>
    <row r="422" customFormat="false" ht="18.75" hidden="false" customHeight="false" outlineLevel="0" collapsed="false">
      <c r="Z422" s="2" t="n">
        <f aca="false">I422+K422</f>
        <v>0</v>
      </c>
      <c r="AA422" s="2" t="n">
        <f aca="false">N422</f>
        <v>0</v>
      </c>
      <c r="AB422" s="2" t="n">
        <v>1</v>
      </c>
    </row>
    <row r="423" customFormat="false" ht="18.75" hidden="false" customHeight="false" outlineLevel="0" collapsed="false">
      <c r="Z423" s="2" t="n">
        <f aca="false">I423+K423</f>
        <v>0</v>
      </c>
      <c r="AA423" s="2" t="n">
        <f aca="false">N423</f>
        <v>0</v>
      </c>
      <c r="AB423" s="2" t="n">
        <v>1</v>
      </c>
    </row>
    <row r="424" customFormat="false" ht="18.75" hidden="false" customHeight="false" outlineLevel="0" collapsed="false">
      <c r="Z424" s="2" t="n">
        <f aca="false">I424+K424</f>
        <v>0</v>
      </c>
      <c r="AA424" s="2" t="n">
        <f aca="false">N424</f>
        <v>0</v>
      </c>
      <c r="AB424" s="2" t="n">
        <v>1</v>
      </c>
    </row>
    <row r="425" customFormat="false" ht="18.75" hidden="false" customHeight="false" outlineLevel="0" collapsed="false">
      <c r="Z425" s="2" t="n">
        <f aca="false">I425+K425</f>
        <v>0</v>
      </c>
      <c r="AA425" s="2" t="n">
        <f aca="false">N425</f>
        <v>0</v>
      </c>
      <c r="AB425" s="2" t="n">
        <v>1</v>
      </c>
    </row>
    <row r="426" customFormat="false" ht="18.75" hidden="false" customHeight="false" outlineLevel="0" collapsed="false">
      <c r="Z426" s="2" t="n">
        <f aca="false">I426+K426</f>
        <v>0</v>
      </c>
      <c r="AA426" s="2" t="n">
        <f aca="false">N426</f>
        <v>0</v>
      </c>
      <c r="AB426" s="2" t="n">
        <v>1</v>
      </c>
    </row>
    <row r="427" customFormat="false" ht="18.75" hidden="false" customHeight="false" outlineLevel="0" collapsed="false">
      <c r="Z427" s="2" t="n">
        <f aca="false">I427+K427</f>
        <v>0</v>
      </c>
      <c r="AA427" s="2" t="n">
        <f aca="false">N427</f>
        <v>0</v>
      </c>
      <c r="AB427" s="2" t="n">
        <v>1</v>
      </c>
    </row>
    <row r="428" customFormat="false" ht="18.75" hidden="false" customHeight="false" outlineLevel="0" collapsed="false">
      <c r="Z428" s="2" t="n">
        <f aca="false">I428+K428</f>
        <v>0</v>
      </c>
      <c r="AA428" s="2" t="n">
        <f aca="false">N428</f>
        <v>0</v>
      </c>
      <c r="AB428" s="2" t="n">
        <v>1</v>
      </c>
    </row>
    <row r="429" customFormat="false" ht="18.75" hidden="false" customHeight="false" outlineLevel="0" collapsed="false">
      <c r="Z429" s="2" t="n">
        <f aca="false">I429+K429</f>
        <v>0</v>
      </c>
      <c r="AA429" s="2" t="n">
        <f aca="false">N429</f>
        <v>0</v>
      </c>
      <c r="AB429" s="2" t="n">
        <v>1</v>
      </c>
    </row>
    <row r="430" customFormat="false" ht="18.75" hidden="false" customHeight="false" outlineLevel="0" collapsed="false">
      <c r="Z430" s="2" t="n">
        <f aca="false">I430+K430</f>
        <v>0</v>
      </c>
      <c r="AA430" s="2" t="n">
        <f aca="false">N430</f>
        <v>0</v>
      </c>
      <c r="AB430" s="2" t="n">
        <v>1</v>
      </c>
    </row>
    <row r="431" customFormat="false" ht="18.75" hidden="false" customHeight="false" outlineLevel="0" collapsed="false">
      <c r="Z431" s="2" t="n">
        <f aca="false">I431+K431</f>
        <v>0</v>
      </c>
      <c r="AA431" s="2" t="n">
        <f aca="false">N431</f>
        <v>0</v>
      </c>
      <c r="AB431" s="2" t="n">
        <v>1</v>
      </c>
    </row>
    <row r="432" customFormat="false" ht="18.75" hidden="false" customHeight="false" outlineLevel="0" collapsed="false">
      <c r="Z432" s="2" t="n">
        <f aca="false">I432+K432</f>
        <v>0</v>
      </c>
      <c r="AA432" s="2" t="n">
        <f aca="false">N432</f>
        <v>0</v>
      </c>
      <c r="AB432" s="2" t="n">
        <v>1</v>
      </c>
    </row>
    <row r="433" customFormat="false" ht="18.75" hidden="false" customHeight="false" outlineLevel="0" collapsed="false">
      <c r="Z433" s="2" t="n">
        <f aca="false">I433+K433</f>
        <v>0</v>
      </c>
      <c r="AA433" s="2" t="n">
        <f aca="false">N433</f>
        <v>0</v>
      </c>
      <c r="AB433" s="2" t="n">
        <v>1</v>
      </c>
    </row>
    <row r="434" customFormat="false" ht="18.75" hidden="false" customHeight="false" outlineLevel="0" collapsed="false">
      <c r="Z434" s="2" t="n">
        <f aca="false">I434+K434</f>
        <v>0</v>
      </c>
      <c r="AA434" s="2" t="n">
        <f aca="false">N434</f>
        <v>0</v>
      </c>
      <c r="AB434" s="2" t="n">
        <v>1</v>
      </c>
    </row>
    <row r="435" customFormat="false" ht="18.75" hidden="false" customHeight="false" outlineLevel="0" collapsed="false">
      <c r="Z435" s="2" t="n">
        <f aca="false">I435+K435</f>
        <v>0</v>
      </c>
      <c r="AA435" s="2" t="n">
        <f aca="false">N435</f>
        <v>0</v>
      </c>
      <c r="AB435" s="2" t="n">
        <v>1</v>
      </c>
    </row>
    <row r="436" customFormat="false" ht="18.75" hidden="false" customHeight="false" outlineLevel="0" collapsed="false">
      <c r="Z436" s="2" t="n">
        <f aca="false">I436+K436</f>
        <v>0</v>
      </c>
      <c r="AA436" s="2" t="n">
        <f aca="false">N436</f>
        <v>0</v>
      </c>
      <c r="AB436" s="2" t="n">
        <v>1</v>
      </c>
    </row>
    <row r="437" customFormat="false" ht="18.75" hidden="false" customHeight="false" outlineLevel="0" collapsed="false">
      <c r="Z437" s="2" t="n">
        <f aca="false">I437+K437</f>
        <v>0</v>
      </c>
      <c r="AA437" s="2" t="n">
        <f aca="false">N437</f>
        <v>0</v>
      </c>
      <c r="AB437" s="2" t="n">
        <v>1</v>
      </c>
    </row>
    <row r="438" customFormat="false" ht="18.75" hidden="false" customHeight="false" outlineLevel="0" collapsed="false">
      <c r="Z438" s="2" t="n">
        <f aca="false">I438+K438</f>
        <v>0</v>
      </c>
      <c r="AA438" s="2" t="n">
        <f aca="false">N438</f>
        <v>0</v>
      </c>
      <c r="AB438" s="2" t="n">
        <v>1</v>
      </c>
    </row>
    <row r="439" customFormat="false" ht="18.75" hidden="false" customHeight="false" outlineLevel="0" collapsed="false">
      <c r="Z439" s="2" t="n">
        <f aca="false">I439+K439</f>
        <v>0</v>
      </c>
      <c r="AA439" s="2" t="n">
        <f aca="false">N439</f>
        <v>0</v>
      </c>
      <c r="AB439" s="2" t="n">
        <v>1</v>
      </c>
    </row>
    <row r="440" customFormat="false" ht="18.75" hidden="false" customHeight="false" outlineLevel="0" collapsed="false">
      <c r="Z440" s="2" t="n">
        <f aca="false">I440+K440</f>
        <v>0</v>
      </c>
      <c r="AA440" s="2" t="n">
        <f aca="false">N440</f>
        <v>0</v>
      </c>
      <c r="AB440" s="2" t="n">
        <v>1</v>
      </c>
    </row>
    <row r="441" customFormat="false" ht="18.75" hidden="false" customHeight="false" outlineLevel="0" collapsed="false">
      <c r="Z441" s="2" t="n">
        <f aca="false">I441+K441</f>
        <v>0</v>
      </c>
      <c r="AA441" s="2" t="n">
        <f aca="false">N441</f>
        <v>0</v>
      </c>
      <c r="AB441" s="2" t="n">
        <v>1</v>
      </c>
    </row>
    <row r="442" customFormat="false" ht="18.75" hidden="false" customHeight="false" outlineLevel="0" collapsed="false">
      <c r="Z442" s="2" t="n">
        <f aca="false">I442+K442</f>
        <v>0</v>
      </c>
      <c r="AA442" s="2" t="n">
        <f aca="false">N442</f>
        <v>0</v>
      </c>
      <c r="AB442" s="2" t="n">
        <v>1</v>
      </c>
    </row>
    <row r="443" customFormat="false" ht="18.75" hidden="false" customHeight="false" outlineLevel="0" collapsed="false">
      <c r="Z443" s="2" t="n">
        <f aca="false">I443+K443</f>
        <v>0</v>
      </c>
      <c r="AA443" s="2" t="n">
        <f aca="false">N443</f>
        <v>0</v>
      </c>
      <c r="AB443" s="2" t="n">
        <v>1</v>
      </c>
    </row>
    <row r="444" customFormat="false" ht="18.75" hidden="false" customHeight="false" outlineLevel="0" collapsed="false">
      <c r="Z444" s="2" t="n">
        <f aca="false">I444+K444</f>
        <v>0</v>
      </c>
      <c r="AA444" s="2" t="n">
        <f aca="false">N444</f>
        <v>0</v>
      </c>
      <c r="AB444" s="2" t="n">
        <v>1</v>
      </c>
    </row>
    <row r="445" customFormat="false" ht="18.75" hidden="false" customHeight="false" outlineLevel="0" collapsed="false">
      <c r="Z445" s="2" t="n">
        <f aca="false">I445+K445</f>
        <v>0</v>
      </c>
      <c r="AA445" s="2" t="n">
        <f aca="false">N445</f>
        <v>0</v>
      </c>
      <c r="AB445" s="2" t="n">
        <v>1</v>
      </c>
    </row>
    <row r="446" customFormat="false" ht="18.75" hidden="false" customHeight="false" outlineLevel="0" collapsed="false">
      <c r="Z446" s="2" t="n">
        <f aca="false">I446+K446</f>
        <v>0</v>
      </c>
      <c r="AA446" s="2" t="n">
        <f aca="false">N446</f>
        <v>0</v>
      </c>
      <c r="AB446" s="2" t="n">
        <v>1</v>
      </c>
    </row>
    <row r="447" customFormat="false" ht="18.75" hidden="false" customHeight="false" outlineLevel="0" collapsed="false">
      <c r="Z447" s="2" t="n">
        <f aca="false">I447+K447</f>
        <v>0</v>
      </c>
      <c r="AA447" s="2" t="n">
        <f aca="false">N447</f>
        <v>0</v>
      </c>
      <c r="AB447" s="2" t="n">
        <v>1</v>
      </c>
    </row>
    <row r="448" customFormat="false" ht="18.75" hidden="false" customHeight="false" outlineLevel="0" collapsed="false">
      <c r="Z448" s="2" t="n">
        <f aca="false">I448+K448</f>
        <v>0</v>
      </c>
      <c r="AA448" s="2" t="n">
        <f aca="false">N448</f>
        <v>0</v>
      </c>
      <c r="AB448" s="2" t="n">
        <v>1</v>
      </c>
    </row>
    <row r="449" customFormat="false" ht="18.75" hidden="false" customHeight="false" outlineLevel="0" collapsed="false">
      <c r="Z449" s="2" t="n">
        <f aca="false">I449+K449</f>
        <v>0</v>
      </c>
      <c r="AA449" s="2" t="n">
        <f aca="false">N449</f>
        <v>0</v>
      </c>
      <c r="AB449" s="2" t="n">
        <v>1</v>
      </c>
    </row>
    <row r="450" customFormat="false" ht="18.75" hidden="false" customHeight="false" outlineLevel="0" collapsed="false">
      <c r="Z450" s="2" t="n">
        <f aca="false">I450+K450</f>
        <v>0</v>
      </c>
      <c r="AA450" s="2" t="n">
        <f aca="false">N450</f>
        <v>0</v>
      </c>
      <c r="AB450" s="2" t="n">
        <v>1</v>
      </c>
    </row>
    <row r="451" customFormat="false" ht="18.75" hidden="false" customHeight="false" outlineLevel="0" collapsed="false">
      <c r="Z451" s="2" t="n">
        <f aca="false">I451+K451</f>
        <v>0</v>
      </c>
      <c r="AA451" s="2" t="n">
        <f aca="false">N451</f>
        <v>0</v>
      </c>
      <c r="AB451" s="2" t="n">
        <v>1</v>
      </c>
    </row>
    <row r="452" customFormat="false" ht="18.75" hidden="false" customHeight="false" outlineLevel="0" collapsed="false">
      <c r="Z452" s="2" t="n">
        <f aca="false">I452+K452</f>
        <v>0</v>
      </c>
      <c r="AA452" s="2" t="n">
        <f aca="false">N452</f>
        <v>0</v>
      </c>
      <c r="AB452" s="2" t="n">
        <v>1</v>
      </c>
    </row>
    <row r="453" customFormat="false" ht="18.75" hidden="false" customHeight="false" outlineLevel="0" collapsed="false">
      <c r="Z453" s="2" t="n">
        <f aca="false">I453+K453</f>
        <v>0</v>
      </c>
      <c r="AA453" s="2" t="n">
        <f aca="false">N453</f>
        <v>0</v>
      </c>
      <c r="AB453" s="2" t="n">
        <v>1</v>
      </c>
    </row>
    <row r="454" customFormat="false" ht="18.75" hidden="false" customHeight="false" outlineLevel="0" collapsed="false">
      <c r="Z454" s="2" t="n">
        <f aca="false">I454+K454</f>
        <v>0</v>
      </c>
      <c r="AA454" s="2" t="n">
        <f aca="false">N454</f>
        <v>0</v>
      </c>
      <c r="AB454" s="2" t="n">
        <v>1</v>
      </c>
    </row>
    <row r="455" customFormat="false" ht="18.75" hidden="false" customHeight="false" outlineLevel="0" collapsed="false">
      <c r="Z455" s="2" t="n">
        <f aca="false">I455+K455</f>
        <v>0</v>
      </c>
      <c r="AA455" s="2" t="n">
        <f aca="false">N455</f>
        <v>0</v>
      </c>
      <c r="AB455" s="2" t="n">
        <v>1</v>
      </c>
    </row>
    <row r="456" customFormat="false" ht="18.75" hidden="false" customHeight="false" outlineLevel="0" collapsed="false">
      <c r="Z456" s="2" t="n">
        <f aca="false">I456+K456</f>
        <v>0</v>
      </c>
      <c r="AA456" s="2" t="n">
        <f aca="false">N456</f>
        <v>0</v>
      </c>
      <c r="AB456" s="2" t="n">
        <v>1</v>
      </c>
    </row>
    <row r="457" customFormat="false" ht="18.75" hidden="false" customHeight="false" outlineLevel="0" collapsed="false">
      <c r="Z457" s="2" t="n">
        <f aca="false">I457+K457</f>
        <v>0</v>
      </c>
      <c r="AA457" s="2" t="n">
        <f aca="false">N457</f>
        <v>0</v>
      </c>
      <c r="AB457" s="2" t="n">
        <v>1</v>
      </c>
    </row>
    <row r="458" customFormat="false" ht="18.75" hidden="false" customHeight="false" outlineLevel="0" collapsed="false">
      <c r="Z458" s="2" t="n">
        <f aca="false">I458+K458</f>
        <v>0</v>
      </c>
      <c r="AA458" s="2" t="n">
        <f aca="false">N458</f>
        <v>0</v>
      </c>
      <c r="AB458" s="2" t="n">
        <v>1</v>
      </c>
    </row>
    <row r="459" customFormat="false" ht="18.75" hidden="false" customHeight="false" outlineLevel="0" collapsed="false">
      <c r="Z459" s="2" t="n">
        <f aca="false">I459+K459</f>
        <v>0</v>
      </c>
      <c r="AA459" s="2" t="n">
        <f aca="false">N459</f>
        <v>0</v>
      </c>
      <c r="AB459" s="2" t="n">
        <v>1</v>
      </c>
    </row>
    <row r="460" customFormat="false" ht="18.75" hidden="false" customHeight="false" outlineLevel="0" collapsed="false">
      <c r="Z460" s="2" t="n">
        <f aca="false">I460+K460</f>
        <v>0</v>
      </c>
      <c r="AA460" s="2" t="n">
        <f aca="false">N460</f>
        <v>0</v>
      </c>
      <c r="AB460" s="2" t="n">
        <v>1</v>
      </c>
    </row>
    <row r="461" customFormat="false" ht="18.75" hidden="false" customHeight="false" outlineLevel="0" collapsed="false">
      <c r="Z461" s="2" t="n">
        <f aca="false">I461+K461</f>
        <v>0</v>
      </c>
      <c r="AA461" s="2" t="n">
        <f aca="false">N461</f>
        <v>0</v>
      </c>
      <c r="AB461" s="2" t="n">
        <v>1</v>
      </c>
    </row>
    <row r="462" customFormat="false" ht="18.75" hidden="false" customHeight="false" outlineLevel="0" collapsed="false">
      <c r="Z462" s="2" t="n">
        <f aca="false">I462+K462</f>
        <v>0</v>
      </c>
      <c r="AA462" s="2" t="n">
        <f aca="false">N462</f>
        <v>0</v>
      </c>
      <c r="AB462" s="2" t="n">
        <v>1</v>
      </c>
    </row>
    <row r="463" customFormat="false" ht="18.75" hidden="false" customHeight="false" outlineLevel="0" collapsed="false">
      <c r="Z463" s="2" t="n">
        <f aca="false">I463+K463</f>
        <v>0</v>
      </c>
      <c r="AA463" s="2" t="n">
        <f aca="false">N463</f>
        <v>0</v>
      </c>
      <c r="AB463" s="2" t="n">
        <v>1</v>
      </c>
    </row>
    <row r="464" customFormat="false" ht="18.75" hidden="false" customHeight="false" outlineLevel="0" collapsed="false">
      <c r="Z464" s="2" t="n">
        <f aca="false">I464+K464</f>
        <v>0</v>
      </c>
      <c r="AA464" s="2" t="n">
        <f aca="false">N464</f>
        <v>0</v>
      </c>
      <c r="AB464" s="2" t="n">
        <v>1</v>
      </c>
    </row>
    <row r="465" customFormat="false" ht="18.75" hidden="false" customHeight="false" outlineLevel="0" collapsed="false">
      <c r="Z465" s="2" t="n">
        <f aca="false">I465+K465</f>
        <v>0</v>
      </c>
      <c r="AA465" s="2" t="n">
        <f aca="false">N465</f>
        <v>0</v>
      </c>
      <c r="AB465" s="2" t="n">
        <v>1</v>
      </c>
    </row>
    <row r="466" customFormat="false" ht="18.75" hidden="false" customHeight="false" outlineLevel="0" collapsed="false">
      <c r="Z466" s="2" t="n">
        <f aca="false">I466+K466</f>
        <v>0</v>
      </c>
      <c r="AA466" s="2" t="n">
        <f aca="false">N466</f>
        <v>0</v>
      </c>
      <c r="AB466" s="2" t="n">
        <v>1</v>
      </c>
    </row>
    <row r="467" customFormat="false" ht="18.75" hidden="false" customHeight="false" outlineLevel="0" collapsed="false">
      <c r="Z467" s="2" t="n">
        <f aca="false">I467+K467</f>
        <v>0</v>
      </c>
      <c r="AA467" s="2" t="n">
        <f aca="false">N467</f>
        <v>0</v>
      </c>
      <c r="AB467" s="2" t="n">
        <v>1</v>
      </c>
    </row>
    <row r="468" customFormat="false" ht="18.75" hidden="false" customHeight="false" outlineLevel="0" collapsed="false">
      <c r="Z468" s="2" t="n">
        <f aca="false">I468+K468</f>
        <v>0</v>
      </c>
      <c r="AA468" s="2" t="n">
        <f aca="false">N468</f>
        <v>0</v>
      </c>
      <c r="AB468" s="2" t="n">
        <v>1</v>
      </c>
    </row>
    <row r="469" customFormat="false" ht="18.75" hidden="false" customHeight="false" outlineLevel="0" collapsed="false">
      <c r="Z469" s="2" t="n">
        <f aca="false">I469+K469</f>
        <v>0</v>
      </c>
      <c r="AA469" s="2" t="n">
        <f aca="false">N469</f>
        <v>0</v>
      </c>
      <c r="AB469" s="2" t="n">
        <v>1</v>
      </c>
    </row>
    <row r="470" customFormat="false" ht="18.75" hidden="false" customHeight="false" outlineLevel="0" collapsed="false">
      <c r="Z470" s="2" t="n">
        <f aca="false">I470+K470</f>
        <v>0</v>
      </c>
      <c r="AA470" s="2" t="n">
        <f aca="false">N470</f>
        <v>0</v>
      </c>
      <c r="AB470" s="2" t="n">
        <v>1</v>
      </c>
    </row>
    <row r="471" customFormat="false" ht="18.75" hidden="false" customHeight="false" outlineLevel="0" collapsed="false">
      <c r="Z471" s="2" t="n">
        <f aca="false">I471+K471</f>
        <v>0</v>
      </c>
      <c r="AA471" s="2" t="n">
        <f aca="false">N471</f>
        <v>0</v>
      </c>
      <c r="AB471" s="2" t="n">
        <v>1</v>
      </c>
    </row>
    <row r="472" customFormat="false" ht="18.75" hidden="false" customHeight="false" outlineLevel="0" collapsed="false">
      <c r="Z472" s="2" t="n">
        <f aca="false">I472+K472</f>
        <v>0</v>
      </c>
      <c r="AA472" s="2" t="n">
        <f aca="false">N472</f>
        <v>0</v>
      </c>
      <c r="AB472" s="2" t="n">
        <v>1</v>
      </c>
    </row>
    <row r="473" customFormat="false" ht="18.75" hidden="false" customHeight="false" outlineLevel="0" collapsed="false">
      <c r="Z473" s="2" t="n">
        <f aca="false">I473+K473</f>
        <v>0</v>
      </c>
      <c r="AA473" s="2" t="n">
        <f aca="false">N473</f>
        <v>0</v>
      </c>
      <c r="AB473" s="2" t="n">
        <v>1</v>
      </c>
    </row>
    <row r="474" customFormat="false" ht="18.75" hidden="false" customHeight="false" outlineLevel="0" collapsed="false">
      <c r="Z474" s="2" t="n">
        <f aca="false">I474+K474</f>
        <v>0</v>
      </c>
      <c r="AA474" s="2" t="n">
        <f aca="false">N474</f>
        <v>0</v>
      </c>
      <c r="AB474" s="2" t="n">
        <v>1</v>
      </c>
    </row>
    <row r="475" customFormat="false" ht="18.75" hidden="false" customHeight="false" outlineLevel="0" collapsed="false">
      <c r="Z475" s="2" t="n">
        <f aca="false">I475+K475</f>
        <v>0</v>
      </c>
      <c r="AA475" s="2" t="n">
        <f aca="false">N475</f>
        <v>0</v>
      </c>
      <c r="AB475" s="2" t="n">
        <v>1</v>
      </c>
    </row>
    <row r="476" customFormat="false" ht="18.75" hidden="false" customHeight="false" outlineLevel="0" collapsed="false">
      <c r="Z476" s="2" t="n">
        <f aca="false">I476+K476</f>
        <v>0</v>
      </c>
      <c r="AA476" s="2" t="n">
        <f aca="false">N476</f>
        <v>0</v>
      </c>
      <c r="AB476" s="2" t="n">
        <v>1</v>
      </c>
    </row>
    <row r="477" customFormat="false" ht="18.75" hidden="false" customHeight="false" outlineLevel="0" collapsed="false">
      <c r="Z477" s="2" t="n">
        <f aca="false">I477+K477</f>
        <v>0</v>
      </c>
      <c r="AA477" s="2" t="n">
        <f aca="false">N477</f>
        <v>0</v>
      </c>
      <c r="AB477" s="2" t="n">
        <v>1</v>
      </c>
    </row>
    <row r="478" customFormat="false" ht="18.75" hidden="false" customHeight="false" outlineLevel="0" collapsed="false">
      <c r="Z478" s="2" t="n">
        <f aca="false">I478+K478</f>
        <v>0</v>
      </c>
      <c r="AA478" s="2" t="n">
        <f aca="false">N478</f>
        <v>0</v>
      </c>
      <c r="AB478" s="2" t="n">
        <v>1</v>
      </c>
    </row>
    <row r="479" customFormat="false" ht="18.75" hidden="false" customHeight="false" outlineLevel="0" collapsed="false">
      <c r="Z479" s="2" t="n">
        <f aca="false">I479+K479</f>
        <v>0</v>
      </c>
      <c r="AA479" s="2" t="n">
        <f aca="false">N479</f>
        <v>0</v>
      </c>
      <c r="AB479" s="2" t="n">
        <v>1</v>
      </c>
    </row>
    <row r="480" customFormat="false" ht="18.75" hidden="false" customHeight="false" outlineLevel="0" collapsed="false">
      <c r="Z480" s="2" t="n">
        <f aca="false">I480+K480</f>
        <v>0</v>
      </c>
      <c r="AA480" s="2" t="n">
        <f aca="false">N480</f>
        <v>0</v>
      </c>
      <c r="AB480" s="2" t="n">
        <v>1</v>
      </c>
    </row>
    <row r="481" customFormat="false" ht="18.75" hidden="false" customHeight="false" outlineLevel="0" collapsed="false">
      <c r="Z481" s="2" t="n">
        <f aca="false">I481+K481</f>
        <v>0</v>
      </c>
      <c r="AA481" s="2" t="n">
        <f aca="false">N481</f>
        <v>0</v>
      </c>
      <c r="AB481" s="2" t="n">
        <v>1</v>
      </c>
    </row>
    <row r="482" customFormat="false" ht="18.75" hidden="false" customHeight="false" outlineLevel="0" collapsed="false">
      <c r="Z482" s="2" t="n">
        <f aca="false">I482+K482</f>
        <v>0</v>
      </c>
      <c r="AA482" s="2" t="n">
        <f aca="false">N482</f>
        <v>0</v>
      </c>
      <c r="AB482" s="2" t="n">
        <v>1</v>
      </c>
    </row>
    <row r="483" customFormat="false" ht="18.75" hidden="false" customHeight="false" outlineLevel="0" collapsed="false">
      <c r="Z483" s="2" t="n">
        <f aca="false">I483+K483</f>
        <v>0</v>
      </c>
      <c r="AA483" s="2" t="n">
        <f aca="false">N483</f>
        <v>0</v>
      </c>
      <c r="AB483" s="2" t="n">
        <v>1</v>
      </c>
    </row>
    <row r="484" customFormat="false" ht="18.75" hidden="false" customHeight="false" outlineLevel="0" collapsed="false">
      <c r="Z484" s="2" t="n">
        <f aca="false">I484+K484</f>
        <v>0</v>
      </c>
      <c r="AA484" s="2" t="n">
        <f aca="false">N484</f>
        <v>0</v>
      </c>
      <c r="AB484" s="2" t="n">
        <v>1</v>
      </c>
    </row>
    <row r="485" customFormat="false" ht="18.75" hidden="false" customHeight="false" outlineLevel="0" collapsed="false">
      <c r="Z485" s="2" t="n">
        <f aca="false">I485+K485</f>
        <v>0</v>
      </c>
      <c r="AA485" s="2" t="n">
        <f aca="false">N485</f>
        <v>0</v>
      </c>
      <c r="AB485" s="2" t="n">
        <v>1</v>
      </c>
    </row>
    <row r="486" customFormat="false" ht="18.75" hidden="false" customHeight="false" outlineLevel="0" collapsed="false">
      <c r="Z486" s="2" t="n">
        <f aca="false">I486+K486</f>
        <v>0</v>
      </c>
      <c r="AA486" s="2" t="n">
        <f aca="false">N486</f>
        <v>0</v>
      </c>
      <c r="AB486" s="2" t="n">
        <v>1</v>
      </c>
    </row>
    <row r="487" customFormat="false" ht="18.75" hidden="false" customHeight="false" outlineLevel="0" collapsed="false">
      <c r="Z487" s="2" t="n">
        <f aca="false">I487+K487</f>
        <v>0</v>
      </c>
      <c r="AA487" s="2" t="n">
        <f aca="false">N487</f>
        <v>0</v>
      </c>
      <c r="AB487" s="2" t="n">
        <v>1</v>
      </c>
    </row>
    <row r="488" customFormat="false" ht="18.75" hidden="false" customHeight="false" outlineLevel="0" collapsed="false">
      <c r="Z488" s="2" t="n">
        <f aca="false">I488+K488</f>
        <v>0</v>
      </c>
      <c r="AA488" s="2" t="n">
        <f aca="false">N488</f>
        <v>0</v>
      </c>
      <c r="AB488" s="2" t="n">
        <v>1</v>
      </c>
    </row>
    <row r="489" customFormat="false" ht="18.75" hidden="false" customHeight="false" outlineLevel="0" collapsed="false">
      <c r="Z489" s="2" t="n">
        <f aca="false">I489+K489</f>
        <v>0</v>
      </c>
      <c r="AA489" s="2" t="n">
        <f aca="false">N489</f>
        <v>0</v>
      </c>
      <c r="AB489" s="2" t="n">
        <v>1</v>
      </c>
    </row>
    <row r="490" customFormat="false" ht="18.75" hidden="false" customHeight="false" outlineLevel="0" collapsed="false">
      <c r="Z490" s="2" t="n">
        <f aca="false">I490+K490</f>
        <v>0</v>
      </c>
      <c r="AA490" s="2" t="n">
        <f aca="false">N490</f>
        <v>0</v>
      </c>
      <c r="AB490" s="2" t="n">
        <v>1</v>
      </c>
    </row>
    <row r="491" customFormat="false" ht="18.75" hidden="false" customHeight="false" outlineLevel="0" collapsed="false">
      <c r="Z491" s="2" t="n">
        <f aca="false">I491+K491</f>
        <v>0</v>
      </c>
      <c r="AA491" s="2" t="n">
        <f aca="false">N491</f>
        <v>0</v>
      </c>
      <c r="AB491" s="2" t="n">
        <v>1</v>
      </c>
    </row>
    <row r="492" customFormat="false" ht="18.75" hidden="false" customHeight="false" outlineLevel="0" collapsed="false">
      <c r="Z492" s="2" t="n">
        <f aca="false">I492+K492</f>
        <v>0</v>
      </c>
      <c r="AA492" s="2" t="n">
        <f aca="false">N492</f>
        <v>0</v>
      </c>
      <c r="AB492" s="2" t="n">
        <v>1</v>
      </c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23" activeCellId="0" sqref="A23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121" width="8.41"/>
    <col collapsed="false" customWidth="true" hidden="false" outlineLevel="0" max="2" min="2" style="122" width="15.13"/>
    <col collapsed="false" customWidth="true" hidden="false" outlineLevel="0" max="3" min="3" style="122" width="10.71"/>
    <col collapsed="false" customWidth="true" hidden="false" outlineLevel="0" max="4" min="4" style="122" width="11.85"/>
    <col collapsed="false" customWidth="true" hidden="false" outlineLevel="0" max="5" min="5" style="121" width="12.56"/>
    <col collapsed="false" customWidth="true" hidden="false" outlineLevel="0" max="6" min="6" style="121" width="2.7"/>
    <col collapsed="false" customWidth="true" hidden="false" outlineLevel="0" max="7" min="7" style="121" width="11.42"/>
    <col collapsed="false" customWidth="true" hidden="false" outlineLevel="0" max="8" min="8" style="121" width="2.7"/>
    <col collapsed="false" customWidth="true" hidden="false" outlineLevel="0" max="9" min="9" style="121" width="14.41"/>
    <col collapsed="false" customWidth="true" hidden="false" outlineLevel="0" max="10" min="10" style="123" width="10.71"/>
    <col collapsed="false" customWidth="true" hidden="false" outlineLevel="0" max="12" min="11" style="121" width="10.71"/>
    <col collapsed="false" customWidth="true" hidden="false" outlineLevel="0" max="13" min="13" style="124" width="10.71"/>
    <col collapsed="false" customWidth="true" hidden="false" outlineLevel="0" max="14" min="14" style="125" width="10.71"/>
    <col collapsed="false" customWidth="true" hidden="false" outlineLevel="0" max="15" min="15" style="15" width="10.71"/>
    <col collapsed="false" customWidth="true" hidden="false" outlineLevel="0" max="16" min="16" style="125" width="10.71"/>
    <col collapsed="false" customWidth="true" hidden="false" outlineLevel="0" max="18" min="17" style="4" width="10.71"/>
    <col collapsed="false" customWidth="true" hidden="false" outlineLevel="0" max="19" min="19" style="27" width="10.71"/>
    <col collapsed="false" customWidth="true" hidden="false" outlineLevel="0" max="20" min="20" style="121" width="10.71"/>
    <col collapsed="false" customWidth="true" hidden="false" outlineLevel="0" max="21" min="21" style="126" width="10.71"/>
    <col collapsed="false" customWidth="true" hidden="false" outlineLevel="0" max="23" min="22" style="121" width="10.71"/>
    <col collapsed="false" customWidth="true" hidden="false" outlineLevel="0" max="24" min="24" style="121" width="8.7"/>
    <col collapsed="false" customWidth="true" hidden="false" outlineLevel="0" max="25" min="25" style="121" width="17.99"/>
    <col collapsed="false" customWidth="true" hidden="false" outlineLevel="0" max="26" min="26" style="121" width="1.56"/>
    <col collapsed="false" customWidth="true" hidden="false" outlineLevel="0" max="27" min="27" style="127" width="23.7"/>
    <col collapsed="false" customWidth="true" hidden="false" outlineLevel="0" max="28" min="28" style="121" width="4.99"/>
    <col collapsed="false" customWidth="true" hidden="false" outlineLevel="0" max="29" min="29" style="121" width="2.42"/>
    <col collapsed="false" customWidth="true" hidden="false" outlineLevel="0" max="30" min="30" style="121" width="6.7"/>
    <col collapsed="false" customWidth="true" hidden="false" outlineLevel="0" max="31" min="31" style="121" width="2.42"/>
    <col collapsed="false" customWidth="true" hidden="false" outlineLevel="0" max="32" min="32" style="121" width="6.7"/>
    <col collapsed="false" customWidth="true" hidden="false" outlineLevel="0" max="33" min="33" style="121" width="2.42"/>
    <col collapsed="false" customWidth="true" hidden="false" outlineLevel="0" max="34" min="34" style="121" width="17.85"/>
    <col collapsed="false" customWidth="true" hidden="false" outlineLevel="0" max="35" min="35" style="121" width="3.28"/>
    <col collapsed="false" customWidth="true" hidden="false" outlineLevel="0" max="36" min="36" style="121" width="13.56"/>
    <col collapsed="false" customWidth="true" hidden="false" outlineLevel="0" max="37" min="37" style="121" width="3.28"/>
    <col collapsed="false" customWidth="true" hidden="false" outlineLevel="0" max="38" min="38" style="121" width="10.99"/>
    <col collapsed="false" customWidth="true" hidden="false" outlineLevel="0" max="39" min="39" style="121" width="2.42"/>
    <col collapsed="false" customWidth="true" hidden="false" outlineLevel="0" max="40" min="40" style="121" width="4.99"/>
    <col collapsed="false" customWidth="true" hidden="false" outlineLevel="0" max="41" min="41" style="121" width="1.56"/>
    <col collapsed="false" customWidth="true" hidden="false" outlineLevel="0" max="42" min="42" style="121" width="5.85"/>
    <col collapsed="false" customWidth="true" hidden="false" outlineLevel="0" max="43" min="43" style="121" width="3.28"/>
    <col collapsed="false" customWidth="true" hidden="false" outlineLevel="0" max="44" min="44" style="121" width="9.28"/>
    <col collapsed="false" customWidth="true" hidden="false" outlineLevel="0" max="45" min="45" style="121" width="2.42"/>
    <col collapsed="false" customWidth="true" hidden="false" outlineLevel="0" max="46" min="46" style="121" width="10.99"/>
    <col collapsed="false" customWidth="false" hidden="false" outlineLevel="0" max="257" min="47" style="121" width="8.41"/>
  </cols>
  <sheetData>
    <row r="1" customFormat="false" ht="14.1" hidden="false" customHeight="true" outlineLevel="0" collapsed="false">
      <c r="B1" s="128"/>
      <c r="C1" s="128"/>
      <c r="D1" s="128"/>
      <c r="E1" s="129"/>
      <c r="F1" s="129"/>
      <c r="G1" s="129"/>
      <c r="H1" s="129"/>
      <c r="I1" s="129"/>
      <c r="K1" s="129"/>
      <c r="L1" s="130"/>
      <c r="M1" s="131"/>
      <c r="Q1" s="15"/>
      <c r="R1" s="15"/>
      <c r="S1" s="25"/>
      <c r="T1" s="129"/>
      <c r="AI1" s="132"/>
      <c r="AK1" s="133"/>
    </row>
    <row r="2" customFormat="false" ht="14.1" hidden="false" customHeight="true" outlineLevel="0" collapsed="false">
      <c r="B2" s="128"/>
      <c r="C2" s="128"/>
      <c r="D2" s="128"/>
      <c r="E2" s="129"/>
      <c r="F2" s="129"/>
      <c r="G2" s="129"/>
      <c r="H2" s="129"/>
      <c r="I2" s="129"/>
      <c r="K2" s="129"/>
      <c r="L2" s="130"/>
      <c r="M2" s="131"/>
      <c r="Q2" s="15"/>
      <c r="R2" s="15"/>
      <c r="S2" s="25"/>
      <c r="T2" s="129"/>
      <c r="AI2" s="132"/>
      <c r="AK2" s="133"/>
    </row>
    <row r="3" customFormat="false" ht="14.1" hidden="false" customHeight="true" outlineLevel="0" collapsed="false">
      <c r="B3" s="128"/>
      <c r="C3" s="128"/>
      <c r="D3" s="128"/>
      <c r="E3" s="129"/>
      <c r="F3" s="129"/>
      <c r="G3" s="129"/>
      <c r="H3" s="129"/>
      <c r="I3" s="129"/>
      <c r="K3" s="129"/>
      <c r="L3" s="130"/>
      <c r="M3" s="131"/>
      <c r="Q3" s="15"/>
      <c r="R3" s="15"/>
      <c r="S3" s="25"/>
      <c r="T3" s="129"/>
      <c r="AI3" s="132"/>
      <c r="AK3" s="133"/>
    </row>
    <row r="4" customFormat="false" ht="14.1" hidden="false" customHeight="true" outlineLevel="0" collapsed="false">
      <c r="B4" s="134"/>
      <c r="C4" s="134"/>
      <c r="D4" s="134"/>
      <c r="E4" s="129"/>
      <c r="F4" s="129"/>
      <c r="G4" s="129"/>
      <c r="H4" s="129"/>
      <c r="I4" s="129"/>
      <c r="K4" s="129"/>
      <c r="L4" s="130"/>
      <c r="M4" s="131"/>
      <c r="Q4" s="15"/>
      <c r="R4" s="15"/>
      <c r="S4" s="25"/>
      <c r="T4" s="129"/>
      <c r="AI4" s="132"/>
      <c r="AK4" s="133"/>
    </row>
    <row r="5" customFormat="false" ht="14.1" hidden="false" customHeight="true" outlineLevel="0" collapsed="false">
      <c r="B5" s="135" t="s">
        <v>153</v>
      </c>
      <c r="C5" s="135"/>
      <c r="D5" s="135"/>
      <c r="E5" s="135"/>
      <c r="F5" s="135"/>
      <c r="G5" s="135"/>
      <c r="H5" s="135"/>
      <c r="I5" s="135"/>
      <c r="K5" s="129"/>
      <c r="L5" s="130"/>
      <c r="M5" s="131"/>
      <c r="Q5" s="15"/>
      <c r="R5" s="15"/>
      <c r="S5" s="25"/>
      <c r="T5" s="129"/>
    </row>
    <row r="6" customFormat="false" ht="14.1" hidden="false" customHeight="true" outlineLevel="0" collapsed="false">
      <c r="B6" s="135"/>
      <c r="C6" s="135"/>
      <c r="D6" s="135"/>
      <c r="E6" s="135"/>
      <c r="F6" s="135"/>
      <c r="G6" s="135"/>
      <c r="H6" s="135"/>
      <c r="I6" s="135"/>
      <c r="K6" s="129"/>
      <c r="L6" s="130"/>
      <c r="M6" s="131"/>
      <c r="Q6" s="15"/>
      <c r="R6" s="15"/>
      <c r="S6" s="25"/>
      <c r="T6" s="129"/>
    </row>
    <row r="7" customFormat="false" ht="14.1" hidden="false" customHeight="true" outlineLevel="0" collapsed="false">
      <c r="B7" s="135"/>
      <c r="C7" s="135"/>
      <c r="D7" s="135"/>
      <c r="E7" s="135"/>
      <c r="F7" s="135"/>
      <c r="G7" s="135"/>
      <c r="H7" s="135"/>
      <c r="I7" s="135"/>
      <c r="K7" s="129"/>
      <c r="L7" s="130"/>
      <c r="M7" s="131"/>
      <c r="Q7" s="15"/>
      <c r="R7" s="15"/>
      <c r="S7" s="25"/>
      <c r="T7" s="129"/>
    </row>
    <row r="8" customFormat="false" ht="14.1" hidden="false" customHeight="true" outlineLevel="0" collapsed="false">
      <c r="B8" s="136"/>
      <c r="C8" s="136"/>
      <c r="D8" s="136"/>
      <c r="E8" s="129"/>
      <c r="F8" s="129"/>
      <c r="G8" s="129"/>
      <c r="H8" s="129"/>
      <c r="I8" s="129"/>
      <c r="K8" s="132"/>
      <c r="L8" s="130"/>
      <c r="M8" s="131"/>
      <c r="Q8" s="15"/>
      <c r="R8" s="15"/>
      <c r="S8" s="25"/>
      <c r="T8" s="129"/>
    </row>
    <row r="9" customFormat="false" ht="14.1" hidden="false" customHeight="true" outlineLevel="0" collapsed="false">
      <c r="K9" s="133"/>
      <c r="L9" s="132"/>
    </row>
    <row r="10" customFormat="false" ht="14.1" hidden="false" customHeight="true" outlineLevel="0" collapsed="false">
      <c r="A10" s="137"/>
      <c r="B10" s="138"/>
      <c r="C10" s="138"/>
      <c r="D10" s="138"/>
      <c r="E10" s="137" t="s">
        <v>154</v>
      </c>
      <c r="F10" s="137"/>
      <c r="G10" s="137" t="s">
        <v>155</v>
      </c>
      <c r="H10" s="137"/>
      <c r="I10" s="137" t="s">
        <v>156</v>
      </c>
      <c r="J10" s="139"/>
      <c r="K10" s="137"/>
      <c r="L10" s="137"/>
      <c r="M10" s="137"/>
      <c r="N10" s="140"/>
      <c r="O10" s="25"/>
      <c r="P10" s="140"/>
      <c r="Q10" s="27"/>
      <c r="R10" s="25"/>
      <c r="T10" s="137"/>
      <c r="U10" s="138"/>
      <c r="V10" s="137"/>
      <c r="W10" s="137"/>
      <c r="X10" s="137"/>
      <c r="Y10" s="137"/>
      <c r="Z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</row>
    <row r="11" customFormat="false" ht="14.1" hidden="false" customHeight="true" outlineLevel="0" collapsed="false">
      <c r="A11" s="137"/>
      <c r="B11" s="141" t="s">
        <v>19</v>
      </c>
      <c r="C11" s="141"/>
      <c r="D11" s="141"/>
      <c r="E11" s="142" t="s">
        <v>157</v>
      </c>
      <c r="F11" s="142"/>
      <c r="G11" s="142" t="s">
        <v>158</v>
      </c>
      <c r="H11" s="143"/>
      <c r="I11" s="143" t="s">
        <v>159</v>
      </c>
      <c r="J11" s="144"/>
      <c r="K11" s="145"/>
      <c r="L11" s="145"/>
      <c r="M11" s="137"/>
      <c r="N11" s="140"/>
      <c r="O11" s="25"/>
      <c r="P11" s="140"/>
      <c r="Q11" s="27"/>
      <c r="R11" s="25"/>
      <c r="S11" s="25"/>
      <c r="T11" s="145"/>
      <c r="U11" s="138"/>
      <c r="V11" s="137"/>
      <c r="W11" s="137"/>
      <c r="X11" s="137"/>
      <c r="Y11" s="137"/>
      <c r="Z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  <c r="IV11" s="137"/>
      <c r="IW11" s="137"/>
    </row>
    <row r="12" customFormat="false" ht="14.1" hidden="false" customHeight="true" outlineLevel="0" collapsed="false">
      <c r="A12" s="137"/>
      <c r="B12" s="146"/>
      <c r="C12" s="146"/>
      <c r="D12" s="146"/>
      <c r="E12" s="147"/>
      <c r="F12" s="147"/>
      <c r="G12" s="137"/>
      <c r="H12" s="137"/>
      <c r="I12" s="137"/>
      <c r="J12" s="139"/>
      <c r="K12" s="137"/>
      <c r="L12" s="146"/>
      <c r="M12" s="137"/>
      <c r="N12" s="140"/>
      <c r="O12" s="25"/>
      <c r="P12" s="140"/>
      <c r="Q12" s="25"/>
      <c r="R12" s="25"/>
      <c r="S12" s="148"/>
      <c r="T12" s="146"/>
      <c r="U12" s="138"/>
      <c r="V12" s="146"/>
      <c r="W12" s="146"/>
      <c r="X12" s="146"/>
      <c r="Y12" s="146"/>
      <c r="Z12" s="137"/>
      <c r="AA12" s="149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7"/>
      <c r="IF12" s="137"/>
      <c r="IG12" s="137"/>
      <c r="IH12" s="137"/>
      <c r="II12" s="137"/>
      <c r="IJ12" s="137"/>
      <c r="IK12" s="137"/>
      <c r="IL12" s="137"/>
      <c r="IM12" s="137"/>
      <c r="IN12" s="137"/>
      <c r="IO12" s="137"/>
      <c r="IP12" s="137"/>
      <c r="IQ12" s="137"/>
      <c r="IR12" s="137"/>
      <c r="IS12" s="137"/>
      <c r="IT12" s="137"/>
      <c r="IU12" s="137"/>
      <c r="IV12" s="137"/>
      <c r="IW12" s="137"/>
    </row>
    <row r="13" customFormat="false" ht="14.1" hidden="false" customHeight="true" outlineLevel="0" collapsed="false">
      <c r="B13" s="122" t="s">
        <v>160</v>
      </c>
      <c r="C13" s="122" t="s">
        <v>121</v>
      </c>
      <c r="E13" s="150" t="n">
        <f aca="false">SUMIF('Orig Sched'!$O$10:$AA$136,'Summary Sched'!$C13,'Orig Sched'!$AA$10:$AA$136)</f>
        <v>110763.48</v>
      </c>
      <c r="G13" s="150" t="n">
        <f aca="false">SUMIF('Orig Sched'!$O$10:$AB$136,'Summary Sched'!$C13,'Orig Sched'!$AB$10:$AB$136)</f>
        <v>17</v>
      </c>
      <c r="I13" s="150" t="n">
        <f aca="false">SUMIF('Orig Sched'!$O$10:$AB$136,'Summary Sched'!$C13,'Orig Sched'!$Z$10:$Z$136)</f>
        <v>5461813</v>
      </c>
      <c r="R13" s="151"/>
      <c r="T13" s="129"/>
      <c r="AA13" s="152"/>
    </row>
    <row r="14" customFormat="false" ht="14.1" hidden="false" customHeight="true" outlineLevel="0" collapsed="false">
      <c r="B14" s="122" t="s">
        <v>161</v>
      </c>
      <c r="C14" s="122" t="s">
        <v>162</v>
      </c>
      <c r="E14" s="150" t="n">
        <f aca="false">SUMIF('Orig Sched'!$O$10:$AA$136,'Summary Sched'!$C14,'Orig Sched'!$AA$10:$AA$136)</f>
        <v>0</v>
      </c>
      <c r="G14" s="150" t="n">
        <f aca="false">SUMIF('Orig Sched'!$O$10:$AB$136,'Summary Sched'!$C14,'Orig Sched'!$AB$10:$AB$136)</f>
        <v>0</v>
      </c>
      <c r="I14" s="150" t="n">
        <f aca="false">SUMIF('Orig Sched'!$O$10:$AB$136,'Summary Sched'!$C14,'Orig Sched'!$Z$10:$Z$136)</f>
        <v>0</v>
      </c>
      <c r="R14" s="151"/>
      <c r="T14" s="129"/>
      <c r="AA14" s="152"/>
    </row>
    <row r="15" customFormat="false" ht="14.1" hidden="false" customHeight="true" outlineLevel="0" collapsed="false">
      <c r="B15" s="122" t="s">
        <v>163</v>
      </c>
      <c r="C15" s="122" t="s">
        <v>66</v>
      </c>
      <c r="E15" s="150" t="n">
        <f aca="false">SUMIF('Orig Sched'!$O$10:$AA$136,'Summary Sched'!$C15,'Orig Sched'!$AA$10:$AA$136)</f>
        <v>74794</v>
      </c>
      <c r="G15" s="150" t="n">
        <f aca="false">SUMIF('Orig Sched'!$O$10:$AB$136,'Summary Sched'!$C15,'Orig Sched'!$AB$10:$AB$136)</f>
        <v>8</v>
      </c>
      <c r="I15" s="150" t="n">
        <f aca="false">SUMIF('Orig Sched'!$O$10:$AB$136,'Summary Sched'!$C15,'Orig Sched'!$Z$10:$Z$136)</f>
        <v>3879731</v>
      </c>
      <c r="R15" s="151"/>
      <c r="T15" s="129"/>
      <c r="AA15" s="152"/>
    </row>
    <row r="16" customFormat="false" ht="14.1" hidden="false" customHeight="true" outlineLevel="0" collapsed="false">
      <c r="B16" s="122" t="s">
        <v>164</v>
      </c>
      <c r="C16" s="122" t="s">
        <v>37</v>
      </c>
      <c r="E16" s="150" t="n">
        <f aca="false">SUMIF('Orig Sched'!$O$10:$AA$136,'Summary Sched'!$C16,'Orig Sched'!$AA$10:$AA$136)</f>
        <v>37837</v>
      </c>
      <c r="G16" s="150" t="n">
        <f aca="false">SUMIF('Orig Sched'!$O$10:$AB$136,'Summary Sched'!$C16,'Orig Sched'!$AB$10:$AB$136)</f>
        <v>4</v>
      </c>
      <c r="I16" s="150" t="n">
        <f aca="false">SUMIF('Orig Sched'!$O$10:$AB$136,'Summary Sched'!$C16,'Orig Sched'!$Z$10:$Z$136)</f>
        <v>2906500</v>
      </c>
      <c r="R16" s="151"/>
      <c r="T16" s="129"/>
      <c r="AA16" s="152"/>
    </row>
    <row r="17" customFormat="false" ht="14.1" hidden="false" customHeight="true" outlineLevel="0" collapsed="false">
      <c r="B17" s="122" t="s">
        <v>165</v>
      </c>
      <c r="C17" s="122" t="s">
        <v>124</v>
      </c>
      <c r="E17" s="150" t="n">
        <f aca="false">SUMIF('Orig Sched'!$O$10:$AA$136,'Summary Sched'!$C17,'Orig Sched'!$AA$10:$AA$136)</f>
        <v>0</v>
      </c>
      <c r="G17" s="150" t="n">
        <f aca="false">SUMIF('Orig Sched'!$O$10:$AB$136,'Summary Sched'!$C17,'Orig Sched'!$AB$10:$AB$136)</f>
        <v>2</v>
      </c>
      <c r="I17" s="150" t="n">
        <f aca="false">SUMIF('Orig Sched'!$O$10:$AB$136,'Summary Sched'!$C17,'Orig Sched'!$Z$10:$Z$136)</f>
        <v>1217023</v>
      </c>
      <c r="R17" s="151"/>
      <c r="T17" s="129"/>
      <c r="AA17" s="152"/>
    </row>
    <row r="18" customFormat="false" ht="14.1" hidden="false" customHeight="true" outlineLevel="0" collapsed="false">
      <c r="B18" s="122" t="s">
        <v>166</v>
      </c>
      <c r="C18" s="122" t="s">
        <v>48</v>
      </c>
      <c r="E18" s="153" t="n">
        <f aca="false">SUMIF('Orig Sched'!$O$10:$AA$136,'Summary Sched'!$C18,'Orig Sched'!$AA$10:$AA$136)</f>
        <v>4150</v>
      </c>
      <c r="F18" s="154"/>
      <c r="G18" s="153" t="n">
        <f aca="false">SUMIF('Orig Sched'!$O$10:$AB$136,'Summary Sched'!$C18,'Orig Sched'!$AB$10:$AB$136)</f>
        <v>5</v>
      </c>
      <c r="I18" s="153" t="n">
        <f aca="false">SUMIF('Orig Sched'!$O$10:$AB$136,'Summary Sched'!$C18,'Orig Sched'!$Z$10:$Z$136)</f>
        <v>6412200</v>
      </c>
      <c r="L18" s="129"/>
      <c r="M18" s="121"/>
      <c r="O18" s="155"/>
      <c r="Q18" s="156"/>
      <c r="R18" s="157"/>
      <c r="S18" s="26"/>
      <c r="T18" s="129"/>
      <c r="U18" s="158"/>
      <c r="V18" s="54"/>
      <c r="W18" s="54"/>
      <c r="X18" s="54"/>
      <c r="Y18" s="54"/>
      <c r="Z18" s="54"/>
      <c r="AA18" s="152"/>
    </row>
    <row r="19" customFormat="false" ht="14.1" hidden="false" customHeight="true" outlineLevel="0" collapsed="false">
      <c r="A19" s="129"/>
      <c r="E19" s="159" t="n">
        <f aca="false">SUM(E13:E18)</f>
        <v>227544.48</v>
      </c>
      <c r="F19" s="154"/>
      <c r="G19" s="121" t="n">
        <f aca="false">SUM(G13:G18)</f>
        <v>36</v>
      </c>
      <c r="H19" s="129"/>
      <c r="I19" s="81" t="n">
        <f aca="false">SUM(I13:I18)</f>
        <v>19877267</v>
      </c>
      <c r="L19" s="129"/>
      <c r="M19" s="129"/>
      <c r="O19" s="125"/>
      <c r="R19" s="157"/>
      <c r="T19" s="129"/>
      <c r="U19" s="122"/>
      <c r="V19" s="129"/>
      <c r="W19" s="129"/>
      <c r="X19" s="129"/>
      <c r="Y19" s="129"/>
      <c r="Z19" s="129"/>
      <c r="AA19" s="152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  <c r="IS19" s="129"/>
      <c r="IT19" s="129"/>
      <c r="IU19" s="129"/>
      <c r="IV19" s="129"/>
      <c r="IW19" s="129"/>
    </row>
    <row r="20" customFormat="false" ht="14.1" hidden="false" customHeight="true" outlineLevel="0" collapsed="false">
      <c r="A20" s="129"/>
      <c r="E20" s="129"/>
      <c r="F20" s="129"/>
      <c r="G20" s="154"/>
      <c r="H20" s="154"/>
      <c r="I20" s="129"/>
      <c r="K20" s="129"/>
      <c r="L20" s="129"/>
      <c r="M20" s="129"/>
      <c r="O20" s="125"/>
      <c r="R20" s="157"/>
      <c r="T20" s="129"/>
      <c r="U20" s="122"/>
      <c r="V20" s="129"/>
      <c r="W20" s="129"/>
      <c r="X20" s="129"/>
      <c r="Y20" s="129"/>
      <c r="Z20" s="129"/>
      <c r="AA20" s="152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  <c r="IJ20" s="129"/>
      <c r="IK20" s="129"/>
      <c r="IL20" s="129"/>
      <c r="IM20" s="129"/>
      <c r="IN20" s="129"/>
      <c r="IO20" s="129"/>
      <c r="IP20" s="129"/>
      <c r="IQ20" s="129"/>
      <c r="IR20" s="129"/>
      <c r="IS20" s="129"/>
      <c r="IT20" s="129"/>
      <c r="IU20" s="129"/>
      <c r="IV20" s="129"/>
      <c r="IW20" s="129"/>
    </row>
    <row r="21" customFormat="false" ht="14.1" hidden="false" customHeight="true" outlineLevel="0" collapsed="false">
      <c r="A21" s="129"/>
      <c r="G21" s="154"/>
      <c r="H21" s="154"/>
      <c r="L21" s="129"/>
      <c r="M21" s="121"/>
      <c r="O21" s="125"/>
      <c r="Q21" s="156"/>
      <c r="R21" s="157"/>
      <c r="S21" s="160"/>
      <c r="T21" s="129"/>
      <c r="U21" s="122"/>
      <c r="V21" s="129"/>
      <c r="W21" s="129"/>
      <c r="X21" s="129"/>
      <c r="Y21" s="129"/>
      <c r="Z21" s="129"/>
      <c r="AA21" s="152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  <c r="IJ21" s="129"/>
      <c r="IK21" s="129"/>
      <c r="IL21" s="129"/>
      <c r="IM21" s="129"/>
      <c r="IN21" s="129"/>
      <c r="IO21" s="129"/>
      <c r="IP21" s="129"/>
      <c r="IQ21" s="129"/>
      <c r="IR21" s="129"/>
      <c r="IS21" s="129"/>
      <c r="IT21" s="129"/>
      <c r="IU21" s="129"/>
      <c r="IV21" s="129"/>
      <c r="IW21" s="129"/>
    </row>
    <row r="22" customFormat="false" ht="14.1" hidden="false" customHeight="true" outlineLevel="0" collapsed="false">
      <c r="A22" s="129"/>
      <c r="G22" s="154"/>
      <c r="H22" s="154"/>
      <c r="L22" s="129"/>
      <c r="M22" s="129"/>
      <c r="R22" s="157"/>
      <c r="T22" s="129"/>
      <c r="U22" s="122"/>
      <c r="V22" s="129"/>
      <c r="W22" s="129"/>
      <c r="X22" s="129"/>
      <c r="Y22" s="129"/>
      <c r="Z22" s="129"/>
      <c r="AA22" s="152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9"/>
      <c r="IQ22" s="129"/>
      <c r="IR22" s="129"/>
      <c r="IS22" s="129"/>
      <c r="IT22" s="129"/>
      <c r="IU22" s="129"/>
      <c r="IV22" s="129"/>
      <c r="IW22" s="129"/>
    </row>
    <row r="23" customFormat="false" ht="12.75" hidden="false" customHeight="true" outlineLevel="0" collapsed="false">
      <c r="A23" s="129"/>
      <c r="G23" s="154"/>
      <c r="H23" s="154"/>
      <c r="L23" s="129"/>
      <c r="M23" s="129"/>
      <c r="R23" s="157"/>
      <c r="T23" s="129"/>
      <c r="U23" s="122"/>
      <c r="V23" s="129"/>
      <c r="W23" s="129"/>
      <c r="X23" s="129"/>
      <c r="Y23" s="129"/>
      <c r="Z23" s="129"/>
      <c r="AA23" s="152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  <c r="IS23" s="129"/>
      <c r="IT23" s="129"/>
      <c r="IU23" s="129"/>
      <c r="IV23" s="129"/>
      <c r="IW23" s="129"/>
    </row>
    <row r="24" customFormat="false" ht="14.1" hidden="false" customHeight="true" outlineLevel="0" collapsed="false">
      <c r="B24" s="135" t="s">
        <v>167</v>
      </c>
      <c r="C24" s="135"/>
      <c r="D24" s="135"/>
      <c r="E24" s="135"/>
      <c r="F24" s="135"/>
      <c r="G24" s="135"/>
      <c r="H24" s="135"/>
      <c r="I24" s="135"/>
      <c r="K24" s="129"/>
      <c r="L24" s="130"/>
      <c r="M24" s="131"/>
      <c r="Q24" s="15"/>
      <c r="R24" s="15"/>
      <c r="S24" s="25"/>
      <c r="T24" s="129"/>
    </row>
    <row r="25" customFormat="false" ht="14.1" hidden="false" customHeight="true" outlineLevel="0" collapsed="false">
      <c r="B25" s="135"/>
      <c r="C25" s="135"/>
      <c r="D25" s="135"/>
      <c r="E25" s="135"/>
      <c r="F25" s="135"/>
      <c r="G25" s="135"/>
      <c r="H25" s="135"/>
      <c r="I25" s="135"/>
      <c r="K25" s="129"/>
      <c r="L25" s="130"/>
      <c r="M25" s="131"/>
      <c r="Q25" s="15"/>
      <c r="R25" s="15"/>
      <c r="S25" s="25"/>
      <c r="T25" s="129"/>
    </row>
    <row r="26" customFormat="false" ht="14.1" hidden="false" customHeight="true" outlineLevel="0" collapsed="false">
      <c r="B26" s="135"/>
      <c r="C26" s="135"/>
      <c r="D26" s="135"/>
      <c r="E26" s="135"/>
      <c r="F26" s="135"/>
      <c r="G26" s="135"/>
      <c r="H26" s="135"/>
      <c r="I26" s="135"/>
      <c r="K26" s="129"/>
      <c r="L26" s="130"/>
      <c r="M26" s="131"/>
      <c r="Q26" s="15"/>
      <c r="R26" s="15"/>
      <c r="S26" s="25"/>
      <c r="T26" s="129"/>
    </row>
    <row r="27" customFormat="false" ht="14.1" hidden="false" customHeight="true" outlineLevel="0" collapsed="false">
      <c r="B27" s="136"/>
      <c r="C27" s="136"/>
      <c r="D27" s="136"/>
      <c r="E27" s="129"/>
      <c r="F27" s="129"/>
      <c r="G27" s="129"/>
      <c r="H27" s="129"/>
      <c r="I27" s="129"/>
      <c r="K27" s="132"/>
      <c r="L27" s="130"/>
      <c r="M27" s="131"/>
      <c r="Q27" s="15"/>
      <c r="R27" s="15"/>
      <c r="S27" s="25"/>
      <c r="T27" s="129"/>
    </row>
    <row r="28" customFormat="false" ht="14.1" hidden="false" customHeight="true" outlineLevel="0" collapsed="false">
      <c r="K28" s="133"/>
      <c r="L28" s="132"/>
    </row>
    <row r="29" customFormat="false" ht="14.1" hidden="false" customHeight="true" outlineLevel="0" collapsed="false">
      <c r="A29" s="137"/>
      <c r="B29" s="138"/>
      <c r="C29" s="138"/>
      <c r="D29" s="138"/>
      <c r="E29" s="137" t="s">
        <v>154</v>
      </c>
      <c r="F29" s="137"/>
      <c r="G29" s="137" t="s">
        <v>155</v>
      </c>
      <c r="H29" s="137"/>
      <c r="I29" s="137" t="s">
        <v>156</v>
      </c>
      <c r="J29" s="139"/>
      <c r="K29" s="137"/>
      <c r="L29" s="137"/>
      <c r="M29" s="137"/>
      <c r="N29" s="140"/>
      <c r="O29" s="25"/>
      <c r="P29" s="140"/>
      <c r="Q29" s="27"/>
      <c r="R29" s="25"/>
      <c r="T29" s="137"/>
      <c r="U29" s="138"/>
      <c r="V29" s="137"/>
      <c r="W29" s="137"/>
      <c r="X29" s="137"/>
      <c r="Y29" s="137"/>
      <c r="Z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  <c r="II29" s="137"/>
      <c r="IJ29" s="137"/>
      <c r="IK29" s="137"/>
      <c r="IL29" s="137"/>
      <c r="IM29" s="137"/>
      <c r="IN29" s="137"/>
      <c r="IO29" s="137"/>
      <c r="IP29" s="137"/>
      <c r="IQ29" s="137"/>
      <c r="IR29" s="137"/>
      <c r="IS29" s="137"/>
      <c r="IT29" s="137"/>
      <c r="IU29" s="137"/>
      <c r="IV29" s="137"/>
      <c r="IW29" s="137"/>
    </row>
    <row r="30" customFormat="false" ht="14.1" hidden="false" customHeight="true" outlineLevel="0" collapsed="false">
      <c r="A30" s="137"/>
      <c r="B30" s="141" t="s">
        <v>19</v>
      </c>
      <c r="C30" s="141"/>
      <c r="D30" s="141" t="s">
        <v>168</v>
      </c>
      <c r="E30" s="142" t="s">
        <v>157</v>
      </c>
      <c r="F30" s="142"/>
      <c r="G30" s="142" t="s">
        <v>158</v>
      </c>
      <c r="H30" s="143"/>
      <c r="I30" s="143" t="s">
        <v>159</v>
      </c>
      <c r="J30" s="144"/>
      <c r="K30" s="145"/>
      <c r="L30" s="145"/>
      <c r="M30" s="137"/>
      <c r="N30" s="140"/>
      <c r="O30" s="25"/>
      <c r="P30" s="140"/>
      <c r="Q30" s="27"/>
      <c r="R30" s="25"/>
      <c r="S30" s="25"/>
      <c r="T30" s="145"/>
      <c r="U30" s="138"/>
      <c r="V30" s="137"/>
      <c r="W30" s="137"/>
      <c r="X30" s="137"/>
      <c r="Y30" s="137"/>
      <c r="Z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  <c r="IK30" s="137"/>
      <c r="IL30" s="137"/>
      <c r="IM30" s="137"/>
      <c r="IN30" s="137"/>
      <c r="IO30" s="137"/>
      <c r="IP30" s="137"/>
      <c r="IQ30" s="137"/>
      <c r="IR30" s="137"/>
      <c r="IS30" s="137"/>
      <c r="IT30" s="137"/>
      <c r="IU30" s="137"/>
      <c r="IV30" s="137"/>
      <c r="IW30" s="137"/>
    </row>
    <row r="31" customFormat="false" ht="14.1" hidden="false" customHeight="true" outlineLevel="0" collapsed="false">
      <c r="A31" s="137"/>
      <c r="B31" s="146"/>
      <c r="C31" s="146"/>
      <c r="D31" s="146"/>
      <c r="E31" s="147"/>
      <c r="F31" s="147"/>
      <c r="G31" s="137"/>
      <c r="H31" s="137"/>
      <c r="I31" s="137"/>
      <c r="J31" s="139"/>
      <c r="K31" s="137"/>
      <c r="L31" s="146"/>
      <c r="M31" s="137"/>
      <c r="N31" s="140"/>
      <c r="O31" s="25"/>
      <c r="P31" s="140"/>
      <c r="Q31" s="25"/>
      <c r="R31" s="25"/>
      <c r="S31" s="148"/>
      <c r="T31" s="146"/>
      <c r="U31" s="138"/>
      <c r="V31" s="146"/>
      <c r="W31" s="146"/>
      <c r="X31" s="146"/>
      <c r="Y31" s="146"/>
      <c r="Z31" s="137"/>
      <c r="AA31" s="149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  <c r="II31" s="137"/>
      <c r="IJ31" s="137"/>
      <c r="IK31" s="137"/>
      <c r="IL31" s="137"/>
      <c r="IM31" s="137"/>
      <c r="IN31" s="137"/>
      <c r="IO31" s="137"/>
      <c r="IP31" s="137"/>
      <c r="IQ31" s="137"/>
      <c r="IR31" s="137"/>
      <c r="IS31" s="137"/>
      <c r="IT31" s="137"/>
      <c r="IU31" s="137"/>
      <c r="IV31" s="137"/>
      <c r="IW31" s="137"/>
    </row>
    <row r="32" customFormat="false" ht="14.1" hidden="false" customHeight="true" outlineLevel="0" collapsed="false">
      <c r="B32" s="122" t="s">
        <v>169</v>
      </c>
      <c r="C32" s="122" t="s">
        <v>170</v>
      </c>
      <c r="D32" s="161" t="n">
        <v>36892</v>
      </c>
      <c r="E32" s="162" t="n">
        <v>1000000</v>
      </c>
      <c r="G32" s="150" t="n">
        <v>1</v>
      </c>
      <c r="I32" s="80"/>
      <c r="R32" s="151"/>
      <c r="T32" s="129"/>
      <c r="AA32" s="152"/>
    </row>
    <row r="33" customFormat="false" ht="14.1" hidden="false" customHeight="true" outlineLevel="0" collapsed="false">
      <c r="B33" s="122" t="s">
        <v>160</v>
      </c>
      <c r="C33" s="122" t="s">
        <v>121</v>
      </c>
      <c r="D33" s="161" t="n">
        <v>36892</v>
      </c>
      <c r="E33" s="162" t="n">
        <f aca="false">1105085+E13</f>
        <v>1215848.48</v>
      </c>
      <c r="G33" s="150" t="n">
        <f aca="false">239+G13</f>
        <v>256</v>
      </c>
      <c r="I33" s="80" t="n">
        <f aca="false">80501995+I13</f>
        <v>85963808</v>
      </c>
      <c r="R33" s="151"/>
      <c r="T33" s="129"/>
      <c r="AA33" s="152"/>
    </row>
    <row r="34" customFormat="false" ht="14.1" hidden="false" customHeight="true" outlineLevel="0" collapsed="false">
      <c r="B34" s="122" t="s">
        <v>37</v>
      </c>
      <c r="C34" s="122" t="s">
        <v>37</v>
      </c>
      <c r="D34" s="161" t="n">
        <v>37141</v>
      </c>
      <c r="E34" s="162" t="n">
        <f aca="false">9125+E16</f>
        <v>46962</v>
      </c>
      <c r="G34" s="150" t="n">
        <f aca="false">G16</f>
        <v>4</v>
      </c>
      <c r="I34" s="80" t="n">
        <f aca="false">I16</f>
        <v>2906500</v>
      </c>
      <c r="R34" s="151"/>
      <c r="T34" s="129"/>
      <c r="AA34" s="152"/>
    </row>
    <row r="35" customFormat="false" ht="14.1" hidden="false" customHeight="true" outlineLevel="0" collapsed="false">
      <c r="B35" s="122" t="s">
        <v>171</v>
      </c>
      <c r="C35" s="122" t="s">
        <v>48</v>
      </c>
      <c r="D35" s="161" t="n">
        <v>36977</v>
      </c>
      <c r="E35" s="150" t="n">
        <f aca="false">288939+E18</f>
        <v>293089</v>
      </c>
      <c r="F35" s="154"/>
      <c r="G35" s="150" t="n">
        <f aca="false">114+G18</f>
        <v>119</v>
      </c>
      <c r="I35" s="80" t="n">
        <f aca="false">37353327+I18</f>
        <v>43765527</v>
      </c>
      <c r="L35" s="129"/>
      <c r="M35" s="121"/>
      <c r="O35" s="155"/>
      <c r="Q35" s="156"/>
      <c r="R35" s="157"/>
      <c r="S35" s="26"/>
      <c r="T35" s="129"/>
      <c r="U35" s="158"/>
      <c r="V35" s="54"/>
      <c r="W35" s="54"/>
      <c r="X35" s="54"/>
      <c r="Y35" s="54"/>
      <c r="Z35" s="54"/>
      <c r="AA35" s="152"/>
    </row>
    <row r="36" customFormat="false" ht="14.1" hidden="false" customHeight="true" outlineLevel="0" collapsed="false">
      <c r="B36" s="122" t="s">
        <v>163</v>
      </c>
      <c r="C36" s="122" t="s">
        <v>66</v>
      </c>
      <c r="D36" s="161" t="n">
        <v>37104</v>
      </c>
      <c r="E36" s="162" t="n">
        <f aca="false">139169+E15</f>
        <v>213963</v>
      </c>
      <c r="G36" s="150" t="n">
        <f aca="false">18+G15</f>
        <v>26</v>
      </c>
      <c r="I36" s="80" t="n">
        <f aca="false">I15</f>
        <v>3879731</v>
      </c>
      <c r="R36" s="151"/>
      <c r="T36" s="129"/>
      <c r="AA36" s="152"/>
    </row>
    <row r="37" customFormat="false" ht="14.1" hidden="false" customHeight="true" outlineLevel="0" collapsed="false">
      <c r="B37" s="122" t="s">
        <v>161</v>
      </c>
      <c r="C37" s="122" t="s">
        <v>162</v>
      </c>
      <c r="D37" s="161" t="n">
        <v>37096</v>
      </c>
      <c r="E37" s="162" t="n">
        <f aca="false">7866+E14</f>
        <v>7866</v>
      </c>
      <c r="G37" s="150" t="n">
        <f aca="false">14+G14</f>
        <v>14</v>
      </c>
      <c r="I37" s="80" t="n">
        <f aca="false">341001+I14</f>
        <v>341001</v>
      </c>
      <c r="R37" s="151"/>
      <c r="T37" s="129"/>
      <c r="AA37" s="152"/>
    </row>
    <row r="38" customFormat="false" ht="14.1" hidden="false" customHeight="true" outlineLevel="0" collapsed="false">
      <c r="B38" s="122" t="s">
        <v>165</v>
      </c>
      <c r="C38" s="122" t="s">
        <v>124</v>
      </c>
      <c r="D38" s="161" t="n">
        <v>37162</v>
      </c>
      <c r="E38" s="162" t="n">
        <f aca="false">0+E17</f>
        <v>0</v>
      </c>
      <c r="G38" s="150" t="n">
        <f aca="false">1+G17</f>
        <v>3</v>
      </c>
      <c r="I38" s="80" t="n">
        <f aca="false">33015+I17</f>
        <v>1250038</v>
      </c>
      <c r="R38" s="151"/>
      <c r="T38" s="129"/>
      <c r="AA38" s="152"/>
    </row>
    <row r="39" customFormat="false" ht="14.1" hidden="false" customHeight="true" outlineLevel="0" collapsed="false">
      <c r="B39" s="122" t="s">
        <v>172</v>
      </c>
      <c r="D39" s="161"/>
      <c r="E39" s="163" t="n">
        <f aca="false">1250+751+9125+69232+125080+159922+19121</f>
        <v>384481</v>
      </c>
      <c r="G39" s="153" t="n">
        <f aca="false">6+1+1+29+7+2</f>
        <v>46</v>
      </c>
      <c r="I39" s="164" t="n">
        <f aca="false">7191001+357864+155000+1250+29565411+6009000+1660000</f>
        <v>44939526</v>
      </c>
      <c r="R39" s="151"/>
      <c r="T39" s="129"/>
      <c r="AA39" s="152"/>
    </row>
    <row r="40" customFormat="false" ht="14.1" hidden="false" customHeight="true" outlineLevel="0" collapsed="false">
      <c r="A40" s="129"/>
      <c r="E40" s="165" t="n">
        <f aca="false">SUM(E32:E39)</f>
        <v>3162209.48</v>
      </c>
      <c r="F40" s="154"/>
      <c r="G40" s="121" t="n">
        <f aca="false">SUM(G33:G39)</f>
        <v>468</v>
      </c>
      <c r="H40" s="129"/>
      <c r="I40" s="125" t="n">
        <f aca="false">SUM(I33:I39)</f>
        <v>183046131</v>
      </c>
      <c r="L40" s="129"/>
      <c r="M40" s="129"/>
      <c r="O40" s="125"/>
      <c r="R40" s="157"/>
      <c r="T40" s="129"/>
      <c r="U40" s="122"/>
      <c r="V40" s="129"/>
      <c r="W40" s="129"/>
      <c r="X40" s="129"/>
      <c r="Y40" s="129"/>
      <c r="Z40" s="129"/>
      <c r="AA40" s="152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2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9"/>
      <c r="IP40" s="129"/>
      <c r="IQ40" s="129"/>
      <c r="IR40" s="129"/>
      <c r="IS40" s="129"/>
      <c r="IT40" s="129"/>
      <c r="IU40" s="129"/>
      <c r="IV40" s="129"/>
      <c r="IW40" s="129"/>
    </row>
    <row r="41" customFormat="false" ht="14.1" hidden="false" customHeight="true" outlineLevel="0" collapsed="false">
      <c r="A41" s="129"/>
      <c r="E41" s="129"/>
      <c r="F41" s="129"/>
      <c r="G41" s="154"/>
      <c r="H41" s="154"/>
      <c r="I41" s="129"/>
      <c r="K41" s="129"/>
      <c r="L41" s="129"/>
      <c r="M41" s="129"/>
      <c r="O41" s="125"/>
      <c r="R41" s="157"/>
      <c r="T41" s="129"/>
      <c r="U41" s="122"/>
      <c r="V41" s="129"/>
      <c r="W41" s="129"/>
      <c r="X41" s="129"/>
      <c r="Y41" s="129"/>
      <c r="Z41" s="129"/>
      <c r="AA41" s="152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  <c r="GM41" s="129"/>
      <c r="GN41" s="129"/>
      <c r="GO41" s="129"/>
      <c r="GP41" s="129"/>
      <c r="GQ41" s="129"/>
      <c r="GR41" s="129"/>
      <c r="GS41" s="129"/>
      <c r="GT41" s="129"/>
      <c r="GU41" s="129"/>
      <c r="GV41" s="129"/>
      <c r="GW41" s="129"/>
      <c r="GX41" s="129"/>
      <c r="GY41" s="129"/>
      <c r="GZ41" s="129"/>
      <c r="HA41" s="129"/>
      <c r="HB41" s="129"/>
      <c r="HC41" s="129"/>
      <c r="HD41" s="129"/>
      <c r="HE41" s="129"/>
      <c r="HF41" s="129"/>
      <c r="HG41" s="129"/>
      <c r="HH41" s="129"/>
      <c r="HI41" s="129"/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129"/>
      <c r="HV41" s="129"/>
      <c r="HW41" s="129"/>
      <c r="HX41" s="129"/>
      <c r="HY41" s="129"/>
      <c r="HZ41" s="129"/>
      <c r="IA41" s="129"/>
      <c r="IB41" s="129"/>
      <c r="IC41" s="129"/>
      <c r="ID41" s="129"/>
      <c r="IE41" s="129"/>
      <c r="IF41" s="129"/>
      <c r="IG41" s="129"/>
      <c r="IH41" s="129"/>
      <c r="II41" s="129"/>
      <c r="IJ41" s="129"/>
      <c r="IK41" s="129"/>
      <c r="IL41" s="129"/>
      <c r="IM41" s="129"/>
      <c r="IN41" s="129"/>
      <c r="IO41" s="129"/>
      <c r="IP41" s="129"/>
      <c r="IQ41" s="129"/>
      <c r="IR41" s="129"/>
      <c r="IS41" s="129"/>
      <c r="IT41" s="129"/>
      <c r="IU41" s="129"/>
      <c r="IV41" s="129"/>
      <c r="IW41" s="129"/>
    </row>
    <row r="42" customFormat="false" ht="12.75" hidden="false" customHeight="true" outlineLevel="0" collapsed="false">
      <c r="A42" s="129"/>
      <c r="G42" s="154"/>
      <c r="H42" s="154"/>
      <c r="L42" s="129"/>
      <c r="M42" s="129"/>
      <c r="R42" s="157"/>
      <c r="T42" s="129"/>
      <c r="U42" s="122"/>
      <c r="V42" s="129"/>
      <c r="W42" s="129"/>
      <c r="X42" s="129"/>
      <c r="Y42" s="129"/>
      <c r="Z42" s="129"/>
      <c r="AA42" s="152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129"/>
      <c r="HV42" s="129"/>
      <c r="HW42" s="129"/>
      <c r="HX42" s="129"/>
      <c r="HY42" s="129"/>
      <c r="HZ42" s="129"/>
      <c r="IA42" s="129"/>
      <c r="IB42" s="129"/>
      <c r="IC42" s="129"/>
      <c r="ID42" s="129"/>
      <c r="IE42" s="129"/>
      <c r="IF42" s="129"/>
      <c r="IG42" s="129"/>
      <c r="IH42" s="129"/>
      <c r="II42" s="129"/>
      <c r="IJ42" s="129"/>
      <c r="IK42" s="129"/>
      <c r="IL42" s="129"/>
      <c r="IM42" s="129"/>
      <c r="IN42" s="129"/>
      <c r="IO42" s="129"/>
      <c r="IP42" s="129"/>
      <c r="IQ42" s="129"/>
      <c r="IR42" s="129"/>
      <c r="IS42" s="129"/>
      <c r="IT42" s="129"/>
      <c r="IU42" s="129"/>
      <c r="IV42" s="129"/>
      <c r="IW42" s="129"/>
    </row>
    <row r="43" customFormat="false" ht="12.75" hidden="false" customHeight="true" outlineLevel="0" collapsed="false">
      <c r="A43" s="129"/>
      <c r="G43" s="154"/>
      <c r="H43" s="154"/>
      <c r="L43" s="129"/>
      <c r="M43" s="129"/>
      <c r="R43" s="157"/>
      <c r="T43" s="129"/>
      <c r="U43" s="122"/>
      <c r="V43" s="129"/>
      <c r="W43" s="129"/>
      <c r="X43" s="129"/>
      <c r="Y43" s="129"/>
      <c r="Z43" s="129"/>
      <c r="AA43" s="152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  <c r="IS43" s="129"/>
      <c r="IT43" s="129"/>
      <c r="IU43" s="129"/>
      <c r="IV43" s="129"/>
      <c r="IW43" s="129"/>
    </row>
    <row r="44" customFormat="false" ht="12.75" hidden="false" customHeight="true" outlineLevel="0" collapsed="false">
      <c r="A44" s="129"/>
      <c r="G44" s="154"/>
      <c r="H44" s="154"/>
      <c r="L44" s="129"/>
      <c r="M44" s="129"/>
      <c r="R44" s="157"/>
      <c r="T44" s="129"/>
      <c r="U44" s="122"/>
      <c r="V44" s="129"/>
      <c r="W44" s="129"/>
      <c r="X44" s="129"/>
      <c r="Y44" s="129"/>
      <c r="Z44" s="129"/>
      <c r="AA44" s="152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  <c r="GN44" s="129"/>
      <c r="GO44" s="129"/>
      <c r="GP44" s="129"/>
      <c r="GQ44" s="129"/>
      <c r="GR44" s="129"/>
      <c r="GS44" s="129"/>
      <c r="GT44" s="129"/>
      <c r="GU44" s="129"/>
      <c r="GV44" s="129"/>
      <c r="GW44" s="129"/>
      <c r="GX44" s="129"/>
      <c r="GY44" s="129"/>
      <c r="GZ44" s="129"/>
      <c r="HA44" s="129"/>
      <c r="HB44" s="129"/>
      <c r="HC44" s="129"/>
      <c r="HD44" s="129"/>
      <c r="HE44" s="129"/>
      <c r="HF44" s="129"/>
      <c r="HG44" s="129"/>
      <c r="HH44" s="129"/>
      <c r="HI44" s="129"/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129"/>
      <c r="HV44" s="129"/>
      <c r="HW44" s="129"/>
      <c r="HX44" s="129"/>
      <c r="HY44" s="129"/>
      <c r="HZ44" s="129"/>
      <c r="IA44" s="129"/>
      <c r="IB44" s="129"/>
      <c r="IC44" s="129"/>
      <c r="ID44" s="129"/>
      <c r="IE44" s="129"/>
      <c r="IF44" s="129"/>
      <c r="IG44" s="129"/>
      <c r="IH44" s="129"/>
      <c r="II44" s="129"/>
      <c r="IJ44" s="129"/>
      <c r="IK44" s="129"/>
      <c r="IL44" s="129"/>
      <c r="IM44" s="129"/>
      <c r="IN44" s="129"/>
      <c r="IO44" s="129"/>
      <c r="IP44" s="129"/>
      <c r="IQ44" s="129"/>
      <c r="IR44" s="129"/>
      <c r="IS44" s="129"/>
      <c r="IT44" s="129"/>
      <c r="IU44" s="129"/>
      <c r="IV44" s="129"/>
      <c r="IW44" s="129"/>
    </row>
    <row r="45" customFormat="false" ht="12.75" hidden="false" customHeight="true" outlineLevel="0" collapsed="false">
      <c r="A45" s="129"/>
      <c r="G45" s="154"/>
      <c r="H45" s="154"/>
      <c r="L45" s="129"/>
      <c r="M45" s="129"/>
      <c r="R45" s="157"/>
      <c r="T45" s="129"/>
      <c r="U45" s="122"/>
      <c r="V45" s="129"/>
      <c r="W45" s="129"/>
      <c r="X45" s="129"/>
      <c r="Y45" s="129"/>
      <c r="Z45" s="129"/>
      <c r="AA45" s="152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29"/>
      <c r="HE45" s="129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29"/>
      <c r="IR45" s="129"/>
      <c r="IS45" s="129"/>
      <c r="IT45" s="129"/>
      <c r="IU45" s="129"/>
      <c r="IV45" s="129"/>
      <c r="IW45" s="129"/>
    </row>
    <row r="46" customFormat="false" ht="12.75" hidden="false" customHeight="true" outlineLevel="0" collapsed="false">
      <c r="A46" s="129"/>
      <c r="G46" s="154"/>
      <c r="H46" s="154"/>
      <c r="L46" s="129"/>
      <c r="M46" s="129"/>
      <c r="R46" s="157"/>
      <c r="T46" s="129"/>
      <c r="U46" s="122"/>
      <c r="V46" s="129"/>
      <c r="W46" s="129"/>
      <c r="X46" s="129"/>
      <c r="Y46" s="129"/>
      <c r="Z46" s="129"/>
      <c r="AA46" s="152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29"/>
      <c r="IR46" s="129"/>
      <c r="IS46" s="129"/>
      <c r="IT46" s="129"/>
      <c r="IU46" s="129"/>
      <c r="IV46" s="129"/>
      <c r="IW46" s="129"/>
    </row>
    <row r="47" customFormat="false" ht="12.75" hidden="false" customHeight="true" outlineLevel="0" collapsed="false">
      <c r="A47" s="129"/>
      <c r="G47" s="154"/>
      <c r="H47" s="154"/>
      <c r="L47" s="129"/>
      <c r="M47" s="129"/>
      <c r="R47" s="157"/>
      <c r="T47" s="129"/>
      <c r="U47" s="122"/>
      <c r="V47" s="129"/>
      <c r="W47" s="129"/>
      <c r="X47" s="129"/>
      <c r="Y47" s="129"/>
      <c r="Z47" s="129"/>
      <c r="AA47" s="152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29"/>
      <c r="IR47" s="129"/>
      <c r="IS47" s="129"/>
      <c r="IT47" s="129"/>
      <c r="IU47" s="129"/>
      <c r="IV47" s="129"/>
      <c r="IW47" s="129"/>
    </row>
    <row r="48" customFormat="false" ht="12.75" hidden="false" customHeight="true" outlineLevel="0" collapsed="false">
      <c r="A48" s="129"/>
      <c r="G48" s="154"/>
      <c r="H48" s="154"/>
      <c r="L48" s="129"/>
      <c r="M48" s="129"/>
      <c r="R48" s="157"/>
      <c r="T48" s="129"/>
      <c r="U48" s="122"/>
      <c r="V48" s="129"/>
      <c r="W48" s="129"/>
      <c r="X48" s="129"/>
      <c r="Y48" s="129"/>
      <c r="Z48" s="129"/>
      <c r="AA48" s="152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9"/>
      <c r="IQ48" s="129"/>
      <c r="IR48" s="129"/>
      <c r="IS48" s="129"/>
      <c r="IT48" s="129"/>
      <c r="IU48" s="129"/>
      <c r="IV48" s="129"/>
      <c r="IW48" s="129"/>
    </row>
    <row r="49" customFormat="false" ht="12.75" hidden="false" customHeight="true" outlineLevel="0" collapsed="false">
      <c r="A49" s="129"/>
      <c r="G49" s="154"/>
      <c r="H49" s="154"/>
      <c r="L49" s="129"/>
      <c r="M49" s="129"/>
      <c r="R49" s="157"/>
      <c r="T49" s="129"/>
      <c r="U49" s="122"/>
      <c r="V49" s="129"/>
      <c r="W49" s="129"/>
      <c r="X49" s="129"/>
      <c r="Y49" s="129"/>
      <c r="Z49" s="129"/>
      <c r="AA49" s="152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9"/>
      <c r="IP49" s="129"/>
      <c r="IQ49" s="129"/>
      <c r="IR49" s="129"/>
      <c r="IS49" s="129"/>
      <c r="IT49" s="129"/>
      <c r="IU49" s="129"/>
      <c r="IV49" s="129"/>
      <c r="IW49" s="129"/>
    </row>
    <row r="50" customFormat="false" ht="12.75" hidden="false" customHeight="true" outlineLevel="0" collapsed="false">
      <c r="A50" s="129"/>
      <c r="G50" s="154"/>
      <c r="H50" s="154"/>
      <c r="L50" s="129"/>
      <c r="M50" s="129"/>
      <c r="R50" s="157"/>
      <c r="T50" s="129"/>
      <c r="U50" s="122"/>
      <c r="V50" s="129"/>
      <c r="W50" s="129"/>
      <c r="X50" s="129"/>
      <c r="Y50" s="129"/>
      <c r="Z50" s="129"/>
      <c r="AA50" s="152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129"/>
      <c r="HD50" s="129"/>
      <c r="HE50" s="129"/>
      <c r="HF50" s="129"/>
      <c r="HG50" s="129"/>
      <c r="HH50" s="129"/>
      <c r="HI50" s="129"/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129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9"/>
      <c r="IQ50" s="129"/>
      <c r="IR50" s="129"/>
      <c r="IS50" s="129"/>
      <c r="IT50" s="129"/>
      <c r="IU50" s="129"/>
      <c r="IV50" s="129"/>
      <c r="IW50" s="129"/>
    </row>
    <row r="51" customFormat="false" ht="12.75" hidden="false" customHeight="true" outlineLevel="0" collapsed="false">
      <c r="A51" s="129"/>
      <c r="G51" s="154"/>
      <c r="H51" s="154"/>
      <c r="L51" s="129"/>
      <c r="M51" s="129"/>
      <c r="R51" s="157"/>
      <c r="T51" s="129"/>
      <c r="U51" s="122"/>
      <c r="V51" s="129"/>
      <c r="W51" s="129"/>
      <c r="X51" s="129"/>
      <c r="Y51" s="129"/>
      <c r="Z51" s="129"/>
      <c r="AA51" s="152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  <c r="GG51" s="129"/>
      <c r="GH51" s="129"/>
      <c r="GI51" s="129"/>
      <c r="GJ51" s="129"/>
      <c r="GK51" s="129"/>
      <c r="GL51" s="129"/>
      <c r="GM51" s="129"/>
      <c r="GN51" s="129"/>
      <c r="GO51" s="129"/>
      <c r="GP51" s="129"/>
      <c r="GQ51" s="129"/>
      <c r="GR51" s="129"/>
      <c r="GS51" s="129"/>
      <c r="GT51" s="129"/>
      <c r="GU51" s="129"/>
      <c r="GV51" s="129"/>
      <c r="GW51" s="129"/>
      <c r="GX51" s="129"/>
      <c r="GY51" s="129"/>
      <c r="GZ51" s="129"/>
      <c r="HA51" s="129"/>
      <c r="HB51" s="129"/>
      <c r="HC51" s="129"/>
      <c r="HD51" s="129"/>
      <c r="HE51" s="129"/>
      <c r="HF51" s="129"/>
      <c r="HG51" s="129"/>
      <c r="HH51" s="129"/>
      <c r="HI51" s="129"/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129"/>
      <c r="HV51" s="129"/>
      <c r="HW51" s="129"/>
      <c r="HX51" s="129"/>
      <c r="HY51" s="129"/>
      <c r="HZ51" s="129"/>
      <c r="IA51" s="129"/>
      <c r="IB51" s="129"/>
      <c r="IC51" s="129"/>
      <c r="ID51" s="129"/>
      <c r="IE51" s="129"/>
      <c r="IF51" s="129"/>
      <c r="IG51" s="129"/>
      <c r="IH51" s="129"/>
      <c r="II51" s="129"/>
      <c r="IJ51" s="129"/>
      <c r="IK51" s="129"/>
      <c r="IL51" s="129"/>
      <c r="IM51" s="129"/>
      <c r="IN51" s="129"/>
      <c r="IO51" s="129"/>
      <c r="IP51" s="129"/>
      <c r="IQ51" s="129"/>
      <c r="IR51" s="129"/>
      <c r="IS51" s="129"/>
      <c r="IT51" s="129"/>
      <c r="IU51" s="129"/>
      <c r="IV51" s="129"/>
      <c r="IW51" s="129"/>
    </row>
    <row r="52" customFormat="false" ht="12.75" hidden="false" customHeight="true" outlineLevel="0" collapsed="false">
      <c r="A52" s="129"/>
      <c r="G52" s="154"/>
      <c r="H52" s="154"/>
      <c r="L52" s="129"/>
      <c r="M52" s="129"/>
      <c r="R52" s="157"/>
      <c r="T52" s="129"/>
      <c r="U52" s="122"/>
      <c r="V52" s="129"/>
      <c r="W52" s="129"/>
      <c r="X52" s="129"/>
      <c r="Y52" s="129"/>
      <c r="Z52" s="129"/>
      <c r="AA52" s="152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  <c r="GG52" s="129"/>
      <c r="GH52" s="129"/>
      <c r="GI52" s="129"/>
      <c r="GJ52" s="129"/>
      <c r="GK52" s="129"/>
      <c r="GL52" s="129"/>
      <c r="GM52" s="129"/>
      <c r="GN52" s="129"/>
      <c r="GO52" s="129"/>
      <c r="GP52" s="129"/>
      <c r="GQ52" s="129"/>
      <c r="GR52" s="129"/>
      <c r="GS52" s="129"/>
      <c r="GT52" s="129"/>
      <c r="GU52" s="129"/>
      <c r="GV52" s="129"/>
      <c r="GW52" s="129"/>
      <c r="GX52" s="129"/>
      <c r="GY52" s="129"/>
      <c r="GZ52" s="129"/>
      <c r="HA52" s="129"/>
      <c r="HB52" s="129"/>
      <c r="HC52" s="129"/>
      <c r="HD52" s="129"/>
      <c r="HE52" s="129"/>
      <c r="HF52" s="129"/>
      <c r="HG52" s="129"/>
      <c r="HH52" s="129"/>
      <c r="HI52" s="129"/>
      <c r="HJ52" s="129"/>
      <c r="HK52" s="129"/>
      <c r="HL52" s="129"/>
      <c r="HM52" s="129"/>
      <c r="HN52" s="129"/>
      <c r="HO52" s="129"/>
      <c r="HP52" s="129"/>
      <c r="HQ52" s="129"/>
      <c r="HR52" s="129"/>
      <c r="HS52" s="129"/>
      <c r="HT52" s="129"/>
      <c r="HU52" s="129"/>
      <c r="HV52" s="129"/>
      <c r="HW52" s="129"/>
      <c r="HX52" s="129"/>
      <c r="HY52" s="129"/>
      <c r="HZ52" s="129"/>
      <c r="IA52" s="129"/>
      <c r="IB52" s="129"/>
      <c r="IC52" s="129"/>
      <c r="ID52" s="129"/>
      <c r="IE52" s="129"/>
      <c r="IF52" s="129"/>
      <c r="IG52" s="129"/>
      <c r="IH52" s="129"/>
      <c r="II52" s="129"/>
      <c r="IJ52" s="129"/>
      <c r="IK52" s="129"/>
      <c r="IL52" s="129"/>
      <c r="IM52" s="129"/>
      <c r="IN52" s="129"/>
      <c r="IO52" s="129"/>
      <c r="IP52" s="129"/>
      <c r="IQ52" s="129"/>
      <c r="IR52" s="129"/>
      <c r="IS52" s="129"/>
      <c r="IT52" s="129"/>
      <c r="IU52" s="129"/>
      <c r="IV52" s="129"/>
      <c r="IW52" s="129"/>
    </row>
    <row r="53" customFormat="false" ht="12.75" hidden="false" customHeight="true" outlineLevel="0" collapsed="false">
      <c r="A53" s="129"/>
      <c r="G53" s="154"/>
      <c r="H53" s="154"/>
      <c r="L53" s="129"/>
      <c r="M53" s="129"/>
      <c r="R53" s="157"/>
      <c r="T53" s="129"/>
      <c r="U53" s="122"/>
      <c r="V53" s="129"/>
      <c r="W53" s="129"/>
      <c r="X53" s="129"/>
      <c r="Y53" s="129"/>
      <c r="Z53" s="129"/>
      <c r="AA53" s="152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  <c r="GI53" s="129"/>
      <c r="GJ53" s="129"/>
      <c r="GK53" s="129"/>
      <c r="GL53" s="129"/>
      <c r="GM53" s="129"/>
      <c r="GN53" s="129"/>
      <c r="GO53" s="129"/>
      <c r="GP53" s="129"/>
      <c r="GQ53" s="129"/>
      <c r="GR53" s="129"/>
      <c r="GS53" s="129"/>
      <c r="GT53" s="129"/>
      <c r="GU53" s="129"/>
      <c r="GV53" s="129"/>
      <c r="GW53" s="129"/>
      <c r="GX53" s="129"/>
      <c r="GY53" s="129"/>
      <c r="GZ53" s="129"/>
      <c r="HA53" s="129"/>
      <c r="HB53" s="129"/>
      <c r="HC53" s="129"/>
      <c r="HD53" s="129"/>
      <c r="HE53" s="129"/>
      <c r="HF53" s="129"/>
      <c r="HG53" s="129"/>
      <c r="HH53" s="129"/>
      <c r="HI53" s="129"/>
      <c r="HJ53" s="129"/>
      <c r="HK53" s="129"/>
      <c r="HL53" s="129"/>
      <c r="HM53" s="129"/>
      <c r="HN53" s="129"/>
      <c r="HO53" s="129"/>
      <c r="HP53" s="129"/>
      <c r="HQ53" s="129"/>
      <c r="HR53" s="129"/>
      <c r="HS53" s="129"/>
      <c r="HT53" s="129"/>
      <c r="HU53" s="129"/>
      <c r="HV53" s="129"/>
      <c r="HW53" s="129"/>
      <c r="HX53" s="129"/>
      <c r="HY53" s="129"/>
      <c r="HZ53" s="129"/>
      <c r="IA53" s="129"/>
      <c r="IB53" s="129"/>
      <c r="IC53" s="129"/>
      <c r="ID53" s="129"/>
      <c r="IE53" s="129"/>
      <c r="IF53" s="129"/>
      <c r="IG53" s="129"/>
      <c r="IH53" s="129"/>
      <c r="II53" s="129"/>
      <c r="IJ53" s="129"/>
      <c r="IK53" s="129"/>
      <c r="IL53" s="129"/>
      <c r="IM53" s="129"/>
      <c r="IN53" s="129"/>
      <c r="IO53" s="129"/>
      <c r="IP53" s="129"/>
      <c r="IQ53" s="129"/>
      <c r="IR53" s="129"/>
      <c r="IS53" s="129"/>
      <c r="IT53" s="129"/>
      <c r="IU53" s="129"/>
      <c r="IV53" s="129"/>
      <c r="IW53" s="129"/>
    </row>
    <row r="54" customFormat="false" ht="12.75" hidden="false" customHeight="true" outlineLevel="0" collapsed="false">
      <c r="A54" s="129"/>
      <c r="B54" s="166"/>
      <c r="C54" s="166"/>
      <c r="D54" s="166"/>
      <c r="G54" s="154"/>
      <c r="H54" s="154"/>
      <c r="L54" s="129"/>
      <c r="M54" s="129"/>
      <c r="R54" s="157"/>
      <c r="T54" s="129"/>
      <c r="U54" s="122"/>
      <c r="V54" s="129"/>
      <c r="W54" s="129"/>
      <c r="X54" s="129"/>
      <c r="Y54" s="129"/>
      <c r="Z54" s="129"/>
      <c r="AA54" s="152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  <c r="GI54" s="129"/>
      <c r="GJ54" s="129"/>
      <c r="GK54" s="129"/>
      <c r="GL54" s="129"/>
      <c r="GM54" s="129"/>
      <c r="GN54" s="129"/>
      <c r="GO54" s="129"/>
      <c r="GP54" s="129"/>
      <c r="GQ54" s="129"/>
      <c r="GR54" s="129"/>
      <c r="GS54" s="129"/>
      <c r="GT54" s="129"/>
      <c r="GU54" s="129"/>
      <c r="GV54" s="129"/>
      <c r="GW54" s="129"/>
      <c r="GX54" s="129"/>
      <c r="GY54" s="129"/>
      <c r="GZ54" s="129"/>
      <c r="HA54" s="129"/>
      <c r="HB54" s="129"/>
      <c r="HC54" s="129"/>
      <c r="HD54" s="129"/>
      <c r="HE54" s="129"/>
      <c r="HF54" s="129"/>
      <c r="HG54" s="129"/>
      <c r="HH54" s="129"/>
      <c r="HI54" s="129"/>
      <c r="HJ54" s="129"/>
      <c r="HK54" s="129"/>
      <c r="HL54" s="129"/>
      <c r="HM54" s="129"/>
      <c r="HN54" s="129"/>
      <c r="HO54" s="129"/>
      <c r="HP54" s="129"/>
      <c r="HQ54" s="129"/>
      <c r="HR54" s="129"/>
      <c r="HS54" s="129"/>
      <c r="HT54" s="129"/>
      <c r="HU54" s="129"/>
      <c r="HV54" s="129"/>
      <c r="HW54" s="129"/>
      <c r="HX54" s="129"/>
      <c r="HY54" s="129"/>
      <c r="HZ54" s="129"/>
      <c r="IA54" s="129"/>
      <c r="IB54" s="129"/>
      <c r="IC54" s="129"/>
      <c r="ID54" s="129"/>
      <c r="IE54" s="129"/>
      <c r="IF54" s="129"/>
      <c r="IG54" s="129"/>
      <c r="IH54" s="129"/>
      <c r="II54" s="129"/>
      <c r="IJ54" s="129"/>
      <c r="IK54" s="129"/>
      <c r="IL54" s="129"/>
      <c r="IM54" s="129"/>
      <c r="IN54" s="129"/>
      <c r="IO54" s="129"/>
      <c r="IP54" s="129"/>
      <c r="IQ54" s="129"/>
      <c r="IR54" s="129"/>
      <c r="IS54" s="129"/>
      <c r="IT54" s="129"/>
      <c r="IU54" s="129"/>
      <c r="IV54" s="129"/>
      <c r="IW54" s="129"/>
    </row>
    <row r="55" customFormat="false" ht="12.75" hidden="false" customHeight="true" outlineLevel="0" collapsed="false">
      <c r="A55" s="129"/>
      <c r="B55" s="166"/>
      <c r="C55" s="166"/>
      <c r="D55" s="166"/>
      <c r="G55" s="154"/>
      <c r="H55" s="154"/>
      <c r="L55" s="129"/>
      <c r="M55" s="129"/>
      <c r="R55" s="157"/>
      <c r="T55" s="129"/>
      <c r="U55" s="122"/>
      <c r="V55" s="129"/>
      <c r="W55" s="129"/>
      <c r="X55" s="129"/>
      <c r="Y55" s="129"/>
      <c r="Z55" s="129"/>
      <c r="AA55" s="152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</row>
    <row r="56" customFormat="false" ht="12.75" hidden="false" customHeight="true" outlineLevel="0" collapsed="false">
      <c r="A56" s="129"/>
      <c r="B56" s="166"/>
      <c r="C56" s="166"/>
      <c r="D56" s="166"/>
      <c r="G56" s="154"/>
      <c r="H56" s="154"/>
      <c r="L56" s="129"/>
      <c r="M56" s="129"/>
      <c r="R56" s="157"/>
      <c r="T56" s="129"/>
      <c r="U56" s="122"/>
      <c r="V56" s="129"/>
      <c r="W56" s="129"/>
      <c r="X56" s="129"/>
      <c r="Y56" s="129"/>
      <c r="Z56" s="129"/>
      <c r="AA56" s="152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</row>
    <row r="57" customFormat="false" ht="12.75" hidden="false" customHeight="true" outlineLevel="0" collapsed="false">
      <c r="A57" s="129"/>
      <c r="B57" s="166"/>
      <c r="C57" s="166"/>
      <c r="D57" s="166"/>
      <c r="G57" s="154"/>
      <c r="H57" s="154"/>
      <c r="L57" s="129"/>
      <c r="M57" s="129"/>
      <c r="R57" s="157"/>
      <c r="T57" s="129"/>
      <c r="U57" s="122"/>
      <c r="V57" s="129"/>
      <c r="W57" s="129"/>
      <c r="X57" s="129"/>
      <c r="Y57" s="129"/>
      <c r="Z57" s="129"/>
      <c r="AA57" s="152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  <c r="GI57" s="129"/>
      <c r="GJ57" s="129"/>
      <c r="GK57" s="129"/>
      <c r="GL57" s="129"/>
      <c r="GM57" s="129"/>
      <c r="GN57" s="129"/>
      <c r="GO57" s="129"/>
      <c r="GP57" s="129"/>
      <c r="GQ57" s="129"/>
      <c r="GR57" s="129"/>
      <c r="GS57" s="129"/>
      <c r="GT57" s="129"/>
      <c r="GU57" s="129"/>
      <c r="GV57" s="129"/>
      <c r="GW57" s="129"/>
      <c r="GX57" s="129"/>
      <c r="GY57" s="129"/>
      <c r="GZ57" s="129"/>
      <c r="HA57" s="129"/>
      <c r="HB57" s="129"/>
      <c r="HC57" s="129"/>
      <c r="HD57" s="129"/>
      <c r="HE57" s="129"/>
      <c r="HF57" s="129"/>
      <c r="HG57" s="129"/>
      <c r="HH57" s="129"/>
      <c r="HI57" s="129"/>
      <c r="HJ57" s="129"/>
      <c r="HK57" s="129"/>
      <c r="HL57" s="129"/>
      <c r="HM57" s="129"/>
      <c r="HN57" s="129"/>
      <c r="HO57" s="129"/>
      <c r="HP57" s="129"/>
      <c r="HQ57" s="129"/>
      <c r="HR57" s="129"/>
      <c r="HS57" s="129"/>
      <c r="HT57" s="129"/>
      <c r="HU57" s="129"/>
      <c r="HV57" s="129"/>
      <c r="HW57" s="129"/>
      <c r="HX57" s="129"/>
      <c r="HY57" s="129"/>
      <c r="HZ57" s="129"/>
      <c r="IA57" s="129"/>
      <c r="IB57" s="129"/>
      <c r="IC57" s="129"/>
      <c r="ID57" s="129"/>
      <c r="IE57" s="129"/>
      <c r="IF57" s="129"/>
      <c r="IG57" s="129"/>
      <c r="IH57" s="129"/>
      <c r="II57" s="129"/>
      <c r="IJ57" s="129"/>
      <c r="IK57" s="129"/>
      <c r="IL57" s="129"/>
      <c r="IM57" s="129"/>
      <c r="IN57" s="129"/>
      <c r="IO57" s="129"/>
      <c r="IP57" s="129"/>
      <c r="IQ57" s="129"/>
      <c r="IR57" s="129"/>
      <c r="IS57" s="129"/>
      <c r="IT57" s="129"/>
      <c r="IU57" s="129"/>
      <c r="IV57" s="129"/>
      <c r="IW57" s="129"/>
    </row>
    <row r="58" customFormat="false" ht="12.75" hidden="false" customHeight="true" outlineLevel="0" collapsed="false">
      <c r="A58" s="129"/>
      <c r="B58" s="166"/>
      <c r="C58" s="166"/>
      <c r="D58" s="166"/>
      <c r="G58" s="154"/>
      <c r="H58" s="154"/>
      <c r="L58" s="129"/>
      <c r="M58" s="129"/>
      <c r="R58" s="157"/>
      <c r="T58" s="129"/>
      <c r="U58" s="122"/>
      <c r="V58" s="129"/>
      <c r="W58" s="129"/>
      <c r="X58" s="129"/>
      <c r="Y58" s="129"/>
      <c r="Z58" s="129"/>
      <c r="AA58" s="152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  <c r="BY58" s="129"/>
      <c r="BZ58" s="129"/>
      <c r="CA58" s="129"/>
      <c r="CB58" s="129"/>
      <c r="CC58" s="129"/>
      <c r="CD58" s="129"/>
      <c r="CE58" s="129"/>
      <c r="CF58" s="129"/>
      <c r="CG58" s="129"/>
      <c r="CH58" s="129"/>
      <c r="CI58" s="129"/>
      <c r="CJ58" s="129"/>
      <c r="CK58" s="129"/>
      <c r="CL58" s="129"/>
      <c r="CM58" s="129"/>
      <c r="CN58" s="129"/>
      <c r="CO58" s="129"/>
      <c r="CP58" s="129"/>
      <c r="CQ58" s="129"/>
      <c r="CR58" s="129"/>
      <c r="CS58" s="129"/>
      <c r="CT58" s="129"/>
      <c r="CU58" s="129"/>
      <c r="CV58" s="129"/>
      <c r="CW58" s="129"/>
      <c r="CX58" s="129"/>
      <c r="CY58" s="129"/>
      <c r="CZ58" s="129"/>
      <c r="DA58" s="129"/>
      <c r="DB58" s="129"/>
      <c r="DC58" s="129"/>
      <c r="DD58" s="129"/>
      <c r="DE58" s="129"/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29"/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29"/>
      <c r="FK58" s="129"/>
      <c r="FL58" s="129"/>
      <c r="FM58" s="129"/>
      <c r="FN58" s="129"/>
      <c r="FO58" s="129"/>
      <c r="FP58" s="129"/>
      <c r="FQ58" s="129"/>
      <c r="FR58" s="129"/>
      <c r="FS58" s="129"/>
      <c r="FT58" s="129"/>
      <c r="FU58" s="129"/>
      <c r="FV58" s="129"/>
      <c r="FW58" s="129"/>
      <c r="FX58" s="129"/>
      <c r="FY58" s="129"/>
      <c r="FZ58" s="129"/>
      <c r="GA58" s="129"/>
      <c r="GB58" s="129"/>
      <c r="GC58" s="129"/>
      <c r="GD58" s="129"/>
      <c r="GE58" s="129"/>
      <c r="GF58" s="129"/>
      <c r="GG58" s="129"/>
      <c r="GH58" s="129"/>
      <c r="GI58" s="129"/>
      <c r="GJ58" s="129"/>
      <c r="GK58" s="129"/>
      <c r="GL58" s="129"/>
      <c r="GM58" s="129"/>
      <c r="GN58" s="129"/>
      <c r="GO58" s="129"/>
      <c r="GP58" s="129"/>
      <c r="GQ58" s="129"/>
      <c r="GR58" s="129"/>
      <c r="GS58" s="129"/>
      <c r="GT58" s="129"/>
      <c r="GU58" s="129"/>
      <c r="GV58" s="129"/>
      <c r="GW58" s="129"/>
      <c r="GX58" s="129"/>
      <c r="GY58" s="129"/>
      <c r="GZ58" s="129"/>
      <c r="HA58" s="129"/>
      <c r="HB58" s="129"/>
      <c r="HC58" s="129"/>
      <c r="HD58" s="129"/>
      <c r="HE58" s="129"/>
      <c r="HF58" s="129"/>
      <c r="HG58" s="129"/>
      <c r="HH58" s="129"/>
      <c r="HI58" s="129"/>
      <c r="HJ58" s="129"/>
      <c r="HK58" s="129"/>
      <c r="HL58" s="129"/>
      <c r="HM58" s="129"/>
      <c r="HN58" s="129"/>
      <c r="HO58" s="129"/>
      <c r="HP58" s="129"/>
      <c r="HQ58" s="129"/>
      <c r="HR58" s="129"/>
      <c r="HS58" s="129"/>
      <c r="HT58" s="129"/>
      <c r="HU58" s="129"/>
      <c r="HV58" s="129"/>
      <c r="HW58" s="129"/>
      <c r="HX58" s="129"/>
      <c r="HY58" s="129"/>
      <c r="HZ58" s="129"/>
      <c r="IA58" s="129"/>
      <c r="IB58" s="129"/>
      <c r="IC58" s="129"/>
      <c r="ID58" s="129"/>
      <c r="IE58" s="129"/>
      <c r="IF58" s="129"/>
      <c r="IG58" s="129"/>
      <c r="IH58" s="129"/>
      <c r="II58" s="129"/>
      <c r="IJ58" s="129"/>
      <c r="IK58" s="129"/>
      <c r="IL58" s="129"/>
      <c r="IM58" s="129"/>
      <c r="IN58" s="129"/>
      <c r="IO58" s="129"/>
      <c r="IP58" s="129"/>
      <c r="IQ58" s="129"/>
      <c r="IR58" s="129"/>
      <c r="IS58" s="129"/>
      <c r="IT58" s="129"/>
      <c r="IU58" s="129"/>
      <c r="IV58" s="129"/>
      <c r="IW58" s="129"/>
    </row>
    <row r="59" customFormat="false" ht="12.75" hidden="false" customHeight="true" outlineLevel="0" collapsed="false">
      <c r="A59" s="129"/>
      <c r="B59" s="166"/>
      <c r="C59" s="166"/>
      <c r="D59" s="166"/>
      <c r="G59" s="154"/>
      <c r="H59" s="154"/>
      <c r="L59" s="129"/>
      <c r="M59" s="129"/>
      <c r="R59" s="157"/>
      <c r="T59" s="129"/>
      <c r="U59" s="122"/>
      <c r="V59" s="129"/>
      <c r="W59" s="129"/>
      <c r="X59" s="129"/>
      <c r="Y59" s="129"/>
      <c r="Z59" s="129"/>
      <c r="AA59" s="152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  <c r="BY59" s="129"/>
      <c r="BZ59" s="129"/>
      <c r="CA59" s="129"/>
      <c r="CB59" s="129"/>
      <c r="CC59" s="129"/>
      <c r="CD59" s="129"/>
      <c r="CE59" s="129"/>
      <c r="CF59" s="129"/>
      <c r="CG59" s="129"/>
      <c r="CH59" s="129"/>
      <c r="CI59" s="129"/>
      <c r="CJ59" s="129"/>
      <c r="CK59" s="129"/>
      <c r="CL59" s="129"/>
      <c r="CM59" s="129"/>
      <c r="CN59" s="129"/>
      <c r="CO59" s="129"/>
      <c r="CP59" s="129"/>
      <c r="CQ59" s="129"/>
      <c r="CR59" s="129"/>
      <c r="CS59" s="129"/>
      <c r="CT59" s="129"/>
      <c r="CU59" s="129"/>
      <c r="CV59" s="129"/>
      <c r="CW59" s="129"/>
      <c r="CX59" s="129"/>
      <c r="CY59" s="129"/>
      <c r="CZ59" s="129"/>
      <c r="DA59" s="129"/>
      <c r="DB59" s="129"/>
      <c r="DC59" s="129"/>
      <c r="DD59" s="129"/>
      <c r="DE59" s="129"/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29"/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29"/>
      <c r="FK59" s="129"/>
      <c r="FL59" s="129"/>
      <c r="FM59" s="129"/>
      <c r="FN59" s="129"/>
      <c r="FO59" s="129"/>
      <c r="FP59" s="129"/>
      <c r="FQ59" s="129"/>
      <c r="FR59" s="129"/>
      <c r="FS59" s="129"/>
      <c r="FT59" s="129"/>
      <c r="FU59" s="129"/>
      <c r="FV59" s="129"/>
      <c r="FW59" s="129"/>
      <c r="FX59" s="129"/>
      <c r="FY59" s="129"/>
      <c r="FZ59" s="129"/>
      <c r="GA59" s="129"/>
      <c r="GB59" s="129"/>
      <c r="GC59" s="129"/>
      <c r="GD59" s="129"/>
      <c r="GE59" s="129"/>
      <c r="GF59" s="129"/>
      <c r="GG59" s="129"/>
      <c r="GH59" s="129"/>
      <c r="GI59" s="129"/>
      <c r="GJ59" s="129"/>
      <c r="GK59" s="129"/>
      <c r="GL59" s="129"/>
      <c r="GM59" s="129"/>
      <c r="GN59" s="129"/>
      <c r="GO59" s="129"/>
      <c r="GP59" s="129"/>
      <c r="GQ59" s="129"/>
      <c r="GR59" s="129"/>
      <c r="GS59" s="129"/>
      <c r="GT59" s="129"/>
      <c r="GU59" s="129"/>
      <c r="GV59" s="129"/>
      <c r="GW59" s="129"/>
      <c r="GX59" s="129"/>
      <c r="GY59" s="129"/>
      <c r="GZ59" s="129"/>
      <c r="HA59" s="129"/>
      <c r="HB59" s="129"/>
      <c r="HC59" s="129"/>
      <c r="HD59" s="129"/>
      <c r="HE59" s="129"/>
      <c r="HF59" s="129"/>
      <c r="HG59" s="129"/>
      <c r="HH59" s="129"/>
      <c r="HI59" s="129"/>
      <c r="HJ59" s="129"/>
      <c r="HK59" s="129"/>
      <c r="HL59" s="129"/>
      <c r="HM59" s="129"/>
      <c r="HN59" s="129"/>
      <c r="HO59" s="129"/>
      <c r="HP59" s="129"/>
      <c r="HQ59" s="129"/>
      <c r="HR59" s="129"/>
      <c r="HS59" s="129"/>
      <c r="HT59" s="129"/>
      <c r="HU59" s="129"/>
      <c r="HV59" s="129"/>
      <c r="HW59" s="129"/>
      <c r="HX59" s="129"/>
      <c r="HY59" s="129"/>
      <c r="HZ59" s="129"/>
      <c r="IA59" s="129"/>
      <c r="IB59" s="129"/>
      <c r="IC59" s="129"/>
      <c r="ID59" s="129"/>
      <c r="IE59" s="129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129"/>
      <c r="IQ59" s="129"/>
      <c r="IR59" s="129"/>
      <c r="IS59" s="129"/>
      <c r="IT59" s="129"/>
      <c r="IU59" s="129"/>
      <c r="IV59" s="129"/>
      <c r="IW59" s="129"/>
    </row>
    <row r="60" customFormat="false" ht="12.75" hidden="false" customHeight="true" outlineLevel="0" collapsed="false">
      <c r="A60" s="129"/>
      <c r="B60" s="166"/>
      <c r="C60" s="166"/>
      <c r="D60" s="166"/>
      <c r="G60" s="154"/>
      <c r="H60" s="154"/>
      <c r="L60" s="129"/>
      <c r="M60" s="129"/>
      <c r="R60" s="157"/>
      <c r="T60" s="129"/>
      <c r="U60" s="122"/>
      <c r="V60" s="129"/>
      <c r="W60" s="129"/>
      <c r="X60" s="129"/>
      <c r="Y60" s="129"/>
      <c r="Z60" s="129"/>
      <c r="AA60" s="152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29"/>
      <c r="FR60" s="129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29"/>
      <c r="GE60" s="129"/>
      <c r="GF60" s="129"/>
      <c r="GG60" s="129"/>
      <c r="GH60" s="129"/>
      <c r="GI60" s="129"/>
      <c r="GJ60" s="129"/>
      <c r="GK60" s="129"/>
      <c r="GL60" s="129"/>
      <c r="GM60" s="129"/>
      <c r="GN60" s="129"/>
      <c r="GO60" s="129"/>
      <c r="GP60" s="129"/>
      <c r="GQ60" s="129"/>
      <c r="GR60" s="129"/>
      <c r="GS60" s="129"/>
      <c r="GT60" s="129"/>
      <c r="GU60" s="129"/>
      <c r="GV60" s="129"/>
      <c r="GW60" s="129"/>
      <c r="GX60" s="129"/>
      <c r="GY60" s="129"/>
      <c r="GZ60" s="129"/>
      <c r="HA60" s="129"/>
      <c r="HB60" s="129"/>
      <c r="HC60" s="129"/>
      <c r="HD60" s="129"/>
      <c r="HE60" s="129"/>
      <c r="HF60" s="129"/>
      <c r="HG60" s="129"/>
      <c r="HH60" s="129"/>
      <c r="HI60" s="129"/>
      <c r="HJ60" s="129"/>
      <c r="HK60" s="129"/>
      <c r="HL60" s="129"/>
      <c r="HM60" s="129"/>
      <c r="HN60" s="129"/>
      <c r="HO60" s="129"/>
      <c r="HP60" s="129"/>
      <c r="HQ60" s="129"/>
      <c r="HR60" s="129"/>
      <c r="HS60" s="129"/>
      <c r="HT60" s="129"/>
      <c r="HU60" s="129"/>
      <c r="HV60" s="129"/>
      <c r="HW60" s="129"/>
      <c r="HX60" s="129"/>
      <c r="HY60" s="129"/>
      <c r="HZ60" s="129"/>
      <c r="IA60" s="129"/>
      <c r="IB60" s="129"/>
      <c r="IC60" s="129"/>
      <c r="ID60" s="129"/>
      <c r="IE60" s="129"/>
      <c r="IF60" s="129"/>
      <c r="IG60" s="129"/>
      <c r="IH60" s="129"/>
      <c r="II60" s="129"/>
      <c r="IJ60" s="129"/>
      <c r="IK60" s="129"/>
      <c r="IL60" s="129"/>
      <c r="IM60" s="129"/>
      <c r="IN60" s="129"/>
      <c r="IO60" s="129"/>
      <c r="IP60" s="129"/>
      <c r="IQ60" s="129"/>
      <c r="IR60" s="129"/>
      <c r="IS60" s="129"/>
      <c r="IT60" s="129"/>
      <c r="IU60" s="129"/>
      <c r="IV60" s="129"/>
      <c r="IW60" s="129"/>
    </row>
    <row r="61" customFormat="false" ht="12.75" hidden="false" customHeight="true" outlineLevel="0" collapsed="false">
      <c r="A61" s="129"/>
      <c r="B61" s="166"/>
      <c r="C61" s="166"/>
      <c r="D61" s="166"/>
      <c r="G61" s="154"/>
      <c r="H61" s="154"/>
      <c r="L61" s="129"/>
      <c r="M61" s="129"/>
      <c r="R61" s="157"/>
      <c r="T61" s="129"/>
      <c r="U61" s="122"/>
      <c r="V61" s="129"/>
      <c r="W61" s="129"/>
      <c r="X61" s="129"/>
      <c r="Y61" s="129"/>
      <c r="Z61" s="129"/>
      <c r="AA61" s="152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  <c r="BY61" s="129"/>
      <c r="BZ61" s="129"/>
      <c r="CA61" s="129"/>
      <c r="CB61" s="129"/>
      <c r="CC61" s="129"/>
      <c r="CD61" s="129"/>
      <c r="CE61" s="129"/>
      <c r="CF61" s="129"/>
      <c r="CG61" s="129"/>
      <c r="CH61" s="129"/>
      <c r="CI61" s="129"/>
      <c r="CJ61" s="129"/>
      <c r="CK61" s="129"/>
      <c r="CL61" s="129"/>
      <c r="CM61" s="129"/>
      <c r="CN61" s="129"/>
      <c r="CO61" s="129"/>
      <c r="CP61" s="129"/>
      <c r="CQ61" s="129"/>
      <c r="CR61" s="129"/>
      <c r="CS61" s="129"/>
      <c r="CT61" s="129"/>
      <c r="CU61" s="129"/>
      <c r="CV61" s="129"/>
      <c r="CW61" s="129"/>
      <c r="CX61" s="129"/>
      <c r="CY61" s="129"/>
      <c r="CZ61" s="129"/>
      <c r="DA61" s="129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29"/>
      <c r="FR61" s="129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29"/>
      <c r="GE61" s="129"/>
      <c r="GF61" s="129"/>
      <c r="GG61" s="129"/>
      <c r="GH61" s="129"/>
      <c r="GI61" s="129"/>
      <c r="GJ61" s="129"/>
      <c r="GK61" s="129"/>
      <c r="GL61" s="129"/>
      <c r="GM61" s="129"/>
      <c r="GN61" s="129"/>
      <c r="GO61" s="129"/>
      <c r="GP61" s="129"/>
      <c r="GQ61" s="129"/>
      <c r="GR61" s="129"/>
      <c r="GS61" s="129"/>
      <c r="GT61" s="129"/>
      <c r="GU61" s="129"/>
      <c r="GV61" s="129"/>
      <c r="GW61" s="129"/>
      <c r="GX61" s="129"/>
      <c r="GY61" s="129"/>
      <c r="GZ61" s="129"/>
      <c r="HA61" s="129"/>
      <c r="HB61" s="129"/>
      <c r="HC61" s="129"/>
      <c r="HD61" s="129"/>
      <c r="HE61" s="129"/>
      <c r="HF61" s="129"/>
      <c r="HG61" s="129"/>
      <c r="HH61" s="129"/>
      <c r="HI61" s="129"/>
      <c r="HJ61" s="129"/>
      <c r="HK61" s="129"/>
      <c r="HL61" s="129"/>
      <c r="HM61" s="129"/>
      <c r="HN61" s="129"/>
      <c r="HO61" s="129"/>
      <c r="HP61" s="129"/>
      <c r="HQ61" s="129"/>
      <c r="HR61" s="129"/>
      <c r="HS61" s="129"/>
      <c r="HT61" s="129"/>
      <c r="HU61" s="129"/>
      <c r="HV61" s="129"/>
      <c r="HW61" s="129"/>
      <c r="HX61" s="129"/>
      <c r="HY61" s="129"/>
      <c r="HZ61" s="129"/>
      <c r="IA61" s="129"/>
      <c r="IB61" s="129"/>
      <c r="IC61" s="129"/>
      <c r="ID61" s="129"/>
      <c r="IE61" s="129"/>
      <c r="IF61" s="129"/>
      <c r="IG61" s="129"/>
      <c r="IH61" s="129"/>
      <c r="II61" s="129"/>
      <c r="IJ61" s="129"/>
      <c r="IK61" s="129"/>
      <c r="IL61" s="129"/>
      <c r="IM61" s="129"/>
      <c r="IN61" s="129"/>
      <c r="IO61" s="129"/>
      <c r="IP61" s="129"/>
      <c r="IQ61" s="129"/>
      <c r="IR61" s="129"/>
      <c r="IS61" s="129"/>
      <c r="IT61" s="129"/>
      <c r="IU61" s="129"/>
      <c r="IV61" s="129"/>
      <c r="IW61" s="129"/>
    </row>
    <row r="62" customFormat="false" ht="12.75" hidden="false" customHeight="true" outlineLevel="0" collapsed="false">
      <c r="A62" s="129"/>
      <c r="B62" s="166"/>
      <c r="C62" s="166"/>
      <c r="D62" s="166"/>
      <c r="G62" s="154"/>
      <c r="H62" s="154"/>
      <c r="L62" s="129"/>
      <c r="M62" s="129"/>
      <c r="R62" s="157"/>
      <c r="T62" s="129"/>
      <c r="U62" s="122"/>
      <c r="V62" s="129"/>
      <c r="W62" s="129"/>
      <c r="X62" s="129"/>
      <c r="Y62" s="129"/>
      <c r="Z62" s="129"/>
      <c r="AA62" s="152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/>
      <c r="CB62" s="129"/>
      <c r="CC62" s="129"/>
      <c r="CD62" s="129"/>
      <c r="CE62" s="129"/>
      <c r="CF62" s="129"/>
      <c r="CG62" s="129"/>
      <c r="CH62" s="129"/>
      <c r="CI62" s="129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29"/>
      <c r="CU62" s="129"/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29"/>
      <c r="FR62" s="129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29"/>
      <c r="GE62" s="129"/>
      <c r="GF62" s="129"/>
      <c r="GG62" s="129"/>
      <c r="GH62" s="129"/>
      <c r="GI62" s="129"/>
      <c r="GJ62" s="129"/>
      <c r="GK62" s="129"/>
      <c r="GL62" s="129"/>
      <c r="GM62" s="129"/>
      <c r="GN62" s="129"/>
      <c r="GO62" s="129"/>
      <c r="GP62" s="129"/>
      <c r="GQ62" s="129"/>
      <c r="GR62" s="129"/>
      <c r="GS62" s="129"/>
      <c r="GT62" s="129"/>
      <c r="GU62" s="129"/>
      <c r="GV62" s="129"/>
      <c r="GW62" s="129"/>
      <c r="GX62" s="129"/>
      <c r="GY62" s="129"/>
      <c r="GZ62" s="129"/>
      <c r="HA62" s="129"/>
      <c r="HB62" s="129"/>
      <c r="HC62" s="129"/>
      <c r="HD62" s="129"/>
      <c r="HE62" s="129"/>
      <c r="HF62" s="129"/>
      <c r="HG62" s="129"/>
      <c r="HH62" s="129"/>
      <c r="HI62" s="129"/>
      <c r="HJ62" s="129"/>
      <c r="HK62" s="129"/>
      <c r="HL62" s="129"/>
      <c r="HM62" s="129"/>
      <c r="HN62" s="129"/>
      <c r="HO62" s="129"/>
      <c r="HP62" s="129"/>
      <c r="HQ62" s="129"/>
      <c r="HR62" s="129"/>
      <c r="HS62" s="129"/>
      <c r="HT62" s="129"/>
      <c r="HU62" s="129"/>
      <c r="HV62" s="129"/>
      <c r="HW62" s="129"/>
      <c r="HX62" s="129"/>
      <c r="HY62" s="129"/>
      <c r="HZ62" s="129"/>
      <c r="IA62" s="129"/>
      <c r="IB62" s="129"/>
      <c r="IC62" s="129"/>
      <c r="ID62" s="129"/>
      <c r="IE62" s="129"/>
      <c r="IF62" s="129"/>
      <c r="IG62" s="129"/>
      <c r="IH62" s="129"/>
      <c r="II62" s="129"/>
      <c r="IJ62" s="129"/>
      <c r="IK62" s="129"/>
      <c r="IL62" s="129"/>
      <c r="IM62" s="129"/>
      <c r="IN62" s="129"/>
      <c r="IO62" s="129"/>
      <c r="IP62" s="129"/>
      <c r="IQ62" s="129"/>
      <c r="IR62" s="129"/>
      <c r="IS62" s="129"/>
      <c r="IT62" s="129"/>
      <c r="IU62" s="129"/>
      <c r="IV62" s="129"/>
      <c r="IW62" s="129"/>
    </row>
    <row r="63" customFormat="false" ht="12.75" hidden="false" customHeight="true" outlineLevel="0" collapsed="false">
      <c r="A63" s="129"/>
      <c r="B63" s="166"/>
      <c r="C63" s="166"/>
      <c r="D63" s="166"/>
      <c r="G63" s="154"/>
      <c r="H63" s="154"/>
      <c r="L63" s="129"/>
      <c r="M63" s="129"/>
      <c r="R63" s="157"/>
      <c r="T63" s="129"/>
      <c r="U63" s="122"/>
      <c r="V63" s="129"/>
      <c r="W63" s="129"/>
      <c r="X63" s="129"/>
      <c r="Y63" s="129"/>
      <c r="Z63" s="129"/>
      <c r="AA63" s="152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129"/>
      <c r="GG63" s="129"/>
      <c r="GH63" s="129"/>
      <c r="GI63" s="129"/>
      <c r="GJ63" s="129"/>
      <c r="GK63" s="129"/>
      <c r="GL63" s="129"/>
      <c r="GM63" s="129"/>
      <c r="GN63" s="129"/>
      <c r="GO63" s="129"/>
      <c r="GP63" s="129"/>
      <c r="GQ63" s="129"/>
      <c r="GR63" s="129"/>
      <c r="GS63" s="129"/>
      <c r="GT63" s="129"/>
      <c r="GU63" s="129"/>
      <c r="GV63" s="129"/>
      <c r="GW63" s="129"/>
      <c r="GX63" s="129"/>
      <c r="GY63" s="129"/>
      <c r="GZ63" s="129"/>
      <c r="HA63" s="129"/>
      <c r="HB63" s="129"/>
      <c r="HC63" s="129"/>
      <c r="HD63" s="129"/>
      <c r="HE63" s="129"/>
      <c r="HF63" s="129"/>
      <c r="HG63" s="129"/>
      <c r="HH63" s="129"/>
      <c r="HI63" s="129"/>
      <c r="HJ63" s="129"/>
      <c r="HK63" s="129"/>
      <c r="HL63" s="129"/>
      <c r="HM63" s="129"/>
      <c r="HN63" s="129"/>
      <c r="HO63" s="129"/>
      <c r="HP63" s="129"/>
      <c r="HQ63" s="129"/>
      <c r="HR63" s="129"/>
      <c r="HS63" s="129"/>
      <c r="HT63" s="129"/>
      <c r="HU63" s="129"/>
      <c r="HV63" s="129"/>
      <c r="HW63" s="129"/>
      <c r="HX63" s="129"/>
      <c r="HY63" s="129"/>
      <c r="HZ63" s="129"/>
      <c r="IA63" s="129"/>
      <c r="IB63" s="129"/>
      <c r="IC63" s="129"/>
      <c r="ID63" s="129"/>
      <c r="IE63" s="129"/>
      <c r="IF63" s="129"/>
      <c r="IG63" s="129"/>
      <c r="IH63" s="129"/>
      <c r="II63" s="129"/>
      <c r="IJ63" s="129"/>
      <c r="IK63" s="129"/>
      <c r="IL63" s="129"/>
      <c r="IM63" s="129"/>
      <c r="IN63" s="129"/>
      <c r="IO63" s="129"/>
      <c r="IP63" s="129"/>
      <c r="IQ63" s="129"/>
      <c r="IR63" s="129"/>
      <c r="IS63" s="129"/>
      <c r="IT63" s="129"/>
      <c r="IU63" s="129"/>
      <c r="IV63" s="129"/>
      <c r="IW63" s="129"/>
    </row>
    <row r="64" customFormat="false" ht="12.75" hidden="false" customHeight="true" outlineLevel="0" collapsed="false">
      <c r="A64" s="129"/>
      <c r="B64" s="166"/>
      <c r="C64" s="166"/>
      <c r="D64" s="166"/>
      <c r="G64" s="154"/>
      <c r="H64" s="154"/>
      <c r="L64" s="129"/>
      <c r="M64" s="129"/>
      <c r="R64" s="157"/>
      <c r="T64" s="129"/>
      <c r="U64" s="122"/>
      <c r="V64" s="129"/>
      <c r="W64" s="129"/>
      <c r="X64" s="129"/>
      <c r="Y64" s="129"/>
      <c r="Z64" s="129"/>
      <c r="AA64" s="152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29"/>
      <c r="GE64" s="129"/>
      <c r="GF64" s="129"/>
      <c r="GG64" s="129"/>
      <c r="GH64" s="129"/>
      <c r="GI64" s="129"/>
      <c r="GJ64" s="129"/>
      <c r="GK64" s="129"/>
      <c r="GL64" s="129"/>
      <c r="GM64" s="129"/>
      <c r="GN64" s="129"/>
      <c r="GO64" s="129"/>
      <c r="GP64" s="129"/>
      <c r="GQ64" s="129"/>
      <c r="GR64" s="129"/>
      <c r="GS64" s="129"/>
      <c r="GT64" s="129"/>
      <c r="GU64" s="129"/>
      <c r="GV64" s="129"/>
      <c r="GW64" s="129"/>
      <c r="GX64" s="129"/>
      <c r="GY64" s="129"/>
      <c r="GZ64" s="129"/>
      <c r="HA64" s="129"/>
      <c r="HB64" s="129"/>
      <c r="HC64" s="129"/>
      <c r="HD64" s="129"/>
      <c r="HE64" s="129"/>
      <c r="HF64" s="129"/>
      <c r="HG64" s="129"/>
      <c r="HH64" s="129"/>
      <c r="HI64" s="129"/>
      <c r="HJ64" s="129"/>
      <c r="HK64" s="129"/>
      <c r="HL64" s="129"/>
      <c r="HM64" s="129"/>
      <c r="HN64" s="129"/>
      <c r="HO64" s="129"/>
      <c r="HP64" s="129"/>
      <c r="HQ64" s="129"/>
      <c r="HR64" s="129"/>
      <c r="HS64" s="129"/>
      <c r="HT64" s="129"/>
      <c r="HU64" s="129"/>
      <c r="HV64" s="129"/>
      <c r="HW64" s="129"/>
      <c r="HX64" s="129"/>
      <c r="HY64" s="129"/>
      <c r="HZ64" s="129"/>
      <c r="IA64" s="129"/>
      <c r="IB64" s="129"/>
      <c r="IC64" s="129"/>
      <c r="ID64" s="129"/>
      <c r="IE64" s="129"/>
      <c r="IF64" s="129"/>
      <c r="IG64" s="129"/>
      <c r="IH64" s="129"/>
      <c r="II64" s="129"/>
      <c r="IJ64" s="129"/>
      <c r="IK64" s="129"/>
      <c r="IL64" s="129"/>
      <c r="IM64" s="129"/>
      <c r="IN64" s="129"/>
      <c r="IO64" s="129"/>
      <c r="IP64" s="129"/>
      <c r="IQ64" s="129"/>
      <c r="IR64" s="129"/>
      <c r="IS64" s="129"/>
      <c r="IT64" s="129"/>
      <c r="IU64" s="129"/>
      <c r="IV64" s="129"/>
      <c r="IW64" s="129"/>
    </row>
    <row r="65" customFormat="false" ht="12.75" hidden="false" customHeight="true" outlineLevel="0" collapsed="false">
      <c r="A65" s="129"/>
      <c r="B65" s="166"/>
      <c r="C65" s="166"/>
      <c r="D65" s="166"/>
      <c r="G65" s="154"/>
      <c r="H65" s="154"/>
      <c r="L65" s="129"/>
      <c r="M65" s="129"/>
      <c r="R65" s="157"/>
      <c r="T65" s="129"/>
      <c r="U65" s="122"/>
      <c r="V65" s="129"/>
      <c r="W65" s="129"/>
      <c r="X65" s="129"/>
      <c r="Y65" s="129"/>
      <c r="Z65" s="129"/>
      <c r="AA65" s="152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29"/>
      <c r="GE65" s="129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29"/>
      <c r="GR65" s="129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29"/>
      <c r="HE65" s="129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29"/>
      <c r="HR65" s="129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29"/>
      <c r="IE65" s="129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29"/>
      <c r="IR65" s="129"/>
      <c r="IS65" s="129"/>
      <c r="IT65" s="129"/>
      <c r="IU65" s="129"/>
      <c r="IV65" s="129"/>
      <c r="IW65" s="129"/>
    </row>
    <row r="66" customFormat="false" ht="12.75" hidden="false" customHeight="true" outlineLevel="0" collapsed="false">
      <c r="A66" s="129"/>
      <c r="B66" s="166"/>
      <c r="C66" s="166"/>
      <c r="D66" s="166"/>
      <c r="G66" s="154"/>
      <c r="H66" s="154"/>
      <c r="L66" s="129"/>
      <c r="M66" s="129"/>
      <c r="R66" s="157"/>
      <c r="T66" s="129"/>
      <c r="U66" s="122"/>
      <c r="V66" s="129"/>
      <c r="W66" s="129"/>
      <c r="X66" s="129"/>
      <c r="Y66" s="129"/>
      <c r="Z66" s="129"/>
      <c r="AA66" s="152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29"/>
      <c r="GE66" s="129"/>
      <c r="GF66" s="129"/>
      <c r="GG66" s="129"/>
      <c r="GH66" s="129"/>
      <c r="GI66" s="129"/>
      <c r="GJ66" s="129"/>
      <c r="GK66" s="129"/>
      <c r="GL66" s="129"/>
      <c r="GM66" s="129"/>
      <c r="GN66" s="129"/>
      <c r="GO66" s="129"/>
      <c r="GP66" s="129"/>
      <c r="GQ66" s="129"/>
      <c r="GR66" s="129"/>
      <c r="GS66" s="129"/>
      <c r="GT66" s="129"/>
      <c r="GU66" s="129"/>
      <c r="GV66" s="129"/>
      <c r="GW66" s="129"/>
      <c r="GX66" s="129"/>
      <c r="GY66" s="129"/>
      <c r="GZ66" s="129"/>
      <c r="HA66" s="129"/>
      <c r="HB66" s="129"/>
      <c r="HC66" s="129"/>
      <c r="HD66" s="129"/>
      <c r="HE66" s="129"/>
      <c r="HF66" s="129"/>
      <c r="HG66" s="129"/>
      <c r="HH66" s="129"/>
      <c r="HI66" s="129"/>
      <c r="HJ66" s="129"/>
      <c r="HK66" s="129"/>
      <c r="HL66" s="129"/>
      <c r="HM66" s="129"/>
      <c r="HN66" s="129"/>
      <c r="HO66" s="129"/>
      <c r="HP66" s="129"/>
      <c r="HQ66" s="129"/>
      <c r="HR66" s="129"/>
      <c r="HS66" s="129"/>
      <c r="HT66" s="129"/>
      <c r="HU66" s="129"/>
      <c r="HV66" s="129"/>
      <c r="HW66" s="129"/>
      <c r="HX66" s="129"/>
      <c r="HY66" s="129"/>
      <c r="HZ66" s="129"/>
      <c r="IA66" s="129"/>
      <c r="IB66" s="129"/>
      <c r="IC66" s="129"/>
      <c r="ID66" s="129"/>
      <c r="IE66" s="129"/>
      <c r="IF66" s="129"/>
      <c r="IG66" s="129"/>
      <c r="IH66" s="129"/>
      <c r="II66" s="129"/>
      <c r="IJ66" s="129"/>
      <c r="IK66" s="129"/>
      <c r="IL66" s="129"/>
      <c r="IM66" s="129"/>
      <c r="IN66" s="129"/>
      <c r="IO66" s="129"/>
      <c r="IP66" s="129"/>
      <c r="IQ66" s="129"/>
      <c r="IR66" s="129"/>
      <c r="IS66" s="129"/>
      <c r="IT66" s="129"/>
      <c r="IU66" s="129"/>
      <c r="IV66" s="129"/>
      <c r="IW66" s="129"/>
    </row>
    <row r="67" customFormat="false" ht="12.75" hidden="false" customHeight="true" outlineLevel="0" collapsed="false">
      <c r="A67" s="129"/>
      <c r="M67" s="129"/>
      <c r="R67" s="157"/>
      <c r="T67" s="129"/>
      <c r="U67" s="122"/>
      <c r="V67" s="129"/>
      <c r="W67" s="129"/>
      <c r="X67" s="129"/>
      <c r="Y67" s="129"/>
      <c r="Z67" s="129"/>
      <c r="AA67" s="152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29"/>
      <c r="FX67" s="129"/>
      <c r="FY67" s="129"/>
      <c r="FZ67" s="129"/>
      <c r="GA67" s="129"/>
      <c r="GB67" s="129"/>
      <c r="GC67" s="129"/>
      <c r="GD67" s="129"/>
      <c r="GE67" s="129"/>
      <c r="GF67" s="129"/>
      <c r="GG67" s="129"/>
      <c r="GH67" s="129"/>
      <c r="GI67" s="129"/>
      <c r="GJ67" s="129"/>
      <c r="GK67" s="129"/>
      <c r="GL67" s="129"/>
      <c r="GM67" s="129"/>
      <c r="GN67" s="129"/>
      <c r="GO67" s="129"/>
      <c r="GP67" s="129"/>
      <c r="GQ67" s="129"/>
      <c r="GR67" s="129"/>
      <c r="GS67" s="129"/>
      <c r="GT67" s="129"/>
      <c r="GU67" s="129"/>
      <c r="GV67" s="129"/>
      <c r="GW67" s="129"/>
      <c r="GX67" s="129"/>
      <c r="GY67" s="129"/>
      <c r="GZ67" s="129"/>
      <c r="HA67" s="129"/>
      <c r="HB67" s="129"/>
      <c r="HC67" s="129"/>
      <c r="HD67" s="129"/>
      <c r="HE67" s="129"/>
      <c r="HF67" s="129"/>
      <c r="HG67" s="129"/>
      <c r="HH67" s="129"/>
      <c r="HI67" s="129"/>
      <c r="HJ67" s="129"/>
      <c r="HK67" s="129"/>
      <c r="HL67" s="129"/>
      <c r="HM67" s="129"/>
      <c r="HN67" s="129"/>
      <c r="HO67" s="129"/>
      <c r="HP67" s="129"/>
      <c r="HQ67" s="129"/>
      <c r="HR67" s="129"/>
      <c r="HS67" s="129"/>
      <c r="HT67" s="129"/>
      <c r="HU67" s="129"/>
      <c r="HV67" s="129"/>
      <c r="HW67" s="129"/>
      <c r="HX67" s="129"/>
      <c r="HY67" s="129"/>
      <c r="HZ67" s="129"/>
      <c r="IA67" s="129"/>
      <c r="IB67" s="129"/>
      <c r="IC67" s="129"/>
      <c r="ID67" s="129"/>
      <c r="IE67" s="129"/>
      <c r="IF67" s="129"/>
      <c r="IG67" s="129"/>
      <c r="IH67" s="129"/>
      <c r="II67" s="129"/>
      <c r="IJ67" s="129"/>
      <c r="IK67" s="129"/>
      <c r="IL67" s="129"/>
      <c r="IM67" s="129"/>
      <c r="IN67" s="129"/>
      <c r="IO67" s="129"/>
      <c r="IP67" s="129"/>
      <c r="IQ67" s="129"/>
      <c r="IR67" s="129"/>
      <c r="IS67" s="129"/>
      <c r="IT67" s="129"/>
      <c r="IU67" s="129"/>
      <c r="IV67" s="129"/>
      <c r="IW67" s="129"/>
    </row>
    <row r="68" customFormat="false" ht="12.75" hidden="false" customHeight="true" outlineLevel="0" collapsed="false">
      <c r="B68" s="167"/>
      <c r="C68" s="167"/>
      <c r="D68" s="167"/>
      <c r="E68" s="167"/>
      <c r="F68" s="167"/>
      <c r="R68" s="157"/>
      <c r="AA68" s="152"/>
    </row>
    <row r="69" customFormat="false" ht="12.75" hidden="false" customHeight="true" outlineLevel="0" collapsed="false">
      <c r="B69" s="167"/>
      <c r="C69" s="167"/>
      <c r="D69" s="167"/>
      <c r="E69" s="133"/>
      <c r="F69" s="133"/>
      <c r="R69" s="157"/>
      <c r="AA69" s="152"/>
    </row>
    <row r="70" customFormat="false" ht="12" hidden="false" customHeight="true" outlineLevel="0" collapsed="false">
      <c r="B70" s="167"/>
      <c r="C70" s="167"/>
      <c r="D70" s="167"/>
      <c r="E70" s="167"/>
      <c r="F70" s="167"/>
      <c r="G70" s="133"/>
      <c r="H70" s="133"/>
      <c r="I70" s="133"/>
      <c r="J70" s="168"/>
      <c r="K70" s="133"/>
      <c r="L70" s="132"/>
      <c r="M70" s="133"/>
      <c r="N70" s="169"/>
      <c r="O70" s="170"/>
      <c r="P70" s="169"/>
      <c r="Q70" s="171"/>
      <c r="R70" s="172"/>
      <c r="U70" s="122"/>
      <c r="AA70" s="152"/>
    </row>
    <row r="71" customFormat="false" ht="12.75" hidden="false" customHeight="true" outlineLevel="0" collapsed="false">
      <c r="G71" s="129"/>
      <c r="H71" s="129"/>
      <c r="L71" s="122"/>
      <c r="Q71" s="5"/>
      <c r="T71" s="122"/>
      <c r="AA71" s="152"/>
    </row>
    <row r="72" customFormat="false" ht="12.75" hidden="false" customHeight="true" outlineLevel="0" collapsed="false">
      <c r="B72" s="173"/>
      <c r="C72" s="173"/>
      <c r="D72" s="173"/>
      <c r="G72" s="129"/>
      <c r="H72" s="129"/>
      <c r="L72" s="122"/>
      <c r="Q72" s="5"/>
      <c r="T72" s="122"/>
      <c r="AA72" s="152"/>
    </row>
    <row r="73" customFormat="false" ht="12.75" hidden="false" customHeight="true" outlineLevel="0" collapsed="false">
      <c r="B73" s="173"/>
      <c r="C73" s="173"/>
      <c r="D73" s="173"/>
      <c r="G73" s="129"/>
      <c r="H73" s="129"/>
      <c r="L73" s="122"/>
      <c r="Q73" s="5"/>
      <c r="T73" s="122"/>
      <c r="AA73" s="152"/>
    </row>
    <row r="74" customFormat="false" ht="12.75" hidden="false" customHeight="true" outlineLevel="0" collapsed="false">
      <c r="B74" s="173"/>
      <c r="C74" s="173"/>
      <c r="D74" s="173"/>
      <c r="G74" s="129"/>
      <c r="H74" s="129"/>
      <c r="L74" s="122"/>
      <c r="Q74" s="5"/>
      <c r="T74" s="122"/>
      <c r="AA74" s="152"/>
    </row>
    <row r="75" customFormat="false" ht="12.75" hidden="false" customHeight="true" outlineLevel="0" collapsed="false">
      <c r="B75" s="173"/>
      <c r="C75" s="173"/>
      <c r="D75" s="173"/>
      <c r="G75" s="129"/>
      <c r="H75" s="129"/>
      <c r="L75" s="122"/>
      <c r="Q75" s="5"/>
      <c r="T75" s="122"/>
      <c r="AA75" s="152"/>
    </row>
    <row r="76" customFormat="false" ht="12.75" hidden="false" customHeight="true" outlineLevel="0" collapsed="false">
      <c r="B76" s="173"/>
      <c r="C76" s="173"/>
      <c r="D76" s="173"/>
      <c r="G76" s="129"/>
      <c r="H76" s="129"/>
      <c r="L76" s="122"/>
      <c r="Q76" s="5"/>
      <c r="T76" s="122"/>
      <c r="AA76" s="152"/>
    </row>
    <row r="77" customFormat="false" ht="12.75" hidden="false" customHeight="true" outlineLevel="0" collapsed="false">
      <c r="B77" s="173"/>
      <c r="C77" s="173"/>
      <c r="D77" s="173"/>
      <c r="G77" s="129"/>
      <c r="H77" s="129"/>
      <c r="L77" s="122"/>
      <c r="Q77" s="5"/>
      <c r="T77" s="122"/>
      <c r="AA77" s="152"/>
    </row>
    <row r="78" customFormat="false" ht="12.75" hidden="false" customHeight="true" outlineLevel="0" collapsed="false">
      <c r="B78" s="173"/>
      <c r="C78" s="173"/>
      <c r="D78" s="173"/>
      <c r="E78" s="174"/>
      <c r="F78" s="174"/>
      <c r="G78" s="129"/>
      <c r="H78" s="129"/>
      <c r="L78" s="122"/>
      <c r="Q78" s="5"/>
      <c r="T78" s="122"/>
      <c r="AA78" s="152"/>
    </row>
    <row r="79" customFormat="false" ht="12.75" hidden="false" customHeight="true" outlineLevel="0" collapsed="false">
      <c r="B79" s="173"/>
      <c r="C79" s="173"/>
      <c r="D79" s="173"/>
      <c r="E79" s="174"/>
      <c r="F79" s="174"/>
      <c r="G79" s="129"/>
      <c r="H79" s="129"/>
      <c r="L79" s="122"/>
      <c r="Q79" s="5"/>
      <c r="T79" s="122"/>
      <c r="AA79" s="152"/>
    </row>
    <row r="80" customFormat="false" ht="12.75" hidden="false" customHeight="true" outlineLevel="0" collapsed="false">
      <c r="B80" s="173"/>
      <c r="C80" s="173"/>
      <c r="D80" s="173"/>
      <c r="E80" s="174"/>
      <c r="F80" s="174"/>
      <c r="G80" s="129"/>
      <c r="H80" s="129"/>
      <c r="L80" s="122"/>
      <c r="Q80" s="5"/>
      <c r="T80" s="122"/>
      <c r="AA80" s="152"/>
    </row>
    <row r="81" customFormat="false" ht="12.75" hidden="false" customHeight="true" outlineLevel="0" collapsed="false">
      <c r="B81" s="173"/>
      <c r="C81" s="173"/>
      <c r="D81" s="173"/>
      <c r="E81" s="174"/>
      <c r="F81" s="174"/>
      <c r="G81" s="129"/>
      <c r="H81" s="129"/>
      <c r="L81" s="122"/>
      <c r="Q81" s="5"/>
      <c r="T81" s="122"/>
      <c r="AA81" s="152"/>
    </row>
    <row r="82" customFormat="false" ht="12.75" hidden="false" customHeight="true" outlineLevel="0" collapsed="false">
      <c r="B82" s="173"/>
      <c r="C82" s="173"/>
      <c r="D82" s="173"/>
      <c r="G82" s="129"/>
      <c r="H82" s="129"/>
      <c r="L82" s="122"/>
      <c r="Q82" s="5"/>
      <c r="T82" s="122"/>
      <c r="AA82" s="152"/>
    </row>
    <row r="83" customFormat="false" ht="12.75" hidden="false" customHeight="true" outlineLevel="0" collapsed="false">
      <c r="B83" s="173"/>
      <c r="C83" s="173"/>
      <c r="D83" s="173"/>
      <c r="G83" s="129"/>
      <c r="H83" s="129"/>
      <c r="L83" s="122"/>
      <c r="Q83" s="5"/>
      <c r="T83" s="122"/>
      <c r="AA83" s="152"/>
    </row>
    <row r="84" customFormat="false" ht="12.75" hidden="false" customHeight="true" outlineLevel="0" collapsed="false">
      <c r="B84" s="173"/>
      <c r="C84" s="173"/>
      <c r="D84" s="173"/>
      <c r="G84" s="129"/>
      <c r="H84" s="129"/>
      <c r="L84" s="122"/>
      <c r="Q84" s="5"/>
      <c r="T84" s="122"/>
      <c r="AA84" s="152"/>
    </row>
    <row r="85" customFormat="false" ht="12.75" hidden="false" customHeight="true" outlineLevel="0" collapsed="false">
      <c r="B85" s="173"/>
      <c r="C85" s="173"/>
      <c r="D85" s="173"/>
      <c r="G85" s="129"/>
      <c r="H85" s="129"/>
      <c r="L85" s="122"/>
      <c r="Q85" s="5"/>
      <c r="T85" s="122"/>
      <c r="AA85" s="152"/>
    </row>
    <row r="86" customFormat="false" ht="12.75" hidden="false" customHeight="true" outlineLevel="0" collapsed="false">
      <c r="B86" s="173"/>
      <c r="C86" s="173"/>
      <c r="D86" s="173"/>
      <c r="G86" s="129"/>
      <c r="H86" s="129"/>
      <c r="L86" s="122"/>
      <c r="Q86" s="5"/>
      <c r="T86" s="122"/>
      <c r="AA86" s="152"/>
    </row>
    <row r="87" customFormat="false" ht="12.75" hidden="false" customHeight="true" outlineLevel="0" collapsed="false">
      <c r="B87" s="173"/>
      <c r="C87" s="173"/>
      <c r="D87" s="173"/>
      <c r="G87" s="129"/>
      <c r="H87" s="129"/>
      <c r="L87" s="122"/>
      <c r="Q87" s="5"/>
      <c r="T87" s="122"/>
      <c r="AA87" s="152"/>
    </row>
    <row r="88" customFormat="false" ht="12.75" hidden="false" customHeight="true" outlineLevel="0" collapsed="false">
      <c r="B88" s="173"/>
      <c r="C88" s="173"/>
      <c r="D88" s="173"/>
      <c r="G88" s="129"/>
      <c r="H88" s="129"/>
      <c r="L88" s="122"/>
      <c r="Q88" s="5"/>
      <c r="T88" s="122"/>
      <c r="AA88" s="152"/>
    </row>
    <row r="89" customFormat="false" ht="12.75" hidden="false" customHeight="true" outlineLevel="0" collapsed="false">
      <c r="B89" s="173"/>
      <c r="C89" s="173"/>
      <c r="D89" s="173"/>
      <c r="G89" s="129"/>
      <c r="H89" s="129"/>
      <c r="L89" s="122"/>
      <c r="Q89" s="5"/>
      <c r="T89" s="122"/>
      <c r="AA89" s="152"/>
    </row>
    <row r="90" customFormat="false" ht="12.75" hidden="false" customHeight="true" outlineLevel="0" collapsed="false">
      <c r="B90" s="173"/>
      <c r="C90" s="173"/>
      <c r="D90" s="173"/>
      <c r="G90" s="129"/>
      <c r="H90" s="129"/>
      <c r="L90" s="122"/>
      <c r="Q90" s="5"/>
      <c r="T90" s="122"/>
      <c r="AA90" s="152"/>
    </row>
    <row r="91" customFormat="false" ht="12.75" hidden="false" customHeight="true" outlineLevel="0" collapsed="false">
      <c r="B91" s="173"/>
      <c r="C91" s="173"/>
      <c r="D91" s="173"/>
      <c r="G91" s="129"/>
      <c r="H91" s="129"/>
      <c r="L91" s="122"/>
      <c r="Q91" s="5"/>
      <c r="T91" s="122"/>
      <c r="AA91" s="152"/>
    </row>
    <row r="92" customFormat="false" ht="12.75" hidden="false" customHeight="true" outlineLevel="0" collapsed="false">
      <c r="B92" s="173"/>
      <c r="C92" s="173"/>
      <c r="D92" s="173"/>
      <c r="G92" s="129"/>
      <c r="H92" s="129"/>
      <c r="L92" s="122"/>
      <c r="Q92" s="5"/>
      <c r="T92" s="122"/>
      <c r="AA92" s="152"/>
    </row>
    <row r="93" customFormat="false" ht="12.75" hidden="false" customHeight="true" outlineLevel="0" collapsed="false">
      <c r="B93" s="173"/>
      <c r="C93" s="173"/>
      <c r="D93" s="173"/>
      <c r="G93" s="129"/>
      <c r="H93" s="129"/>
      <c r="L93" s="122"/>
      <c r="Q93" s="5"/>
      <c r="T93" s="122"/>
      <c r="AA93" s="152"/>
    </row>
    <row r="94" customFormat="false" ht="12.75" hidden="false" customHeight="true" outlineLevel="0" collapsed="false">
      <c r="B94" s="173"/>
      <c r="C94" s="173"/>
      <c r="D94" s="173"/>
      <c r="G94" s="129"/>
      <c r="H94" s="129"/>
      <c r="L94" s="122"/>
      <c r="Q94" s="5"/>
      <c r="T94" s="122"/>
      <c r="AA94" s="152"/>
    </row>
    <row r="95" customFormat="false" ht="12.75" hidden="false" customHeight="true" outlineLevel="0" collapsed="false">
      <c r="B95" s="173"/>
      <c r="C95" s="173"/>
      <c r="D95" s="173"/>
      <c r="G95" s="129"/>
      <c r="H95" s="129"/>
      <c r="L95" s="122"/>
      <c r="Q95" s="5"/>
      <c r="T95" s="122"/>
      <c r="AA95" s="152"/>
    </row>
    <row r="96" customFormat="false" ht="12.75" hidden="false" customHeight="true" outlineLevel="0" collapsed="false">
      <c r="B96" s="173"/>
      <c r="C96" s="173"/>
      <c r="D96" s="173"/>
      <c r="G96" s="129"/>
      <c r="H96" s="129"/>
      <c r="L96" s="122"/>
      <c r="Q96" s="5"/>
      <c r="T96" s="122"/>
      <c r="AA96" s="152"/>
    </row>
    <row r="97" customFormat="false" ht="12.75" hidden="false" customHeight="true" outlineLevel="0" collapsed="false">
      <c r="B97" s="173"/>
      <c r="C97" s="173"/>
      <c r="D97" s="173"/>
      <c r="G97" s="129"/>
      <c r="H97" s="129"/>
      <c r="L97" s="122"/>
      <c r="Q97" s="5"/>
      <c r="T97" s="122"/>
      <c r="AA97" s="152"/>
    </row>
    <row r="98" customFormat="false" ht="12.75" hidden="false" customHeight="true" outlineLevel="0" collapsed="false">
      <c r="B98" s="173"/>
      <c r="C98" s="173"/>
      <c r="D98" s="173"/>
      <c r="G98" s="129"/>
      <c r="H98" s="129"/>
      <c r="L98" s="122"/>
      <c r="Q98" s="5"/>
      <c r="T98" s="122"/>
      <c r="AA98" s="152"/>
    </row>
    <row r="99" customFormat="false" ht="12.75" hidden="false" customHeight="true" outlineLevel="0" collapsed="false">
      <c r="B99" s="173"/>
      <c r="C99" s="173"/>
      <c r="D99" s="173"/>
      <c r="G99" s="129"/>
      <c r="H99" s="129"/>
      <c r="L99" s="122"/>
      <c r="Q99" s="5"/>
      <c r="T99" s="122"/>
      <c r="AA99" s="152"/>
    </row>
    <row r="100" customFormat="false" ht="12.75" hidden="false" customHeight="true" outlineLevel="0" collapsed="false">
      <c r="B100" s="173"/>
      <c r="C100" s="173"/>
      <c r="D100" s="173"/>
      <c r="G100" s="129"/>
      <c r="H100" s="129"/>
      <c r="L100" s="122"/>
      <c r="Q100" s="5"/>
      <c r="T100" s="122"/>
      <c r="AA100" s="152"/>
    </row>
    <row r="101" customFormat="false" ht="12.75" hidden="false" customHeight="true" outlineLevel="0" collapsed="false">
      <c r="B101" s="173"/>
      <c r="C101" s="173"/>
      <c r="D101" s="173"/>
      <c r="G101" s="129"/>
      <c r="H101" s="129"/>
      <c r="L101" s="122"/>
      <c r="Q101" s="5"/>
      <c r="T101" s="122"/>
      <c r="AA101" s="152"/>
    </row>
    <row r="102" customFormat="false" ht="12.75" hidden="false" customHeight="true" outlineLevel="0" collapsed="false">
      <c r="B102" s="173"/>
      <c r="C102" s="173"/>
      <c r="D102" s="173"/>
      <c r="G102" s="129"/>
      <c r="H102" s="129"/>
      <c r="L102" s="122"/>
      <c r="Q102" s="5"/>
      <c r="T102" s="122"/>
      <c r="AA102" s="152"/>
    </row>
    <row r="103" customFormat="false" ht="12.75" hidden="false" customHeight="true" outlineLevel="0" collapsed="false">
      <c r="B103" s="173"/>
      <c r="C103" s="173"/>
      <c r="D103" s="173"/>
      <c r="G103" s="129"/>
      <c r="H103" s="129"/>
      <c r="L103" s="122"/>
      <c r="Q103" s="5"/>
      <c r="T103" s="122"/>
      <c r="AA103" s="152"/>
    </row>
    <row r="104" customFormat="false" ht="12.75" hidden="false" customHeight="true" outlineLevel="0" collapsed="false">
      <c r="B104" s="173"/>
      <c r="C104" s="173"/>
      <c r="D104" s="173"/>
      <c r="G104" s="129"/>
      <c r="H104" s="129"/>
      <c r="L104" s="122"/>
      <c r="Q104" s="5"/>
      <c r="T104" s="122"/>
      <c r="AA104" s="152"/>
    </row>
    <row r="105" customFormat="false" ht="12.75" hidden="false" customHeight="true" outlineLevel="0" collapsed="false">
      <c r="B105" s="173"/>
      <c r="C105" s="173"/>
      <c r="D105" s="173"/>
      <c r="G105" s="129"/>
      <c r="H105" s="129"/>
      <c r="L105" s="122"/>
      <c r="Q105" s="5"/>
      <c r="T105" s="122"/>
      <c r="AA105" s="152"/>
    </row>
    <row r="106" customFormat="false" ht="12.75" hidden="false" customHeight="true" outlineLevel="0" collapsed="false">
      <c r="B106" s="173"/>
      <c r="C106" s="173"/>
      <c r="D106" s="173"/>
      <c r="AA106" s="152"/>
    </row>
    <row r="107" customFormat="false" ht="12.75" hidden="false" customHeight="true" outlineLevel="0" collapsed="false">
      <c r="AA107" s="152"/>
    </row>
    <row r="108" customFormat="false" ht="12.75" hidden="false" customHeight="true" outlineLevel="0" collapsed="false">
      <c r="AA108" s="152"/>
    </row>
    <row r="109" customFormat="false" ht="12.75" hidden="false" customHeight="true" outlineLevel="0" collapsed="false">
      <c r="AA109" s="152"/>
    </row>
  </sheetData>
  <mergeCells count="2">
    <mergeCell ref="B5:I5"/>
    <mergeCell ref="B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matt olney</cp:lastModifiedBy>
  <cp:lastPrinted>2001-09-04T16:11:39Z</cp:lastPrinted>
  <dcterms:modified xsi:type="dcterms:W3CDTF">2001-10-22T18:11:24Z</dcterms:modified>
  <cp:revision>0</cp:revision>
  <dc:subject/>
  <dc:title/>
</cp:coreProperties>
</file>