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 Sched" sheetId="1" state="visible" r:id="rId3"/>
    <sheet name="Summary Sched" sheetId="2" state="visible" r:id="rId4"/>
  </sheets>
  <externalReferences>
    <externalReference r:id="rId5"/>
  </externalReferences>
  <definedNames>
    <definedName function="false" hidden="false" localSheetId="0" name="_xlnm.Print_Area" vbProcedure="false">'Orig Sched'!$A$1:$P$39</definedName>
    <definedName function="false" hidden="false" localSheetId="0" name="_xlnm.Print_Titles" vbProcedure="false">'Orig Sched'!$1:$9</definedName>
    <definedName function="false" hidden="false" name="DTITLE" vbProcedure="false">'Orig Sched'!$X$1:$AR$9</definedName>
    <definedName function="false" hidden="false" name="OrigName" vbProcedure="false">[1]Sheet2!$C$5:$C$62</definedName>
    <definedName function="false" hidden="false" name="OrigTable" vbProcedure="false">[1]Sheet2!$C$5:$D$62</definedName>
    <definedName function="false" hidden="false" name="Print_Area_MI" vbProcedure="false">'Orig Sched'!$A$1:$G$9</definedName>
    <definedName function="false" hidden="false" name="Print_Titles_MI" vbProcedure="false">'Orig Sched'!$1:$9</definedName>
    <definedName function="false" hidden="false" name="TITLE" vbProcedure="false">'Orig Sched'!$A$1:$O$9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Excel_BuiltIn__FilterDatabase" vbProcedure="false">'Orig Sched'!$A$10:$AO$10</definedName>
    <definedName function="false" hidden="false" localSheetId="0" name="_Order1" vbProcedure="false">255</definedName>
    <definedName function="false" hidden="false" localSheetId="0" name="_Order2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<sst xmlns="http://schemas.openxmlformats.org/spreadsheetml/2006/main" count="237" uniqueCount="131">
  <si>
    <t xml:space="preserve">ENRON CAPITAL &amp; TRADE RESOURCES</t>
  </si>
  <si>
    <t xml:space="preserve">^ENRON RISK MANAGEMENT SERVICES CORP.</t>
  </si>
  <si>
    <t xml:space="preserve">^DAILY DETAIL OF NEW TRANSACTIONS</t>
  </si>
  <si>
    <t xml:space="preserve">Central</t>
  </si>
  <si>
    <t xml:space="preserve">Total Notional</t>
  </si>
  <si>
    <t xml:space="preserve">Value on Date</t>
  </si>
  <si>
    <t xml:space="preserve">Quantities (Bcf)</t>
  </si>
  <si>
    <t xml:space="preserve">Transaction Originated</t>
  </si>
  <si>
    <t xml:space="preserve">Enter Value of</t>
  </si>
  <si>
    <t xml:space="preserve">Deal #</t>
  </si>
  <si>
    <t xml:space="preserve">Originated</t>
  </si>
  <si>
    <t xml:space="preserve">Customer</t>
  </si>
  <si>
    <t xml:space="preserve">EGS Origination</t>
  </si>
  <si>
    <t xml:space="preserve">(Sales)</t>
  </si>
  <si>
    <t xml:space="preserve">Purchases</t>
  </si>
  <si>
    <t xml:space="preserve">(In Thousands)</t>
  </si>
  <si>
    <t xml:space="preserve">Deal Here</t>
  </si>
  <si>
    <t xml:space="preserve">Originator</t>
  </si>
  <si>
    <t xml:space="preserve">Book ID</t>
  </si>
  <si>
    <t xml:space="preserve">B/S</t>
  </si>
  <si>
    <t xml:space="preserve">TERM</t>
  </si>
  <si>
    <t xml:space="preserve">PRICE</t>
  </si>
  <si>
    <t xml:space="preserve">PUB CODE</t>
  </si>
  <si>
    <t xml:space="preserve">Book ID List</t>
  </si>
  <si>
    <t xml:space="preserve">Volume</t>
  </si>
  <si>
    <t xml:space="preserve">Formula - DO NOT TOUCH</t>
  </si>
  <si>
    <t xml:space="preserve">QQ7140.1</t>
  </si>
  <si>
    <t xml:space="preserve">Memphis Light</t>
  </si>
  <si>
    <t xml:space="preserve">Middle Market - Central</t>
  </si>
  <si>
    <t xml:space="preserve">Pollan</t>
  </si>
  <si>
    <t xml:space="preserve">FT-CENT</t>
  </si>
  <si>
    <t xml:space="preserve">S</t>
  </si>
  <si>
    <t xml:space="preserve">03/01-02/02</t>
  </si>
  <si>
    <t xml:space="preserve">I+.015</t>
  </si>
  <si>
    <t xml:space="preserve">Trunkl/tx</t>
  </si>
  <si>
    <t xml:space="preserve">EMW</t>
  </si>
  <si>
    <t xml:space="preserve">QR7523</t>
  </si>
  <si>
    <t xml:space="preserve">Mid American</t>
  </si>
  <si>
    <t xml:space="preserve">OPTIONS</t>
  </si>
  <si>
    <t xml:space="preserve">B</t>
  </si>
  <si>
    <t xml:space="preserve">Index</t>
  </si>
  <si>
    <t xml:space="preserve">NNG/DEMARCAT</t>
  </si>
  <si>
    <t xml:space="preserve">QS0377</t>
  </si>
  <si>
    <t xml:space="preserve">Tristar</t>
  </si>
  <si>
    <t xml:space="preserve">Frihart</t>
  </si>
  <si>
    <t xml:space="preserve">NG-Price</t>
  </si>
  <si>
    <t xml:space="preserve">03/01-03/02</t>
  </si>
  <si>
    <t xml:space="preserve">NGPL M/C</t>
  </si>
  <si>
    <t xml:space="preserve">FT-DENVER</t>
  </si>
  <si>
    <t xml:space="preserve">QS0771</t>
  </si>
  <si>
    <t xml:space="preserve">Utilicorp</t>
  </si>
  <si>
    <t xml:space="preserve">McCaffrey</t>
  </si>
  <si>
    <t xml:space="preserve">NNG-Ventura</t>
  </si>
  <si>
    <t xml:space="preserve">FT-EAST</t>
  </si>
  <si>
    <t xml:space="preserve">QR8107</t>
  </si>
  <si>
    <t xml:space="preserve">Wisconsin Pub. Services</t>
  </si>
  <si>
    <t xml:space="preserve">FT-Ontario</t>
  </si>
  <si>
    <t xml:space="preserve">ML7/CG</t>
  </si>
  <si>
    <t xml:space="preserve">FT-EATP</t>
  </si>
  <si>
    <t xml:space="preserve">QS5014</t>
  </si>
  <si>
    <t xml:space="preserve">WPS Energy</t>
  </si>
  <si>
    <t xml:space="preserve">MICHCON</t>
  </si>
  <si>
    <t xml:space="preserve">FT-EOLTX</t>
  </si>
  <si>
    <t xml:space="preserve">QS7718</t>
  </si>
  <si>
    <t xml:space="preserve">Clinton</t>
  </si>
  <si>
    <t xml:space="preserve">03/01-04/01</t>
  </si>
  <si>
    <t xml:space="preserve">NYMEX</t>
  </si>
  <si>
    <t xml:space="preserve">FT-HPLC</t>
  </si>
  <si>
    <t xml:space="preserve">QS9382.1</t>
  </si>
  <si>
    <t xml:space="preserve">Consumers</t>
  </si>
  <si>
    <t xml:space="preserve">FT-Intra-Gulf</t>
  </si>
  <si>
    <t xml:space="preserve">IF-ANR/LA</t>
  </si>
  <si>
    <t xml:space="preserve">FT-Int-Cen-Mkt2</t>
  </si>
  <si>
    <t xml:space="preserve">QS9997</t>
  </si>
  <si>
    <t xml:space="preserve">06/01-08/01</t>
  </si>
  <si>
    <t xml:space="preserve">FT-Int-Cen-Mid</t>
  </si>
  <si>
    <t xml:space="preserve">Q21278</t>
  </si>
  <si>
    <t xml:space="preserve">Great River / NNG</t>
  </si>
  <si>
    <t xml:space="preserve">Middle Market - Chicago</t>
  </si>
  <si>
    <t xml:space="preserve">Meyer</t>
  </si>
  <si>
    <t xml:space="preserve">FT-MKTEAST</t>
  </si>
  <si>
    <t xml:space="preserve">QS9680</t>
  </si>
  <si>
    <t xml:space="preserve">NGI/Chi. Gate</t>
  </si>
  <si>
    <t xml:space="preserve">FT-NEWYORK</t>
  </si>
  <si>
    <t xml:space="preserve">QT2690</t>
  </si>
  <si>
    <t xml:space="preserve">03/01-12/01</t>
  </si>
  <si>
    <t xml:space="preserve">FT-NORTHEAST</t>
  </si>
  <si>
    <t xml:space="preserve">NGPL</t>
  </si>
  <si>
    <t xml:space="preserve">IM-ONTARIO</t>
  </si>
  <si>
    <t xml:space="preserve">04/01-03/02</t>
  </si>
  <si>
    <t xml:space="preserve">FT-NWEST</t>
  </si>
  <si>
    <t xml:space="preserve">QT3393.1</t>
  </si>
  <si>
    <t xml:space="preserve">ADM</t>
  </si>
  <si>
    <t xml:space="preserve">QT5037</t>
  </si>
  <si>
    <t xml:space="preserve">Reliant Energy Services, Inc</t>
  </si>
  <si>
    <t xml:space="preserve">FT-SOUTHEAST</t>
  </si>
  <si>
    <t xml:space="preserve">FT-TEXAS</t>
  </si>
  <si>
    <t xml:space="preserve">QT7331</t>
  </si>
  <si>
    <t xml:space="preserve">InterstateGasSupply</t>
  </si>
  <si>
    <t xml:space="preserve">Barbe</t>
  </si>
  <si>
    <t xml:space="preserve">QT8773</t>
  </si>
  <si>
    <t xml:space="preserve">Interstate Powr Co.</t>
  </si>
  <si>
    <t xml:space="preserve">GD-CENTRAL</t>
  </si>
  <si>
    <t xml:space="preserve">QT1156</t>
  </si>
  <si>
    <t xml:space="preserve">Mephis Light</t>
  </si>
  <si>
    <t xml:space="preserve">s</t>
  </si>
  <si>
    <t xml:space="preserve">IF-Trunk/ela</t>
  </si>
  <si>
    <t xml:space="preserve">GD-HUB</t>
  </si>
  <si>
    <t xml:space="preserve">QT9905</t>
  </si>
  <si>
    <t xml:space="preserve">Michigan</t>
  </si>
  <si>
    <t xml:space="preserve">04/01-12/01</t>
  </si>
  <si>
    <t xml:space="preserve">GD-NEW</t>
  </si>
  <si>
    <t xml:space="preserve">GD-TEXAS</t>
  </si>
  <si>
    <t xml:space="preserve">memphis light</t>
  </si>
  <si>
    <t xml:space="preserve">ft-cent</t>
  </si>
  <si>
    <t xml:space="preserve">if-trunkl/la</t>
  </si>
  <si>
    <t xml:space="preserve">STORAGE</t>
  </si>
  <si>
    <t xml:space="preserve">TOTAL ORIGINATION</t>
  </si>
  <si>
    <t xml:space="preserve">Origination Summary Schedule - Feb-01</t>
  </si>
  <si>
    <t xml:space="preserve">Origination</t>
  </si>
  <si>
    <t xml:space="preserve">Number of</t>
  </si>
  <si>
    <t xml:space="preserve">Volume on</t>
  </si>
  <si>
    <t xml:space="preserve">Amount</t>
  </si>
  <si>
    <t xml:space="preserve">Originated Deals</t>
  </si>
  <si>
    <t xml:space="preserve">Transactions</t>
  </si>
  <si>
    <t xml:space="preserve">Sylvia Pollan</t>
  </si>
  <si>
    <t xml:space="preserve">Cary Carrabine</t>
  </si>
  <si>
    <t xml:space="preserve">Carrabine</t>
  </si>
  <si>
    <t xml:space="preserve">Brian Frihart</t>
  </si>
  <si>
    <t xml:space="preserve">Stevens</t>
  </si>
  <si>
    <t xml:space="preserve">Dierdre McCaffrey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</si>
</sst>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[$-409]#,##0.00_);[RED]\(#,##0.00\)"/>
    <numFmt numFmtId="166" formatCode="\$#,##0.00_);[RED]&quot;($&quot;#,##0.00\)"/>
    <numFmt numFmtId="167" formatCode="General_)"/>
    <numFmt numFmtId="168" formatCode="\$#,##0_);[RED]&quot;($&quot;#,##0\)"/>
    <numFmt numFmtId="169" formatCode="&quot;Detail of New Transactions By Originator - &quot;mmmm&quot;, &quot;yyyy"/>
    <numFmt numFmtId="170" formatCode="&quot;As of &quot;mmmm\ dd&quot;, &quot;yyyy"/>
    <numFmt numFmtId="171" formatCode="[$-409]mmm\-yy"/>
    <numFmt numFmtId="172" formatCode="[$-409]m/d/yyyy"/>
    <numFmt numFmtId="173" formatCode="_(* #,##0.00_);_(* \(#,##0.00\);_(* \-??_);_(@_)"/>
    <numFmt numFmtId="174" formatCode="_(* #,##0_);_(* \(#,##0\);_(* \-??_);_(@_)"/>
    <numFmt numFmtId="175" formatCode="[$-409]#,##0_);[RED]\(#,##0\)"/>
    <numFmt numFmtId="176" formatCode="_(\$* #,##0.00_);_(\$* \(#,##0.00\);_(\$* \-??_);_(@_)"/>
    <numFmt numFmtId="177" formatCode="_(\$* #,##0_);_(\$* \(#,##0\);_(\$* \-??_);_(@_)"/>
    <numFmt numFmtId="178" formatCode="0"/>
    <numFmt numFmtId="179" formatCode="mm/dd/yy"/>
    <numFmt numFmtId="180" formatCode="0.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4"/>
      <color rgb="FF0000FF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u val="single"/>
      <sz val="10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0000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3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3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4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3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5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6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6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6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6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2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6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Ftoc0101" xfId="20"/>
    <cellStyle name="Currency_Ftoc0101" xfId="21"/>
    <cellStyle name="Normal_0694ORG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lobal_Trading/Financial_Trading/Book/Ori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1999"/>
      <sheetName val="2000"/>
      <sheetName val="2001"/>
      <sheetName val="Sheet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1796875" defaultRowHeight="18.7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2" min="2" style="1" width="2.28"/>
    <col collapsed="false" customWidth="true" hidden="false" outlineLevel="0" max="3" min="3" style="1" width="10.56"/>
    <col collapsed="false" customWidth="true" hidden="false" outlineLevel="0" max="4" min="4" style="1" width="2.56"/>
    <col collapsed="false" customWidth="true" hidden="false" outlineLevel="0" max="5" min="5" style="1" width="17.56"/>
    <col collapsed="false" customWidth="true" hidden="false" outlineLevel="0" max="6" min="6" style="1" width="2.7"/>
    <col collapsed="false" customWidth="true" hidden="false" outlineLevel="0" max="7" min="7" style="1" width="26.42"/>
    <col collapsed="false" customWidth="true" hidden="false" outlineLevel="0" max="8" min="8" style="0" width="2.42"/>
    <col collapsed="false" customWidth="true" hidden="false" outlineLevel="0" max="9" min="9" style="2" width="13.85"/>
    <col collapsed="false" customWidth="true" hidden="false" outlineLevel="0" max="10" min="10" style="3" width="2.84"/>
    <col collapsed="false" customWidth="true" hidden="false" outlineLevel="0" max="11" min="11" style="2" width="13.14"/>
    <col collapsed="false" customWidth="true" hidden="false" outlineLevel="0" max="12" min="12" style="3" width="2.56"/>
    <col collapsed="false" customWidth="true" hidden="false" outlineLevel="0" max="13" min="13" style="4" width="30.13"/>
    <col collapsed="false" customWidth="true" hidden="false" outlineLevel="0" max="14" min="14" style="5" width="16.99"/>
    <col collapsed="false" customWidth="true" hidden="false" outlineLevel="0" max="15" min="15" style="1" width="11.42"/>
    <col collapsed="false" customWidth="true" hidden="false" outlineLevel="0" max="16" min="16" style="6" width="21.13"/>
    <col collapsed="false" customWidth="true" hidden="false" outlineLevel="0" max="17" min="17" style="7" width="5.28"/>
    <col collapsed="false" customWidth="true" hidden="false" outlineLevel="0" max="18" min="18" style="7" width="11.28"/>
    <col collapsed="false" customWidth="true" hidden="false" outlineLevel="0" max="19" min="19" style="7" width="8.99"/>
    <col collapsed="false" customWidth="true" hidden="false" outlineLevel="0" max="20" min="20" style="7" width="17.56"/>
    <col collapsed="false" customWidth="true" hidden="false" outlineLevel="0" max="21" min="21" style="1" width="2.7"/>
    <col collapsed="false" customWidth="true" hidden="false" outlineLevel="0" max="22" min="22" style="8" width="23.7"/>
    <col collapsed="false" customWidth="true" hidden="false" outlineLevel="0" max="23" min="23" style="1" width="4.99"/>
    <col collapsed="false" customWidth="true" hidden="false" outlineLevel="0" max="24" min="24" style="1" width="2.42"/>
    <col collapsed="false" customWidth="true" hidden="false" outlineLevel="0" max="25" min="25" style="1" width="6.7"/>
    <col collapsed="false" customWidth="true" hidden="false" outlineLevel="0" max="26" min="26" style="1" width="15.99"/>
    <col collapsed="false" customWidth="true" hidden="false" outlineLevel="0" max="27" min="27" style="1" width="9.41"/>
    <col collapsed="false" customWidth="true" hidden="false" outlineLevel="0" max="28" min="28" style="1" width="2.99"/>
    <col collapsed="false" customWidth="true" hidden="false" outlineLevel="0" max="29" min="29" style="1" width="17.85"/>
    <col collapsed="false" customWidth="true" hidden="false" outlineLevel="0" max="30" min="30" style="1" width="3.28"/>
    <col collapsed="false" customWidth="true" hidden="false" outlineLevel="0" max="31" min="31" style="1" width="13.56"/>
    <col collapsed="false" customWidth="true" hidden="false" outlineLevel="0" max="32" min="32" style="1" width="3.28"/>
    <col collapsed="false" customWidth="true" hidden="false" outlineLevel="0" max="33" min="33" style="1" width="10.99"/>
    <col collapsed="false" customWidth="true" hidden="false" outlineLevel="0" max="34" min="34" style="1" width="2.42"/>
    <col collapsed="false" customWidth="true" hidden="false" outlineLevel="0" max="35" min="35" style="1" width="4.99"/>
    <col collapsed="false" customWidth="true" hidden="false" outlineLevel="0" max="36" min="36" style="1" width="1.56"/>
    <col collapsed="false" customWidth="true" hidden="false" outlineLevel="0" max="37" min="37" style="1" width="5.85"/>
    <col collapsed="false" customWidth="true" hidden="false" outlineLevel="0" max="38" min="38" style="1" width="3.28"/>
    <col collapsed="false" customWidth="true" hidden="false" outlineLevel="0" max="39" min="39" style="1" width="9.28"/>
    <col collapsed="false" customWidth="true" hidden="false" outlineLevel="0" max="40" min="40" style="1" width="2.42"/>
    <col collapsed="false" customWidth="true" hidden="false" outlineLevel="0" max="41" min="41" style="1" width="10.99"/>
    <col collapsed="false" customWidth="false" hidden="false" outlineLevel="0" max="257" min="42" style="1" width="8.41"/>
  </cols>
  <sheetData>
    <row r="1" customFormat="false" ht="18.75" hidden="false" customHeight="false" outlineLevel="0" collapsed="false">
      <c r="A1" s="9" t="s">
        <v>0</v>
      </c>
      <c r="B1" s="9"/>
      <c r="C1" s="9"/>
      <c r="D1" s="9"/>
      <c r="E1" s="9"/>
      <c r="F1" s="9"/>
      <c r="G1" s="9"/>
      <c r="H1" s="9"/>
      <c r="J1" s="10"/>
      <c r="L1" s="10"/>
      <c r="M1" s="11"/>
      <c r="N1" s="12"/>
      <c r="O1" s="7"/>
      <c r="AD1" s="13" t="s">
        <v>1</v>
      </c>
      <c r="AF1" s="14"/>
    </row>
    <row r="2" customFormat="false" ht="18.75" hidden="false" customHeight="false" outlineLevel="0" collapsed="false">
      <c r="A2" s="15" t="n">
        <v>36892</v>
      </c>
      <c r="B2" s="15"/>
      <c r="C2" s="15"/>
      <c r="D2" s="15"/>
      <c r="E2" s="15"/>
      <c r="F2" s="15"/>
      <c r="G2" s="15"/>
      <c r="H2" s="15"/>
      <c r="J2" s="10"/>
      <c r="L2" s="10"/>
      <c r="M2" s="11"/>
      <c r="N2" s="12"/>
      <c r="O2" s="7"/>
      <c r="AD2" s="13" t="s">
        <v>2</v>
      </c>
      <c r="AF2" s="14"/>
    </row>
    <row r="3" customFormat="false" ht="18.75" hidden="false" customHeight="false" outlineLevel="0" collapsed="false">
      <c r="A3" s="16" t="s">
        <v>3</v>
      </c>
      <c r="B3" s="16"/>
      <c r="C3" s="16"/>
      <c r="D3" s="16"/>
      <c r="E3" s="16"/>
      <c r="F3" s="16"/>
      <c r="G3" s="16"/>
      <c r="H3" s="16"/>
      <c r="J3" s="10"/>
      <c r="L3" s="10"/>
      <c r="M3" s="11"/>
      <c r="N3" s="12"/>
      <c r="O3" s="7"/>
    </row>
    <row r="4" customFormat="false" ht="18.75" hidden="false" customHeight="false" outlineLevel="0" collapsed="false">
      <c r="A4" s="17" t="n">
        <v>36893</v>
      </c>
      <c r="B4" s="17"/>
      <c r="C4" s="17"/>
      <c r="D4" s="17"/>
      <c r="E4" s="17"/>
      <c r="F4" s="17"/>
      <c r="G4" s="17"/>
      <c r="H4" s="17"/>
      <c r="J4" s="10"/>
      <c r="L4" s="10"/>
      <c r="M4" s="11"/>
      <c r="N4" s="12"/>
      <c r="O4" s="7"/>
    </row>
    <row r="5" customFormat="false" ht="18.75" hidden="false" customHeight="false" outlineLevel="0" collapsed="false">
      <c r="F5" s="14"/>
      <c r="G5" s="13"/>
    </row>
    <row r="6" customFormat="false" ht="18.75" hidden="false" customHeight="false" outlineLevel="0" collapsed="false">
      <c r="A6" s="18"/>
      <c r="B6" s="18"/>
      <c r="C6" s="18"/>
      <c r="D6" s="18"/>
      <c r="E6" s="18"/>
      <c r="F6" s="18"/>
      <c r="G6" s="18"/>
      <c r="H6" s="18"/>
      <c r="I6" s="19"/>
      <c r="J6" s="12" t="s">
        <v>4</v>
      </c>
      <c r="K6" s="19"/>
      <c r="L6" s="5"/>
      <c r="M6" s="20" t="s">
        <v>5</v>
      </c>
      <c r="O6" s="18"/>
      <c r="P6" s="21"/>
      <c r="Q6" s="21"/>
      <c r="R6" s="21"/>
      <c r="S6" s="21"/>
      <c r="T6" s="21"/>
      <c r="U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8.75" hidden="false" customHeight="false" outlineLevel="0" collapsed="false">
      <c r="A7" s="22"/>
      <c r="B7" s="22"/>
      <c r="C7" s="22"/>
      <c r="D7" s="22"/>
      <c r="E7" s="22"/>
      <c r="F7" s="22"/>
      <c r="G7" s="22"/>
      <c r="H7" s="21"/>
      <c r="I7" s="23"/>
      <c r="J7" s="24" t="s">
        <v>6</v>
      </c>
      <c r="K7" s="23"/>
      <c r="L7" s="12"/>
      <c r="M7" s="20" t="s">
        <v>7</v>
      </c>
      <c r="N7" s="25" t="s">
        <v>8</v>
      </c>
      <c r="O7" s="22"/>
      <c r="P7" s="21"/>
      <c r="Q7" s="21"/>
      <c r="R7" s="21"/>
      <c r="S7" s="21"/>
      <c r="T7" s="21"/>
      <c r="U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8.75" hidden="false" customHeight="false" outlineLevel="0" collapsed="false">
      <c r="A8" s="26" t="s">
        <v>9</v>
      </c>
      <c r="B8" s="21"/>
      <c r="C8" s="27" t="s">
        <v>10</v>
      </c>
      <c r="D8" s="21"/>
      <c r="E8" s="26" t="s">
        <v>11</v>
      </c>
      <c r="F8" s="21"/>
      <c r="G8" s="26" t="s">
        <v>12</v>
      </c>
      <c r="H8" s="21"/>
      <c r="I8" s="23" t="s">
        <v>13</v>
      </c>
      <c r="J8" s="12"/>
      <c r="K8" s="23" t="s">
        <v>14</v>
      </c>
      <c r="L8" s="12"/>
      <c r="M8" s="28" t="s">
        <v>15</v>
      </c>
      <c r="N8" s="29" t="s">
        <v>16</v>
      </c>
      <c r="O8" s="26" t="s">
        <v>17</v>
      </c>
      <c r="P8" s="26" t="s">
        <v>18</v>
      </c>
      <c r="Q8" s="26" t="s">
        <v>19</v>
      </c>
      <c r="R8" s="26" t="s">
        <v>20</v>
      </c>
      <c r="S8" s="26" t="s">
        <v>21</v>
      </c>
      <c r="T8" s="26" t="s">
        <v>22</v>
      </c>
      <c r="U8" s="18"/>
      <c r="V8" s="30" t="s">
        <v>23</v>
      </c>
      <c r="W8" s="18"/>
      <c r="X8" s="18"/>
      <c r="Y8" s="18"/>
      <c r="Z8" s="18" t="s">
        <v>24</v>
      </c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5.75" hidden="false" customHeight="false" outlineLevel="0" collapsed="false">
      <c r="E9" s="31"/>
      <c r="M9" s="32" t="s">
        <v>25</v>
      </c>
      <c r="O9" s="7"/>
      <c r="R9" s="33"/>
      <c r="V9" s="34"/>
    </row>
    <row r="10" customFormat="false" ht="15.75" hidden="false" customHeight="false" outlineLevel="0" collapsed="false">
      <c r="A10" s="7" t="s">
        <v>26</v>
      </c>
      <c r="C10" s="35" t="n">
        <v>36929</v>
      </c>
      <c r="E10" s="31" t="s">
        <v>27</v>
      </c>
      <c r="G10" s="36" t="s">
        <v>28</v>
      </c>
      <c r="H10" s="1"/>
      <c r="I10" s="37" t="n">
        <v>197292</v>
      </c>
      <c r="J10" s="38"/>
      <c r="K10" s="37"/>
      <c r="M10" s="39" t="n">
        <f aca="false">N10/1000</f>
        <v>14.962</v>
      </c>
      <c r="N10" s="19" t="n">
        <v>14962</v>
      </c>
      <c r="O10" s="7" t="s">
        <v>29</v>
      </c>
      <c r="P10" s="7" t="s">
        <v>30</v>
      </c>
      <c r="Q10" s="40" t="s">
        <v>31</v>
      </c>
      <c r="R10" s="41" t="s">
        <v>32</v>
      </c>
      <c r="S10" s="40" t="s">
        <v>33</v>
      </c>
      <c r="T10" s="40" t="s">
        <v>34</v>
      </c>
      <c r="U10" s="42"/>
      <c r="V10" s="34" t="s">
        <v>35</v>
      </c>
      <c r="Z10" s="1" t="n">
        <f aca="false">I10+K10</f>
        <v>197292</v>
      </c>
      <c r="AA10" s="43" t="n">
        <f aca="false">N10</f>
        <v>14962</v>
      </c>
      <c r="AB10" s="1" t="n">
        <v>1</v>
      </c>
    </row>
    <row r="11" customFormat="false" ht="15.75" hidden="false" customHeight="false" outlineLevel="0" collapsed="false">
      <c r="A11" s="7" t="s">
        <v>36</v>
      </c>
      <c r="C11" s="35" t="n">
        <v>36935</v>
      </c>
      <c r="E11" s="31" t="s">
        <v>37</v>
      </c>
      <c r="G11" s="36" t="s">
        <v>28</v>
      </c>
      <c r="I11" s="37" t="n">
        <v>70000</v>
      </c>
      <c r="J11" s="37"/>
      <c r="K11" s="37"/>
      <c r="M11" s="39" t="n">
        <f aca="false">N11/1000</f>
        <v>8.4</v>
      </c>
      <c r="N11" s="5" t="n">
        <v>8400</v>
      </c>
      <c r="O11" s="7" t="s">
        <v>29</v>
      </c>
      <c r="P11" s="44" t="s">
        <v>38</v>
      </c>
      <c r="Q11" s="7" t="s">
        <v>39</v>
      </c>
      <c r="R11" s="33" t="n">
        <v>36951</v>
      </c>
      <c r="S11" s="7" t="s">
        <v>40</v>
      </c>
      <c r="T11" s="7" t="s">
        <v>41</v>
      </c>
      <c r="V11" s="34" t="s">
        <v>30</v>
      </c>
      <c r="Z11" s="1" t="n">
        <f aca="false">I11+K11</f>
        <v>70000</v>
      </c>
      <c r="AA11" s="43" t="n">
        <f aca="false">N11</f>
        <v>8400</v>
      </c>
      <c r="AB11" s="1" t="n">
        <v>1</v>
      </c>
    </row>
    <row r="12" customFormat="false" ht="15.75" hidden="false" customHeight="false" outlineLevel="0" collapsed="false">
      <c r="A12" s="7" t="s">
        <v>42</v>
      </c>
      <c r="C12" s="35" t="n">
        <v>36936</v>
      </c>
      <c r="E12" s="31" t="s">
        <v>43</v>
      </c>
      <c r="G12" s="36" t="s">
        <v>28</v>
      </c>
      <c r="I12" s="37"/>
      <c r="J12" s="37"/>
      <c r="K12" s="37" t="n">
        <v>1250</v>
      </c>
      <c r="M12" s="39" t="n">
        <f aca="false">N12/1000</f>
        <v>9.125</v>
      </c>
      <c r="N12" s="5" t="n">
        <v>9125</v>
      </c>
      <c r="O12" s="7" t="s">
        <v>44</v>
      </c>
      <c r="P12" s="44" t="s">
        <v>45</v>
      </c>
      <c r="Q12" s="7" t="s">
        <v>39</v>
      </c>
      <c r="R12" s="33" t="s">
        <v>46</v>
      </c>
      <c r="S12" s="7" t="n">
        <v>5.745</v>
      </c>
      <c r="T12" s="7" t="s">
        <v>47</v>
      </c>
      <c r="V12" s="34" t="s">
        <v>48</v>
      </c>
      <c r="Z12" s="1" t="n">
        <f aca="false">I12+K12</f>
        <v>1250</v>
      </c>
      <c r="AA12" s="43" t="n">
        <f aca="false">N12</f>
        <v>9125</v>
      </c>
      <c r="AB12" s="1" t="n">
        <v>1</v>
      </c>
    </row>
    <row r="13" customFormat="false" ht="15.75" hidden="false" customHeight="false" outlineLevel="0" collapsed="false">
      <c r="A13" s="7" t="s">
        <v>49</v>
      </c>
      <c r="C13" s="35" t="n">
        <v>36936</v>
      </c>
      <c r="E13" s="31" t="s">
        <v>50</v>
      </c>
      <c r="G13" s="36" t="s">
        <v>28</v>
      </c>
      <c r="I13" s="37" t="n">
        <v>10000</v>
      </c>
      <c r="J13" s="37"/>
      <c r="K13" s="37"/>
      <c r="M13" s="39" t="n">
        <f aca="false">N13/1000</f>
        <v>3.1</v>
      </c>
      <c r="N13" s="5" t="n">
        <v>3100</v>
      </c>
      <c r="O13" s="7" t="s">
        <v>51</v>
      </c>
      <c r="P13" s="44" t="s">
        <v>45</v>
      </c>
      <c r="Q13" s="7" t="s">
        <v>31</v>
      </c>
      <c r="R13" s="33" t="n">
        <v>36951</v>
      </c>
      <c r="S13" s="7" t="n">
        <v>5.68</v>
      </c>
      <c r="T13" s="40" t="s">
        <v>52</v>
      </c>
      <c r="V13" s="34" t="s">
        <v>53</v>
      </c>
      <c r="Z13" s="1" t="n">
        <f aca="false">I13+K13</f>
        <v>10000</v>
      </c>
      <c r="AA13" s="43" t="n">
        <f aca="false">N13</f>
        <v>3100</v>
      </c>
      <c r="AB13" s="1" t="n">
        <v>1</v>
      </c>
    </row>
    <row r="14" customFormat="false" ht="15.75" hidden="false" customHeight="false" outlineLevel="0" collapsed="false">
      <c r="A14" s="7" t="s">
        <v>54</v>
      </c>
      <c r="C14" s="35" t="n">
        <v>36938</v>
      </c>
      <c r="E14" s="31" t="s">
        <v>55</v>
      </c>
      <c r="G14" s="36" t="s">
        <v>28</v>
      </c>
      <c r="H14" s="7"/>
      <c r="I14" s="37" t="n">
        <v>310000</v>
      </c>
      <c r="J14" s="37"/>
      <c r="K14" s="37" t="n">
        <v>310000</v>
      </c>
      <c r="M14" s="39" t="n">
        <f aca="false">N14/1000</f>
        <v>18.197</v>
      </c>
      <c r="N14" s="5" t="n">
        <v>18197</v>
      </c>
      <c r="O14" s="7" t="s">
        <v>51</v>
      </c>
      <c r="P14" s="7" t="s">
        <v>56</v>
      </c>
      <c r="Q14" s="7" t="s">
        <v>39</v>
      </c>
      <c r="R14" s="33" t="n">
        <v>36951</v>
      </c>
      <c r="S14" s="7" t="n">
        <v>0</v>
      </c>
      <c r="T14" s="40" t="s">
        <v>57</v>
      </c>
      <c r="U14" s="7"/>
      <c r="V14" s="34" t="s">
        <v>58</v>
      </c>
      <c r="W14" s="7"/>
      <c r="X14" s="7"/>
      <c r="Y14" s="7"/>
      <c r="Z14" s="1" t="n">
        <f aca="false">I14+K14</f>
        <v>620000</v>
      </c>
      <c r="AA14" s="43" t="n">
        <f aca="false">N14</f>
        <v>18197</v>
      </c>
      <c r="AB14" s="1" t="n">
        <v>1</v>
      </c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</row>
    <row r="15" customFormat="false" ht="15.75" hidden="false" customHeight="false" outlineLevel="0" collapsed="false">
      <c r="A15" s="7" t="s">
        <v>59</v>
      </c>
      <c r="C15" s="35" t="n">
        <v>36938</v>
      </c>
      <c r="E15" s="31" t="s">
        <v>60</v>
      </c>
      <c r="G15" s="36" t="s">
        <v>28</v>
      </c>
      <c r="H15" s="7"/>
      <c r="I15" s="37"/>
      <c r="J15" s="37"/>
      <c r="K15" s="37" t="n">
        <v>46500</v>
      </c>
      <c r="M15" s="39" t="n">
        <f aca="false">N15/1000</f>
        <v>0.465</v>
      </c>
      <c r="N15" s="5" t="n">
        <v>465</v>
      </c>
      <c r="O15" s="7" t="s">
        <v>29</v>
      </c>
      <c r="P15" s="7" t="s">
        <v>38</v>
      </c>
      <c r="Q15" s="7" t="s">
        <v>39</v>
      </c>
      <c r="R15" s="33" t="n">
        <v>36951</v>
      </c>
      <c r="S15" s="7" t="s">
        <v>40</v>
      </c>
      <c r="T15" s="7" t="s">
        <v>61</v>
      </c>
      <c r="U15" s="7"/>
      <c r="V15" s="34" t="s">
        <v>62</v>
      </c>
      <c r="W15" s="7"/>
      <c r="X15" s="7"/>
      <c r="Y15" s="7"/>
      <c r="Z15" s="1" t="n">
        <f aca="false">I15+K15</f>
        <v>46500</v>
      </c>
      <c r="AA15" s="43" t="n">
        <f aca="false">N15</f>
        <v>465</v>
      </c>
      <c r="AB15" s="1" t="n">
        <v>1</v>
      </c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</row>
    <row r="16" customFormat="false" ht="15.75" hidden="false" customHeight="false" outlineLevel="0" collapsed="false">
      <c r="A16" s="7" t="s">
        <v>63</v>
      </c>
      <c r="C16" s="35" t="n">
        <v>36942</v>
      </c>
      <c r="E16" s="31" t="s">
        <v>64</v>
      </c>
      <c r="G16" s="36" t="s">
        <v>28</v>
      </c>
      <c r="H16" s="7"/>
      <c r="I16" s="37"/>
      <c r="J16" s="37"/>
      <c r="K16" s="37" t="n">
        <v>130000</v>
      </c>
      <c r="M16" s="39" t="n">
        <f aca="false">N16/1000</f>
        <v>0.325</v>
      </c>
      <c r="N16" s="5" t="n">
        <v>325</v>
      </c>
      <c r="O16" s="7" t="s">
        <v>29</v>
      </c>
      <c r="P16" s="7" t="s">
        <v>45</v>
      </c>
      <c r="Q16" s="7" t="s">
        <v>39</v>
      </c>
      <c r="R16" s="33" t="s">
        <v>65</v>
      </c>
      <c r="S16" s="7" t="n">
        <v>5.3</v>
      </c>
      <c r="T16" s="7" t="s">
        <v>66</v>
      </c>
      <c r="U16" s="7"/>
      <c r="V16" s="34" t="s">
        <v>67</v>
      </c>
      <c r="W16" s="7"/>
      <c r="X16" s="7"/>
      <c r="Y16" s="7"/>
      <c r="Z16" s="1" t="n">
        <f aca="false">I16+K16</f>
        <v>130000</v>
      </c>
      <c r="AA16" s="43" t="n">
        <f aca="false">N16</f>
        <v>325</v>
      </c>
      <c r="AB16" s="1" t="n">
        <v>1</v>
      </c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</row>
    <row r="17" customFormat="false" ht="15.75" hidden="false" customHeight="false" outlineLevel="0" collapsed="false">
      <c r="A17" s="7" t="s">
        <v>68</v>
      </c>
      <c r="C17" s="35" t="n">
        <v>36943</v>
      </c>
      <c r="E17" s="31" t="s">
        <v>69</v>
      </c>
      <c r="G17" s="36" t="s">
        <v>28</v>
      </c>
      <c r="H17" s="7"/>
      <c r="I17" s="37" t="n">
        <f aca="false">7964*31</f>
        <v>246884</v>
      </c>
      <c r="J17" s="37"/>
      <c r="K17" s="37"/>
      <c r="M17" s="39" t="n">
        <f aca="false">N17/1000</f>
        <v>0.61721</v>
      </c>
      <c r="N17" s="5" t="n">
        <v>617.21</v>
      </c>
      <c r="O17" s="7" t="s">
        <v>51</v>
      </c>
      <c r="P17" s="7" t="s">
        <v>70</v>
      </c>
      <c r="Q17" s="7" t="s">
        <v>31</v>
      </c>
      <c r="R17" s="33" t="n">
        <v>36951</v>
      </c>
      <c r="S17" s="7" t="n">
        <f aca="false">0.115</f>
        <v>0.115</v>
      </c>
      <c r="T17" s="40" t="s">
        <v>71</v>
      </c>
      <c r="U17" s="7"/>
      <c r="V17" s="34" t="s">
        <v>72</v>
      </c>
      <c r="W17" s="7"/>
      <c r="X17" s="7"/>
      <c r="Y17" s="7"/>
      <c r="Z17" s="1" t="n">
        <f aca="false">I17+K17</f>
        <v>246884</v>
      </c>
      <c r="AA17" s="43" t="n">
        <f aca="false">N17</f>
        <v>617.21</v>
      </c>
      <c r="AB17" s="1" t="n">
        <v>1</v>
      </c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</row>
    <row r="18" customFormat="false" ht="15.75" hidden="false" customHeight="false" outlineLevel="0" collapsed="false">
      <c r="A18" s="7" t="s">
        <v>73</v>
      </c>
      <c r="C18" s="35" t="n">
        <v>36943</v>
      </c>
      <c r="E18" s="31" t="s">
        <v>64</v>
      </c>
      <c r="G18" s="36" t="s">
        <v>28</v>
      </c>
      <c r="H18" s="7"/>
      <c r="I18" s="37" t="n">
        <v>20000</v>
      </c>
      <c r="J18" s="37"/>
      <c r="K18" s="37"/>
      <c r="M18" s="39" t="n">
        <f aca="false">N18/1000</f>
        <v>1.2</v>
      </c>
      <c r="N18" s="5" t="n">
        <v>1200</v>
      </c>
      <c r="O18" s="7" t="s">
        <v>51</v>
      </c>
      <c r="P18" s="7" t="s">
        <v>45</v>
      </c>
      <c r="Q18" s="7" t="s">
        <v>31</v>
      </c>
      <c r="R18" s="33" t="s">
        <v>74</v>
      </c>
      <c r="S18" s="7" t="n">
        <v>5.25</v>
      </c>
      <c r="U18" s="7"/>
      <c r="V18" s="34" t="s">
        <v>75</v>
      </c>
      <c r="W18" s="7"/>
      <c r="X18" s="7"/>
      <c r="Y18" s="7"/>
      <c r="Z18" s="1" t="n">
        <f aca="false">I18+K18</f>
        <v>20000</v>
      </c>
      <c r="AA18" s="43" t="n">
        <f aca="false">N18</f>
        <v>1200</v>
      </c>
      <c r="AB18" s="1" t="n">
        <v>1</v>
      </c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</row>
    <row r="19" customFormat="false" ht="15.75" hidden="false" customHeight="false" outlineLevel="0" collapsed="false">
      <c r="A19" s="35" t="s">
        <v>76</v>
      </c>
      <c r="C19" s="35" t="n">
        <v>36944</v>
      </c>
      <c r="E19" s="31" t="s">
        <v>77</v>
      </c>
      <c r="G19" s="36" t="s">
        <v>78</v>
      </c>
      <c r="H19" s="7"/>
      <c r="I19" s="37" t="n">
        <v>130000</v>
      </c>
      <c r="J19" s="38"/>
      <c r="K19" s="37"/>
      <c r="M19" s="39" t="n">
        <f aca="false">N19/1000</f>
        <v>102.561</v>
      </c>
      <c r="N19" s="5" t="n">
        <v>102561</v>
      </c>
      <c r="O19" s="7" t="s">
        <v>79</v>
      </c>
      <c r="P19" s="7" t="s">
        <v>56</v>
      </c>
      <c r="R19" s="33"/>
      <c r="U19" s="7"/>
      <c r="V19" s="34" t="s">
        <v>80</v>
      </c>
      <c r="W19" s="7"/>
      <c r="X19" s="7"/>
      <c r="Y19" s="7"/>
      <c r="Z19" s="1" t="n">
        <f aca="false">I19+K19</f>
        <v>130000</v>
      </c>
      <c r="AA19" s="43" t="n">
        <f aca="false">N19</f>
        <v>102561</v>
      </c>
      <c r="AB19" s="1" t="n">
        <v>1</v>
      </c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</row>
    <row r="20" customFormat="false" ht="15.75" hidden="false" customHeight="false" outlineLevel="0" collapsed="false">
      <c r="A20" s="35" t="s">
        <v>81</v>
      </c>
      <c r="C20" s="35" t="n">
        <v>36944</v>
      </c>
      <c r="E20" s="31" t="s">
        <v>69</v>
      </c>
      <c r="G20" s="36" t="s">
        <v>28</v>
      </c>
      <c r="H20" s="7"/>
      <c r="I20" s="37" t="n">
        <v>310000</v>
      </c>
      <c r="J20" s="38"/>
      <c r="K20" s="37"/>
      <c r="M20" s="39" t="n">
        <f aca="false">N20/1000</f>
        <v>0.775</v>
      </c>
      <c r="N20" s="5" t="n">
        <v>775</v>
      </c>
      <c r="O20" s="7" t="s">
        <v>51</v>
      </c>
      <c r="P20" s="7" t="s">
        <v>56</v>
      </c>
      <c r="Q20" s="7" t="s">
        <v>31</v>
      </c>
      <c r="R20" s="33" t="n">
        <v>36951</v>
      </c>
      <c r="S20" s="7" t="n">
        <v>0.2025</v>
      </c>
      <c r="T20" s="7" t="s">
        <v>82</v>
      </c>
      <c r="U20" s="7"/>
      <c r="V20" s="34" t="s">
        <v>83</v>
      </c>
      <c r="W20" s="7"/>
      <c r="X20" s="7"/>
      <c r="Y20" s="7"/>
      <c r="Z20" s="1" t="n">
        <f aca="false">I20+K20</f>
        <v>310000</v>
      </c>
      <c r="AA20" s="43" t="n">
        <f aca="false">N20</f>
        <v>775</v>
      </c>
      <c r="AB20" s="1" t="n">
        <v>1</v>
      </c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</row>
    <row r="21" customFormat="false" ht="15.75" hidden="false" customHeight="false" outlineLevel="0" collapsed="false">
      <c r="A21" s="35" t="s">
        <v>84</v>
      </c>
      <c r="C21" s="35" t="n">
        <v>36944</v>
      </c>
      <c r="E21" s="31" t="s">
        <v>64</v>
      </c>
      <c r="G21" s="36" t="s">
        <v>28</v>
      </c>
      <c r="H21" s="7"/>
      <c r="I21" s="37" t="n">
        <v>51308</v>
      </c>
      <c r="J21" s="38"/>
      <c r="K21" s="37"/>
      <c r="M21" s="39" t="n">
        <f aca="false">N21/1000</f>
        <v>1.026</v>
      </c>
      <c r="N21" s="5" t="n">
        <v>1026</v>
      </c>
      <c r="O21" s="7" t="s">
        <v>29</v>
      </c>
      <c r="P21" s="7" t="s">
        <v>45</v>
      </c>
      <c r="Q21" s="7" t="s">
        <v>31</v>
      </c>
      <c r="R21" s="33" t="s">
        <v>85</v>
      </c>
      <c r="S21" s="7" t="n">
        <v>5.275</v>
      </c>
      <c r="U21" s="45"/>
      <c r="V21" s="34" t="s">
        <v>86</v>
      </c>
      <c r="W21" s="7"/>
      <c r="X21" s="7"/>
      <c r="Y21" s="7"/>
      <c r="Z21" s="1" t="n">
        <f aca="false">I21+K21</f>
        <v>51308</v>
      </c>
      <c r="AA21" s="43" t="n">
        <f aca="false">N21</f>
        <v>1026</v>
      </c>
      <c r="AB21" s="1" t="n">
        <v>1</v>
      </c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</row>
    <row r="22" customFormat="false" ht="15.75" hidden="false" customHeight="false" outlineLevel="0" collapsed="false">
      <c r="A22" s="7"/>
      <c r="C22" s="35" t="n">
        <v>36944</v>
      </c>
      <c r="E22" s="31" t="s">
        <v>87</v>
      </c>
      <c r="G22" s="36" t="s">
        <v>28</v>
      </c>
      <c r="I22" s="37" t="n">
        <f aca="false">3650000</f>
        <v>3650000</v>
      </c>
      <c r="J22" s="37"/>
      <c r="K22" s="37"/>
      <c r="M22" s="39" t="n">
        <f aca="false">N22/1000</f>
        <v>18.25</v>
      </c>
      <c r="N22" s="5" t="n">
        <v>18250</v>
      </c>
      <c r="O22" s="7" t="s">
        <v>51</v>
      </c>
      <c r="P22" s="7" t="s">
        <v>88</v>
      </c>
      <c r="Q22" s="7" t="s">
        <v>39</v>
      </c>
      <c r="R22" s="33" t="s">
        <v>89</v>
      </c>
      <c r="U22" s="45"/>
      <c r="V22" s="34" t="s">
        <v>90</v>
      </c>
      <c r="W22" s="7"/>
      <c r="X22" s="7"/>
      <c r="Y22" s="7"/>
      <c r="Z22" s="1" t="n">
        <f aca="false">I22+K22</f>
        <v>3650000</v>
      </c>
      <c r="AA22" s="43" t="n">
        <f aca="false">N22</f>
        <v>18250</v>
      </c>
      <c r="AB22" s="1" t="n">
        <v>1</v>
      </c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</row>
    <row r="23" customFormat="false" ht="15.75" hidden="false" customHeight="false" outlineLevel="0" collapsed="false">
      <c r="A23" s="7" t="s">
        <v>91</v>
      </c>
      <c r="C23" s="35" t="n">
        <v>36944</v>
      </c>
      <c r="E23" s="31" t="s">
        <v>92</v>
      </c>
      <c r="G23" s="36" t="s">
        <v>28</v>
      </c>
      <c r="I23" s="37" t="n">
        <f aca="false">10000*31</f>
        <v>310000</v>
      </c>
      <c r="J23" s="37"/>
      <c r="K23" s="37"/>
      <c r="M23" s="39" t="n">
        <f aca="false">N23/1000</f>
        <v>4.65</v>
      </c>
      <c r="N23" s="5" t="n">
        <v>4650</v>
      </c>
      <c r="O23" s="7" t="s">
        <v>29</v>
      </c>
      <c r="P23" s="7" t="s">
        <v>88</v>
      </c>
      <c r="Q23" s="7" t="s">
        <v>31</v>
      </c>
      <c r="R23" s="33" t="n">
        <v>36951</v>
      </c>
      <c r="S23" s="7" t="n">
        <v>5.345</v>
      </c>
      <c r="T23" s="7" t="s">
        <v>82</v>
      </c>
      <c r="U23" s="45"/>
      <c r="V23" s="34" t="s">
        <v>88</v>
      </c>
      <c r="W23" s="7"/>
      <c r="X23" s="7"/>
      <c r="Y23" s="7"/>
      <c r="Z23" s="1" t="n">
        <f aca="false">I23+K23</f>
        <v>310000</v>
      </c>
      <c r="AA23" s="43" t="n">
        <f aca="false">N23</f>
        <v>4650</v>
      </c>
      <c r="AB23" s="1" t="n">
        <v>1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</row>
    <row r="24" customFormat="false" ht="15.75" hidden="false" customHeight="false" outlineLevel="0" collapsed="false">
      <c r="A24" s="7" t="s">
        <v>93</v>
      </c>
      <c r="C24" s="35" t="n">
        <v>36945</v>
      </c>
      <c r="E24" s="31" t="s">
        <v>94</v>
      </c>
      <c r="G24" s="36" t="s">
        <v>28</v>
      </c>
      <c r="I24" s="37" t="n">
        <v>500000</v>
      </c>
      <c r="J24" s="37"/>
      <c r="K24" s="37"/>
      <c r="M24" s="39" t="n">
        <f aca="false">N24/1000</f>
        <v>24.174</v>
      </c>
      <c r="N24" s="5" t="n">
        <v>24174</v>
      </c>
      <c r="O24" s="7" t="s">
        <v>29</v>
      </c>
      <c r="P24" s="7" t="s">
        <v>75</v>
      </c>
      <c r="Q24" s="7" t="s">
        <v>31</v>
      </c>
      <c r="R24" s="33" t="n">
        <v>37073</v>
      </c>
      <c r="U24" s="45"/>
      <c r="V24" s="34" t="s">
        <v>95</v>
      </c>
      <c r="W24" s="7"/>
      <c r="X24" s="7"/>
      <c r="Y24" s="7"/>
      <c r="Z24" s="1" t="n">
        <f aca="false">I24+K24</f>
        <v>500000</v>
      </c>
      <c r="AA24" s="43" t="n">
        <f aca="false">N24</f>
        <v>24174</v>
      </c>
      <c r="AB24" s="1" t="n">
        <v>1</v>
      </c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</row>
    <row r="25" customFormat="false" ht="15.75" hidden="false" customHeight="false" outlineLevel="0" collapsed="false">
      <c r="A25" s="7" t="s">
        <v>93</v>
      </c>
      <c r="C25" s="35" t="n">
        <v>36948</v>
      </c>
      <c r="E25" s="31" t="s">
        <v>94</v>
      </c>
      <c r="G25" s="36" t="s">
        <v>28</v>
      </c>
      <c r="I25" s="37" t="n">
        <v>500000</v>
      </c>
      <c r="J25" s="37"/>
      <c r="K25" s="37"/>
      <c r="M25" s="39" t="n">
        <f aca="false">N25/1000</f>
        <v>-12.5</v>
      </c>
      <c r="N25" s="5" t="n">
        <v>-12500</v>
      </c>
      <c r="O25" s="7" t="s">
        <v>29</v>
      </c>
      <c r="P25" s="7" t="s">
        <v>75</v>
      </c>
      <c r="Q25" s="7" t="s">
        <v>39</v>
      </c>
      <c r="R25" s="33" t="n">
        <v>37073</v>
      </c>
      <c r="U25" s="45"/>
      <c r="V25" s="34" t="s">
        <v>96</v>
      </c>
      <c r="W25" s="7"/>
      <c r="X25" s="7"/>
      <c r="Y25" s="7"/>
      <c r="Z25" s="1" t="n">
        <f aca="false">I25+K25</f>
        <v>500000</v>
      </c>
      <c r="AA25" s="43" t="n">
        <f aca="false">N25</f>
        <v>-12500</v>
      </c>
      <c r="AB25" s="1" t="n">
        <v>1</v>
      </c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</row>
    <row r="26" customFormat="false" ht="15.75" hidden="false" customHeight="false" outlineLevel="0" collapsed="false">
      <c r="A26" s="7" t="s">
        <v>97</v>
      </c>
      <c r="C26" s="35" t="n">
        <v>36948</v>
      </c>
      <c r="E26" s="31" t="s">
        <v>98</v>
      </c>
      <c r="G26" s="36" t="s">
        <v>28</v>
      </c>
      <c r="I26" s="37" t="n">
        <v>178932</v>
      </c>
      <c r="J26" s="37"/>
      <c r="K26" s="37"/>
      <c r="M26" s="39" t="n">
        <f aca="false">N26/1000</f>
        <v>0.894</v>
      </c>
      <c r="N26" s="5" t="n">
        <v>894</v>
      </c>
      <c r="O26" s="7" t="s">
        <v>99</v>
      </c>
      <c r="P26" s="7" t="s">
        <v>70</v>
      </c>
      <c r="Q26" s="7" t="s">
        <v>31</v>
      </c>
      <c r="R26" s="33" t="n">
        <v>36951</v>
      </c>
      <c r="S26" s="7" t="n">
        <v>0.11</v>
      </c>
      <c r="U26" s="45"/>
      <c r="V26" s="34" t="s">
        <v>70</v>
      </c>
      <c r="W26" s="7"/>
      <c r="X26" s="7"/>
      <c r="Y26" s="7"/>
      <c r="Z26" s="1" t="n">
        <f aca="false">I26+K26</f>
        <v>178932</v>
      </c>
      <c r="AA26" s="43" t="n">
        <f aca="false">N26</f>
        <v>894</v>
      </c>
      <c r="AB26" s="1" t="n">
        <v>1</v>
      </c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</row>
    <row r="27" customFormat="false" ht="15.75" hidden="false" customHeight="false" outlineLevel="0" collapsed="false">
      <c r="A27" s="7" t="s">
        <v>100</v>
      </c>
      <c r="C27" s="35" t="n">
        <v>36948</v>
      </c>
      <c r="E27" s="31" t="s">
        <v>101</v>
      </c>
      <c r="G27" s="36" t="s">
        <v>28</v>
      </c>
      <c r="I27" s="37" t="n">
        <f aca="false">2500*31</f>
        <v>77500</v>
      </c>
      <c r="J27" s="37"/>
      <c r="K27" s="37"/>
      <c r="M27" s="39" t="n">
        <f aca="false">N27/1000</f>
        <v>1.55</v>
      </c>
      <c r="N27" s="5" t="n">
        <v>1550</v>
      </c>
      <c r="O27" s="7" t="s">
        <v>51</v>
      </c>
      <c r="P27" s="7" t="s">
        <v>72</v>
      </c>
      <c r="Q27" s="7" t="s">
        <v>39</v>
      </c>
      <c r="R27" s="33" t="n">
        <v>36951</v>
      </c>
      <c r="T27" s="7" t="s">
        <v>82</v>
      </c>
      <c r="U27" s="45"/>
      <c r="V27" s="34" t="s">
        <v>102</v>
      </c>
      <c r="W27" s="7"/>
      <c r="X27" s="7"/>
      <c r="Y27" s="7"/>
      <c r="Z27" s="1" t="n">
        <f aca="false">I27+K27</f>
        <v>77500</v>
      </c>
      <c r="AA27" s="43" t="n">
        <f aca="false">N27</f>
        <v>1550</v>
      </c>
      <c r="AB27" s="1" t="n">
        <v>1</v>
      </c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</row>
    <row r="28" customFormat="false" ht="15.75" hidden="false" customHeight="false" outlineLevel="0" collapsed="false">
      <c r="A28" s="7" t="s">
        <v>103</v>
      </c>
      <c r="C28" s="35" t="n">
        <v>36949</v>
      </c>
      <c r="E28" s="31" t="s">
        <v>104</v>
      </c>
      <c r="G28" s="36" t="s">
        <v>28</v>
      </c>
      <c r="I28" s="37"/>
      <c r="J28" s="37"/>
      <c r="K28" s="37" t="n">
        <v>155000</v>
      </c>
      <c r="M28" s="39" t="n">
        <f aca="false">N28/1000</f>
        <v>0.04995</v>
      </c>
      <c r="N28" s="5" t="n">
        <v>49.95</v>
      </c>
      <c r="O28" s="7" t="s">
        <v>29</v>
      </c>
      <c r="P28" s="7" t="s">
        <v>30</v>
      </c>
      <c r="Q28" s="7" t="s">
        <v>105</v>
      </c>
      <c r="R28" s="33" t="n">
        <v>36951</v>
      </c>
      <c r="S28" s="7" t="n">
        <v>-0.1875</v>
      </c>
      <c r="T28" s="7" t="s">
        <v>106</v>
      </c>
      <c r="U28" s="45"/>
      <c r="V28" s="34" t="s">
        <v>107</v>
      </c>
      <c r="W28" s="7"/>
      <c r="X28" s="7"/>
      <c r="Y28" s="7"/>
      <c r="Z28" s="1" t="n">
        <f aca="false">I28+K28</f>
        <v>155000</v>
      </c>
      <c r="AA28" s="43" t="n">
        <f aca="false">N28</f>
        <v>49.95</v>
      </c>
      <c r="AB28" s="1" t="n">
        <v>1</v>
      </c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</row>
    <row r="29" customFormat="false" ht="15.75" hidden="false" customHeight="false" outlineLevel="0" collapsed="false">
      <c r="A29" s="7" t="s">
        <v>108</v>
      </c>
      <c r="C29" s="35" t="n">
        <v>36949</v>
      </c>
      <c r="E29" s="31" t="s">
        <v>109</v>
      </c>
      <c r="G29" s="36" t="s">
        <v>28</v>
      </c>
      <c r="I29" s="37" t="n">
        <v>20000</v>
      </c>
      <c r="J29" s="37"/>
      <c r="K29" s="37"/>
      <c r="M29" s="39" t="n">
        <f aca="false">N29/1000</f>
        <v>13.75</v>
      </c>
      <c r="N29" s="5" t="n">
        <v>13750</v>
      </c>
      <c r="O29" s="7" t="s">
        <v>29</v>
      </c>
      <c r="P29" s="7" t="s">
        <v>45</v>
      </c>
      <c r="Q29" s="7" t="s">
        <v>31</v>
      </c>
      <c r="R29" s="33" t="s">
        <v>110</v>
      </c>
      <c r="S29" s="7" t="n">
        <v>5.32</v>
      </c>
      <c r="U29" s="45"/>
      <c r="V29" s="34" t="s">
        <v>111</v>
      </c>
      <c r="W29" s="7"/>
      <c r="X29" s="7"/>
      <c r="Y29" s="7"/>
      <c r="Z29" s="1" t="n">
        <f aca="false">I29+K29</f>
        <v>20000</v>
      </c>
      <c r="AA29" s="43" t="n">
        <f aca="false">N29</f>
        <v>13750</v>
      </c>
      <c r="AB29" s="1" t="n">
        <v>1</v>
      </c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</row>
    <row r="30" customFormat="false" ht="15.75" hidden="false" customHeight="false" outlineLevel="0" collapsed="false">
      <c r="A30" s="7" t="s">
        <v>97</v>
      </c>
      <c r="C30" s="35" t="n">
        <v>36949</v>
      </c>
      <c r="E30" s="31" t="s">
        <v>98</v>
      </c>
      <c r="G30" s="36" t="s">
        <v>28</v>
      </c>
      <c r="I30" s="37" t="n">
        <v>178932</v>
      </c>
      <c r="J30" s="37"/>
      <c r="K30" s="37"/>
      <c r="M30" s="39" t="n">
        <f aca="false">N30/1000</f>
        <v>-0.894</v>
      </c>
      <c r="N30" s="5" t="n">
        <v>-894</v>
      </c>
      <c r="O30" s="7" t="s">
        <v>99</v>
      </c>
      <c r="P30" s="7" t="s">
        <v>70</v>
      </c>
      <c r="Q30" s="7" t="s">
        <v>31</v>
      </c>
      <c r="R30" s="33" t="n">
        <v>36951</v>
      </c>
      <c r="S30" s="7" t="n">
        <v>0.11</v>
      </c>
      <c r="U30" s="45"/>
      <c r="V30" s="34" t="s">
        <v>112</v>
      </c>
      <c r="W30" s="7"/>
      <c r="X30" s="7"/>
      <c r="Y30" s="7"/>
      <c r="Z30" s="1" t="n">
        <f aca="false">I30+K30</f>
        <v>178932</v>
      </c>
      <c r="AA30" s="43" t="n">
        <f aca="false">N30</f>
        <v>-894</v>
      </c>
      <c r="AB30" s="1" t="n">
        <v>1</v>
      </c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</row>
    <row r="31" customFormat="false" ht="15.75" hidden="false" customHeight="false" outlineLevel="0" collapsed="false">
      <c r="A31" s="7" t="s">
        <v>108</v>
      </c>
      <c r="C31" s="35" t="n">
        <v>36950</v>
      </c>
      <c r="E31" s="31" t="s">
        <v>109</v>
      </c>
      <c r="G31" s="36" t="s">
        <v>28</v>
      </c>
      <c r="I31" s="37" t="n">
        <v>20000</v>
      </c>
      <c r="J31" s="37"/>
      <c r="K31" s="37"/>
      <c r="M31" s="39" t="n">
        <f aca="false">N31/1000</f>
        <v>-13.75</v>
      </c>
      <c r="N31" s="5" t="n">
        <v>-13750</v>
      </c>
      <c r="O31" s="7" t="s">
        <v>29</v>
      </c>
      <c r="P31" s="7" t="s">
        <v>45</v>
      </c>
      <c r="Q31" s="7" t="s">
        <v>31</v>
      </c>
      <c r="R31" s="33" t="s">
        <v>110</v>
      </c>
      <c r="S31" s="7" t="n">
        <v>5.32</v>
      </c>
      <c r="U31" s="45"/>
      <c r="V31" s="34" t="s">
        <v>111</v>
      </c>
      <c r="W31" s="7"/>
      <c r="X31" s="7"/>
      <c r="Y31" s="7"/>
      <c r="Z31" s="1" t="n">
        <f aca="false">I31+K31</f>
        <v>20000</v>
      </c>
      <c r="AA31" s="43" t="n">
        <f aca="false">N31</f>
        <v>-13750</v>
      </c>
      <c r="AB31" s="1" t="n">
        <v>1</v>
      </c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</row>
    <row r="32" customFormat="false" ht="15.75" hidden="false" customHeight="false" outlineLevel="0" collapsed="false">
      <c r="A32" s="7" t="s">
        <v>108</v>
      </c>
      <c r="C32" s="35" t="n">
        <v>36950</v>
      </c>
      <c r="E32" s="31" t="s">
        <v>109</v>
      </c>
      <c r="G32" s="36" t="s">
        <v>28</v>
      </c>
      <c r="I32" s="37" t="n">
        <v>20000</v>
      </c>
      <c r="J32" s="37"/>
      <c r="K32" s="37"/>
      <c r="M32" s="39" t="n">
        <f aca="false">N32/1000</f>
        <v>13.75</v>
      </c>
      <c r="N32" s="5" t="n">
        <v>13750</v>
      </c>
      <c r="O32" s="7" t="s">
        <v>29</v>
      </c>
      <c r="P32" s="7" t="s">
        <v>30</v>
      </c>
      <c r="Q32" s="7" t="s">
        <v>31</v>
      </c>
      <c r="R32" s="33" t="s">
        <v>110</v>
      </c>
      <c r="S32" s="7" t="n">
        <v>5.32</v>
      </c>
      <c r="U32" s="45"/>
      <c r="V32" s="34" t="s">
        <v>111</v>
      </c>
      <c r="W32" s="7"/>
      <c r="X32" s="7"/>
      <c r="Y32" s="7"/>
      <c r="Z32" s="1" t="n">
        <f aca="false">I32+K32</f>
        <v>20000</v>
      </c>
      <c r="AA32" s="43" t="n">
        <f aca="false">N32</f>
        <v>13750</v>
      </c>
      <c r="AB32" s="1" t="n">
        <v>1</v>
      </c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</row>
    <row r="33" customFormat="false" ht="15.75" hidden="false" customHeight="false" outlineLevel="0" collapsed="false">
      <c r="A33" s="7"/>
      <c r="C33" s="35" t="n">
        <v>36950</v>
      </c>
      <c r="E33" s="31" t="s">
        <v>113</v>
      </c>
      <c r="G33" s="36" t="s">
        <v>28</v>
      </c>
      <c r="I33" s="37" t="n">
        <v>0</v>
      </c>
      <c r="J33" s="37"/>
      <c r="K33" s="37"/>
      <c r="M33" s="39" t="n">
        <f aca="false">N33/1000</f>
        <v>-18.271</v>
      </c>
      <c r="N33" s="5" t="n">
        <v>-18271</v>
      </c>
      <c r="O33" s="7" t="s">
        <v>29</v>
      </c>
      <c r="P33" s="7" t="s">
        <v>114</v>
      </c>
      <c r="Q33" s="7" t="s">
        <v>105</v>
      </c>
      <c r="R33" s="33" t="n">
        <v>36951</v>
      </c>
      <c r="S33" s="7" t="n">
        <v>0</v>
      </c>
      <c r="T33" s="7" t="s">
        <v>115</v>
      </c>
      <c r="U33" s="45"/>
      <c r="V33" s="34" t="s">
        <v>38</v>
      </c>
      <c r="W33" s="7"/>
      <c r="X33" s="7"/>
      <c r="Y33" s="7"/>
      <c r="Z33" s="1" t="n">
        <f aca="false">I33+K33</f>
        <v>0</v>
      </c>
      <c r="AA33" s="43" t="n">
        <f aca="false">N33</f>
        <v>-18271</v>
      </c>
      <c r="AB33" s="1" t="n">
        <v>1</v>
      </c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</row>
    <row r="34" customFormat="false" ht="15.75" hidden="false" customHeight="false" outlineLevel="0" collapsed="false">
      <c r="A34" s="35"/>
      <c r="C34" s="35"/>
      <c r="E34" s="31"/>
      <c r="G34" s="36"/>
      <c r="H34" s="7"/>
      <c r="I34" s="37"/>
      <c r="J34" s="38"/>
      <c r="K34" s="37"/>
      <c r="M34" s="39" t="n">
        <f aca="false">N34/1000</f>
        <v>0</v>
      </c>
      <c r="O34" s="7"/>
      <c r="P34" s="7"/>
      <c r="R34" s="33"/>
      <c r="U34" s="7"/>
      <c r="V34" s="46" t="s">
        <v>116</v>
      </c>
      <c r="W34" s="7"/>
      <c r="X34" s="7"/>
      <c r="Y34" s="7"/>
      <c r="Z34" s="1" t="n">
        <f aca="false">I34+K34</f>
        <v>0</v>
      </c>
      <c r="AA34" s="43" t="n">
        <f aca="false">N34</f>
        <v>0</v>
      </c>
      <c r="AB34" s="1" t="n">
        <v>1</v>
      </c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</row>
    <row r="35" customFormat="false" ht="15.75" hidden="false" customHeight="false" outlineLevel="0" collapsed="false">
      <c r="A35" s="35"/>
      <c r="C35" s="35"/>
      <c r="E35" s="31"/>
      <c r="G35" s="36"/>
      <c r="H35" s="7"/>
      <c r="I35" s="37"/>
      <c r="J35" s="38"/>
      <c r="K35" s="37"/>
      <c r="M35" s="39" t="n">
        <f aca="false">N35/1000</f>
        <v>0</v>
      </c>
      <c r="O35" s="7"/>
      <c r="P35" s="7"/>
      <c r="R35" s="33"/>
      <c r="U35" s="7"/>
      <c r="V35" s="4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</row>
    <row r="36" customFormat="false" ht="15.75" hidden="false" customHeight="false" outlineLevel="0" collapsed="false">
      <c r="A36" s="35"/>
      <c r="C36" s="35"/>
      <c r="E36" s="31"/>
      <c r="G36" s="36"/>
      <c r="H36" s="7"/>
      <c r="I36" s="37"/>
      <c r="J36" s="38"/>
      <c r="K36" s="37"/>
      <c r="M36" s="39" t="n">
        <f aca="false">N36/1000</f>
        <v>0</v>
      </c>
      <c r="O36" s="7"/>
      <c r="P36" s="7"/>
      <c r="R36" s="33"/>
      <c r="U36" s="7"/>
      <c r="V36" s="4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</row>
    <row r="37" customFormat="false" ht="15.75" hidden="false" customHeight="false" outlineLevel="0" collapsed="false">
      <c r="E37" s="31"/>
      <c r="H37" s="7"/>
      <c r="I37" s="37"/>
      <c r="J37" s="38"/>
      <c r="K37" s="37"/>
      <c r="M37" s="39" t="n">
        <f aca="false">N37/1000</f>
        <v>0</v>
      </c>
      <c r="N37" s="48"/>
      <c r="O37" s="7"/>
      <c r="P37" s="7"/>
      <c r="R37" s="33"/>
      <c r="U37" s="7"/>
      <c r="V37" s="4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</row>
    <row r="38" customFormat="false" ht="15.75" hidden="false" customHeight="false" outlineLevel="0" collapsed="false">
      <c r="A38" s="49"/>
      <c r="B38" s="49"/>
      <c r="E38" s="31"/>
      <c r="I38" s="37"/>
      <c r="J38" s="38"/>
      <c r="K38" s="37"/>
      <c r="N38" s="48"/>
      <c r="R38" s="33"/>
      <c r="V38" s="47"/>
    </row>
    <row r="39" customFormat="false" ht="15.75" hidden="false" customHeight="false" outlineLevel="0" collapsed="false">
      <c r="A39" s="14"/>
      <c r="B39" s="14"/>
      <c r="E39" s="31"/>
      <c r="N39" s="48"/>
      <c r="V39" s="47"/>
    </row>
    <row r="40" customFormat="false" ht="15.75" hidden="false" customHeight="false" outlineLevel="0" collapsed="false">
      <c r="A40" s="50" t="s">
        <v>117</v>
      </c>
      <c r="B40" s="50"/>
      <c r="C40" s="51"/>
      <c r="D40" s="51"/>
      <c r="E40" s="52"/>
      <c r="F40" s="51"/>
      <c r="G40" s="52"/>
      <c r="H40" s="51"/>
      <c r="I40" s="53" t="n">
        <f aca="false">SUBTOTAL(9,I9:I39)</f>
        <v>6800848</v>
      </c>
      <c r="J40" s="54"/>
      <c r="K40" s="53" t="n">
        <f aca="false">SUBTOTAL(9,K9:K39)</f>
        <v>642750</v>
      </c>
      <c r="L40" s="54"/>
      <c r="M40" s="55" t="n">
        <f aca="false">SUBTOTAL(9,M9:M39)</f>
        <v>192.40616</v>
      </c>
      <c r="N40" s="56" t="n">
        <f aca="false">SUBTOTAL(9,N9:N39)</f>
        <v>192406.16</v>
      </c>
      <c r="P40" s="7"/>
      <c r="V40" s="47"/>
    </row>
    <row r="41" customFormat="false" ht="15.75" hidden="false" customHeight="false" outlineLevel="0" collapsed="false">
      <c r="C41" s="7"/>
      <c r="G41" s="31"/>
      <c r="J41" s="2"/>
      <c r="L41" s="2"/>
      <c r="O41" s="31"/>
      <c r="V41" s="47"/>
      <c r="Z41" s="1" t="n">
        <f aca="false">SUM(Z10:Z40)</f>
        <v>7443598</v>
      </c>
    </row>
    <row r="42" customFormat="false" ht="15.75" hidden="false" customHeight="false" outlineLevel="0" collapsed="false">
      <c r="A42" s="57"/>
      <c r="C42" s="7"/>
      <c r="G42" s="31"/>
      <c r="J42" s="2"/>
      <c r="L42" s="2"/>
      <c r="O42" s="31"/>
      <c r="V42" s="47"/>
    </row>
    <row r="43" customFormat="false" ht="15.75" hidden="false" customHeight="false" outlineLevel="0" collapsed="false">
      <c r="A43" s="57"/>
      <c r="C43" s="7"/>
      <c r="G43" s="31"/>
      <c r="J43" s="2"/>
      <c r="L43" s="2"/>
      <c r="O43" s="31"/>
      <c r="V43" s="47"/>
    </row>
    <row r="44" customFormat="false" ht="15.75" hidden="false" customHeight="false" outlineLevel="0" collapsed="false">
      <c r="A44" s="57"/>
      <c r="C44" s="7"/>
      <c r="G44" s="31"/>
      <c r="J44" s="2"/>
      <c r="L44" s="2"/>
      <c r="O44" s="31"/>
      <c r="V44" s="47"/>
    </row>
    <row r="45" customFormat="false" ht="15.75" hidden="false" customHeight="false" outlineLevel="0" collapsed="false">
      <c r="A45" s="57"/>
      <c r="C45" s="7"/>
      <c r="G45" s="31"/>
      <c r="J45" s="2"/>
      <c r="L45" s="2"/>
      <c r="O45" s="31"/>
      <c r="V45" s="47"/>
    </row>
    <row r="46" customFormat="false" ht="15.75" hidden="false" customHeight="false" outlineLevel="0" collapsed="false">
      <c r="A46" s="57"/>
      <c r="C46" s="7"/>
      <c r="G46" s="31"/>
      <c r="J46" s="2"/>
      <c r="L46" s="2"/>
      <c r="O46" s="31"/>
      <c r="V46" s="47"/>
    </row>
    <row r="47" customFormat="false" ht="15.75" hidden="false" customHeight="false" outlineLevel="0" collapsed="false">
      <c r="A47" s="57"/>
      <c r="C47" s="7"/>
      <c r="G47" s="31"/>
      <c r="J47" s="2"/>
      <c r="L47" s="2"/>
      <c r="O47" s="31"/>
      <c r="V47" s="47"/>
    </row>
    <row r="48" customFormat="false" ht="15.75" hidden="false" customHeight="false" outlineLevel="0" collapsed="false">
      <c r="A48" s="57"/>
      <c r="B48" s="57"/>
      <c r="C48" s="7"/>
      <c r="G48" s="31"/>
      <c r="J48" s="2"/>
      <c r="L48" s="2"/>
      <c r="O48" s="31"/>
      <c r="V48" s="47"/>
    </row>
    <row r="49" customFormat="false" ht="15.75" hidden="false" customHeight="false" outlineLevel="0" collapsed="false">
      <c r="A49" s="57"/>
      <c r="B49" s="57"/>
      <c r="C49" s="7"/>
      <c r="G49" s="31"/>
      <c r="J49" s="2"/>
      <c r="L49" s="2"/>
      <c r="O49" s="31"/>
      <c r="V49" s="47"/>
    </row>
    <row r="50" customFormat="false" ht="15.75" hidden="false" customHeight="false" outlineLevel="0" collapsed="false">
      <c r="A50" s="57"/>
      <c r="B50" s="57"/>
      <c r="C50" s="7"/>
      <c r="G50" s="31"/>
      <c r="J50" s="2"/>
      <c r="L50" s="2"/>
      <c r="O50" s="31"/>
      <c r="V50" s="47"/>
    </row>
    <row r="51" customFormat="false" ht="15.75" hidden="false" customHeight="false" outlineLevel="0" collapsed="false">
      <c r="A51" s="57"/>
      <c r="B51" s="57"/>
      <c r="C51" s="7"/>
      <c r="G51" s="31"/>
      <c r="J51" s="2"/>
      <c r="L51" s="2"/>
      <c r="O51" s="31"/>
      <c r="V51" s="47"/>
    </row>
    <row r="52" customFormat="false" ht="15.75" hidden="false" customHeight="false" outlineLevel="0" collapsed="false">
      <c r="A52" s="57"/>
      <c r="C52" s="7"/>
      <c r="G52" s="31"/>
      <c r="J52" s="2"/>
      <c r="L52" s="2"/>
      <c r="O52" s="31"/>
      <c r="V52" s="47"/>
    </row>
    <row r="53" customFormat="false" ht="15.75" hidden="false" customHeight="false" outlineLevel="0" collapsed="false">
      <c r="A53" s="57"/>
      <c r="C53" s="7"/>
      <c r="G53" s="31"/>
      <c r="J53" s="2"/>
      <c r="L53" s="2"/>
      <c r="O53" s="31"/>
      <c r="V53" s="47"/>
    </row>
    <row r="54" customFormat="false" ht="15.75" hidden="false" customHeight="false" outlineLevel="0" collapsed="false">
      <c r="A54" s="57"/>
      <c r="C54" s="7"/>
      <c r="G54" s="31"/>
      <c r="J54" s="2"/>
      <c r="L54" s="2"/>
      <c r="O54" s="31"/>
      <c r="V54" s="47"/>
    </row>
    <row r="55" customFormat="false" ht="15.75" hidden="false" customHeight="false" outlineLevel="0" collapsed="false">
      <c r="A55" s="57"/>
      <c r="C55" s="7"/>
      <c r="G55" s="31"/>
      <c r="J55" s="2"/>
      <c r="L55" s="2"/>
      <c r="O55" s="31"/>
      <c r="V55" s="47"/>
    </row>
    <row r="56" customFormat="false" ht="15.75" hidden="false" customHeight="false" outlineLevel="0" collapsed="false">
      <c r="A56" s="57"/>
      <c r="C56" s="7"/>
      <c r="G56" s="31"/>
      <c r="J56" s="2"/>
      <c r="L56" s="2"/>
      <c r="O56" s="31"/>
      <c r="V56" s="47"/>
    </row>
    <row r="57" customFormat="false" ht="15.75" hidden="false" customHeight="false" outlineLevel="0" collapsed="false">
      <c r="A57" s="57"/>
      <c r="C57" s="7"/>
      <c r="G57" s="31"/>
      <c r="J57" s="2"/>
      <c r="L57" s="2"/>
      <c r="O57" s="31"/>
      <c r="V57" s="47"/>
    </row>
    <row r="58" customFormat="false" ht="15.75" hidden="false" customHeight="false" outlineLevel="0" collapsed="false">
      <c r="A58" s="57"/>
      <c r="C58" s="7"/>
      <c r="G58" s="31"/>
      <c r="J58" s="2"/>
      <c r="L58" s="2"/>
      <c r="O58" s="31"/>
      <c r="V58" s="47"/>
    </row>
    <row r="59" customFormat="false" ht="15.75" hidden="false" customHeight="false" outlineLevel="0" collapsed="false">
      <c r="A59" s="57"/>
      <c r="C59" s="7"/>
      <c r="G59" s="31"/>
      <c r="J59" s="2"/>
      <c r="L59" s="2"/>
      <c r="O59" s="31"/>
      <c r="V59" s="47"/>
    </row>
    <row r="60" customFormat="false" ht="15.75" hidden="false" customHeight="false" outlineLevel="0" collapsed="false">
      <c r="A60" s="57"/>
      <c r="C60" s="7"/>
      <c r="G60" s="31"/>
      <c r="J60" s="2"/>
      <c r="L60" s="2"/>
      <c r="O60" s="31"/>
      <c r="V60" s="47"/>
    </row>
    <row r="61" customFormat="false" ht="15.75" hidden="false" customHeight="false" outlineLevel="0" collapsed="false">
      <c r="A61" s="57"/>
      <c r="C61" s="7"/>
      <c r="G61" s="31"/>
      <c r="J61" s="2"/>
      <c r="L61" s="2"/>
      <c r="O61" s="31"/>
      <c r="V61" s="47"/>
    </row>
    <row r="62" customFormat="false" ht="15.75" hidden="false" customHeight="false" outlineLevel="0" collapsed="false">
      <c r="A62" s="57"/>
      <c r="C62" s="7"/>
      <c r="G62" s="31"/>
      <c r="J62" s="2"/>
      <c r="L62" s="2"/>
      <c r="O62" s="31"/>
      <c r="V62" s="47"/>
    </row>
    <row r="63" customFormat="false" ht="15.75" hidden="false" customHeight="false" outlineLevel="0" collapsed="false">
      <c r="A63" s="57"/>
      <c r="C63" s="7"/>
      <c r="G63" s="31"/>
      <c r="J63" s="2"/>
      <c r="L63" s="2"/>
      <c r="O63" s="31"/>
      <c r="V63" s="47"/>
    </row>
    <row r="64" customFormat="false" ht="15.75" hidden="false" customHeight="false" outlineLevel="0" collapsed="false">
      <c r="A64" s="57"/>
      <c r="C64" s="7"/>
      <c r="G64" s="31"/>
      <c r="J64" s="2"/>
      <c r="L64" s="2"/>
      <c r="O64" s="31"/>
      <c r="V64" s="47"/>
    </row>
    <row r="65" customFormat="false" ht="15.75" hidden="false" customHeight="false" outlineLevel="0" collapsed="false">
      <c r="A65" s="57"/>
      <c r="C65" s="7"/>
      <c r="G65" s="31"/>
      <c r="J65" s="2"/>
      <c r="L65" s="2"/>
      <c r="O65" s="31"/>
      <c r="V65" s="47"/>
    </row>
    <row r="66" customFormat="false" ht="15.75" hidden="false" customHeight="false" outlineLevel="0" collapsed="false">
      <c r="A66" s="57"/>
      <c r="C66" s="7"/>
      <c r="G66" s="31"/>
      <c r="J66" s="2"/>
      <c r="L66" s="2"/>
      <c r="O66" s="31"/>
      <c r="V66" s="47"/>
    </row>
    <row r="67" customFormat="false" ht="15.75" hidden="false" customHeight="false" outlineLevel="0" collapsed="false">
      <c r="A67" s="57"/>
      <c r="C67" s="7"/>
      <c r="G67" s="31"/>
      <c r="J67" s="2"/>
      <c r="L67" s="2"/>
      <c r="O67" s="31"/>
      <c r="V67" s="47"/>
    </row>
    <row r="68" customFormat="false" ht="15.75" hidden="false" customHeight="false" outlineLevel="0" collapsed="false">
      <c r="A68" s="57"/>
      <c r="C68" s="7"/>
      <c r="G68" s="31"/>
      <c r="J68" s="2"/>
      <c r="L68" s="2"/>
      <c r="O68" s="31"/>
      <c r="V68" s="47"/>
    </row>
    <row r="69" customFormat="false" ht="15.75" hidden="false" customHeight="false" outlineLevel="0" collapsed="false">
      <c r="A69" s="57"/>
      <c r="C69" s="7"/>
      <c r="G69" s="31"/>
      <c r="J69" s="2"/>
      <c r="L69" s="2"/>
      <c r="O69" s="31"/>
      <c r="V69" s="47"/>
    </row>
    <row r="70" customFormat="false" ht="15.75" hidden="false" customHeight="false" outlineLevel="0" collapsed="false">
      <c r="A70" s="57"/>
      <c r="C70" s="7"/>
      <c r="G70" s="31"/>
      <c r="J70" s="2"/>
      <c r="L70" s="2"/>
      <c r="O70" s="31"/>
      <c r="V70" s="47"/>
    </row>
    <row r="71" customFormat="false" ht="15.75" hidden="false" customHeight="false" outlineLevel="0" collapsed="false">
      <c r="A71" s="57"/>
      <c r="C71" s="7"/>
      <c r="G71" s="31"/>
      <c r="J71" s="2"/>
      <c r="L71" s="2"/>
      <c r="O71" s="31"/>
      <c r="V71" s="47"/>
    </row>
    <row r="72" customFormat="false" ht="15.75" hidden="false" customHeight="false" outlineLevel="0" collapsed="false">
      <c r="A72" s="57"/>
      <c r="C72" s="7"/>
      <c r="G72" s="31"/>
      <c r="J72" s="2"/>
      <c r="L72" s="2"/>
      <c r="O72" s="31"/>
      <c r="V72" s="47"/>
    </row>
    <row r="73" customFormat="false" ht="15.75" hidden="false" customHeight="false" outlineLevel="0" collapsed="false">
      <c r="A73" s="57"/>
      <c r="C73" s="7"/>
      <c r="G73" s="31"/>
      <c r="J73" s="2"/>
      <c r="L73" s="2"/>
      <c r="O73" s="31"/>
      <c r="V73" s="47"/>
    </row>
    <row r="74" customFormat="false" ht="15.75" hidden="false" customHeight="false" outlineLevel="0" collapsed="false">
      <c r="A74" s="57"/>
      <c r="C74" s="7"/>
      <c r="G74" s="31"/>
      <c r="J74" s="2"/>
      <c r="L74" s="2"/>
      <c r="O74" s="31"/>
      <c r="V74" s="47"/>
    </row>
    <row r="75" customFormat="false" ht="15.75" hidden="false" customHeight="false" outlineLevel="0" collapsed="false">
      <c r="A75" s="57"/>
      <c r="C75" s="7"/>
      <c r="G75" s="31"/>
      <c r="J75" s="2"/>
      <c r="L75" s="2"/>
      <c r="O75" s="31"/>
      <c r="V75" s="47"/>
    </row>
    <row r="76" customFormat="false" ht="15.75" hidden="false" customHeight="false" outlineLevel="0" collapsed="false">
      <c r="A76" s="57"/>
      <c r="V76" s="47"/>
    </row>
    <row r="77" customFormat="false" ht="15.75" hidden="false" customHeight="false" outlineLevel="0" collapsed="false">
      <c r="V77" s="47"/>
    </row>
    <row r="78" customFormat="false" ht="15.75" hidden="false" customHeight="false" outlineLevel="0" collapsed="false">
      <c r="V78" s="47"/>
    </row>
    <row r="79" customFormat="false" ht="15.75" hidden="false" customHeight="false" outlineLevel="0" collapsed="false">
      <c r="V79" s="47"/>
    </row>
  </sheetData>
  <mergeCells count="4">
    <mergeCell ref="A1:H1"/>
    <mergeCell ref="A2:H2"/>
    <mergeCell ref="A3:H3"/>
    <mergeCell ref="A4:H4"/>
  </mergeCells>
  <printOptions headings="false" gridLines="false" gridLinesSet="true" horizontalCentered="true" verticalCentered="false"/>
  <pageMargins left="0.25" right="0.25" top="0.5" bottom="0.75" header="0.511811023622047" footer="0.2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Roman,Italic"&amp;F/&amp;A&amp;R&amp;"Times New Roman,Italic"&amp;D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8.41796875" defaultRowHeight="12.75" customHeight="true" zeroHeight="false" outlineLevelRow="0" outlineLevelCol="0"/>
  <cols>
    <col collapsed="false" customWidth="false" hidden="false" outlineLevel="0" max="1" min="1" style="58" width="8.41"/>
    <col collapsed="false" customWidth="true" hidden="false" outlineLevel="0" max="2" min="2" style="59" width="15.13"/>
    <col collapsed="false" customWidth="true" hidden="false" outlineLevel="0" max="3" min="3" style="59" width="10.71"/>
    <col collapsed="false" customWidth="true" hidden="false" outlineLevel="0" max="4" min="4" style="59" width="8.85"/>
    <col collapsed="false" customWidth="true" hidden="false" outlineLevel="0" max="5" min="5" style="58" width="12.56"/>
    <col collapsed="false" customWidth="true" hidden="false" outlineLevel="0" max="6" min="6" style="58" width="2.7"/>
    <col collapsed="false" customWidth="true" hidden="false" outlineLevel="0" max="7" min="7" style="58" width="11.42"/>
    <col collapsed="false" customWidth="true" hidden="false" outlineLevel="0" max="8" min="8" style="58" width="2.7"/>
    <col collapsed="false" customWidth="true" hidden="false" outlineLevel="0" max="9" min="9" style="58" width="14.41"/>
    <col collapsed="false" customWidth="true" hidden="false" outlineLevel="0" max="10" min="10" style="60" width="10.71"/>
    <col collapsed="false" customWidth="true" hidden="false" outlineLevel="0" max="12" min="11" style="58" width="10.71"/>
    <col collapsed="false" customWidth="true" hidden="false" outlineLevel="0" max="13" min="13" style="61" width="10.71"/>
    <col collapsed="false" customWidth="true" hidden="false" outlineLevel="0" max="14" min="14" style="62" width="10.71"/>
    <col collapsed="false" customWidth="true" hidden="false" outlineLevel="0" max="15" min="15" style="10" width="10.71"/>
    <col collapsed="false" customWidth="true" hidden="false" outlineLevel="0" max="16" min="16" style="62" width="10.71"/>
    <col collapsed="false" customWidth="true" hidden="false" outlineLevel="0" max="18" min="17" style="3" width="10.71"/>
    <col collapsed="false" customWidth="true" hidden="false" outlineLevel="0" max="19" min="19" style="5" width="10.71"/>
    <col collapsed="false" customWidth="true" hidden="false" outlineLevel="0" max="20" min="20" style="58" width="10.71"/>
    <col collapsed="false" customWidth="true" hidden="false" outlineLevel="0" max="21" min="21" style="63" width="10.71"/>
    <col collapsed="false" customWidth="true" hidden="false" outlineLevel="0" max="23" min="22" style="58" width="10.71"/>
    <col collapsed="false" customWidth="true" hidden="false" outlineLevel="0" max="24" min="24" style="58" width="8.7"/>
    <col collapsed="false" customWidth="true" hidden="false" outlineLevel="0" max="25" min="25" style="58" width="17.99"/>
    <col collapsed="false" customWidth="true" hidden="false" outlineLevel="0" max="26" min="26" style="58" width="1.56"/>
    <col collapsed="false" customWidth="true" hidden="false" outlineLevel="0" max="27" min="27" style="64" width="23.7"/>
    <col collapsed="false" customWidth="true" hidden="false" outlineLevel="0" max="28" min="28" style="58" width="4.99"/>
    <col collapsed="false" customWidth="true" hidden="false" outlineLevel="0" max="29" min="29" style="58" width="2.42"/>
    <col collapsed="false" customWidth="true" hidden="false" outlineLevel="0" max="30" min="30" style="58" width="6.7"/>
    <col collapsed="false" customWidth="true" hidden="false" outlineLevel="0" max="31" min="31" style="58" width="2.42"/>
    <col collapsed="false" customWidth="true" hidden="false" outlineLevel="0" max="32" min="32" style="58" width="6.7"/>
    <col collapsed="false" customWidth="true" hidden="false" outlineLevel="0" max="33" min="33" style="58" width="2.42"/>
    <col collapsed="false" customWidth="true" hidden="false" outlineLevel="0" max="34" min="34" style="58" width="17.85"/>
    <col collapsed="false" customWidth="true" hidden="false" outlineLevel="0" max="35" min="35" style="58" width="3.28"/>
    <col collapsed="false" customWidth="true" hidden="false" outlineLevel="0" max="36" min="36" style="58" width="13.56"/>
    <col collapsed="false" customWidth="true" hidden="false" outlineLevel="0" max="37" min="37" style="58" width="3.28"/>
    <col collapsed="false" customWidth="true" hidden="false" outlineLevel="0" max="38" min="38" style="58" width="10.99"/>
    <col collapsed="false" customWidth="true" hidden="false" outlineLevel="0" max="39" min="39" style="58" width="2.42"/>
    <col collapsed="false" customWidth="true" hidden="false" outlineLevel="0" max="40" min="40" style="58" width="4.99"/>
    <col collapsed="false" customWidth="true" hidden="false" outlineLevel="0" max="41" min="41" style="58" width="1.56"/>
    <col collapsed="false" customWidth="true" hidden="false" outlineLevel="0" max="42" min="42" style="58" width="5.85"/>
    <col collapsed="false" customWidth="true" hidden="false" outlineLevel="0" max="43" min="43" style="58" width="3.28"/>
    <col collapsed="false" customWidth="true" hidden="false" outlineLevel="0" max="44" min="44" style="58" width="9.28"/>
    <col collapsed="false" customWidth="true" hidden="false" outlineLevel="0" max="45" min="45" style="58" width="2.42"/>
    <col collapsed="false" customWidth="true" hidden="false" outlineLevel="0" max="46" min="46" style="58" width="10.99"/>
    <col collapsed="false" customWidth="false" hidden="false" outlineLevel="0" max="257" min="47" style="58" width="8.41"/>
  </cols>
  <sheetData>
    <row r="1" customFormat="false" ht="14.1" hidden="false" customHeight="true" outlineLevel="0" collapsed="false">
      <c r="B1" s="65"/>
      <c r="C1" s="65"/>
      <c r="D1" s="65"/>
      <c r="E1" s="66"/>
      <c r="F1" s="66"/>
      <c r="G1" s="66"/>
      <c r="H1" s="66"/>
      <c r="I1" s="66"/>
      <c r="K1" s="66"/>
      <c r="L1" s="67"/>
      <c r="M1" s="68"/>
      <c r="Q1" s="10"/>
      <c r="R1" s="10"/>
      <c r="S1" s="12"/>
      <c r="T1" s="66"/>
      <c r="AI1" s="69"/>
      <c r="AK1" s="70"/>
    </row>
    <row r="2" customFormat="false" ht="14.1" hidden="false" customHeight="true" outlineLevel="0" collapsed="false">
      <c r="B2" s="65"/>
      <c r="C2" s="65"/>
      <c r="D2" s="65"/>
      <c r="E2" s="66"/>
      <c r="F2" s="66"/>
      <c r="G2" s="66"/>
      <c r="H2" s="66"/>
      <c r="I2" s="66"/>
      <c r="K2" s="66"/>
      <c r="L2" s="67"/>
      <c r="M2" s="68"/>
      <c r="Q2" s="10"/>
      <c r="R2" s="10"/>
      <c r="S2" s="12"/>
      <c r="T2" s="66"/>
      <c r="AI2" s="69"/>
      <c r="AK2" s="70"/>
    </row>
    <row r="3" customFormat="false" ht="14.1" hidden="false" customHeight="true" outlineLevel="0" collapsed="false">
      <c r="B3" s="65"/>
      <c r="C3" s="65"/>
      <c r="D3" s="65"/>
      <c r="E3" s="66"/>
      <c r="F3" s="66"/>
      <c r="G3" s="66"/>
      <c r="H3" s="66"/>
      <c r="I3" s="66"/>
      <c r="K3" s="66"/>
      <c r="L3" s="67"/>
      <c r="M3" s="68"/>
      <c r="Q3" s="10"/>
      <c r="R3" s="10"/>
      <c r="S3" s="12"/>
      <c r="T3" s="66"/>
      <c r="AI3" s="69"/>
      <c r="AK3" s="70"/>
    </row>
    <row r="4" customFormat="false" ht="14.1" hidden="false" customHeight="true" outlineLevel="0" collapsed="false">
      <c r="B4" s="71"/>
      <c r="C4" s="71"/>
      <c r="D4" s="71"/>
      <c r="E4" s="66"/>
      <c r="F4" s="66"/>
      <c r="G4" s="66"/>
      <c r="H4" s="66"/>
      <c r="I4" s="66"/>
      <c r="K4" s="66"/>
      <c r="L4" s="67"/>
      <c r="M4" s="68"/>
      <c r="Q4" s="10"/>
      <c r="R4" s="10"/>
      <c r="S4" s="12"/>
      <c r="T4" s="66"/>
      <c r="AI4" s="69"/>
      <c r="AK4" s="70"/>
    </row>
    <row r="5" customFormat="false" ht="14.1" hidden="false" customHeight="true" outlineLevel="0" collapsed="false">
      <c r="B5" s="72" t="s">
        <v>118</v>
      </c>
      <c r="C5" s="72"/>
      <c r="D5" s="72"/>
      <c r="E5" s="72"/>
      <c r="F5" s="72"/>
      <c r="G5" s="72"/>
      <c r="H5" s="72"/>
      <c r="I5" s="72"/>
      <c r="K5" s="66"/>
      <c r="L5" s="67"/>
      <c r="M5" s="68"/>
      <c r="Q5" s="10"/>
      <c r="R5" s="10"/>
      <c r="S5" s="12"/>
      <c r="T5" s="66"/>
    </row>
    <row r="6" customFormat="false" ht="14.1" hidden="false" customHeight="true" outlineLevel="0" collapsed="false">
      <c r="B6" s="72"/>
      <c r="C6" s="72"/>
      <c r="D6" s="72"/>
      <c r="E6" s="72"/>
      <c r="F6" s="72"/>
      <c r="G6" s="72"/>
      <c r="H6" s="72"/>
      <c r="I6" s="72"/>
      <c r="K6" s="66"/>
      <c r="L6" s="67"/>
      <c r="M6" s="68"/>
      <c r="Q6" s="10"/>
      <c r="R6" s="10"/>
      <c r="S6" s="12"/>
      <c r="T6" s="66"/>
    </row>
    <row r="7" customFormat="false" ht="14.1" hidden="false" customHeight="true" outlineLevel="0" collapsed="false">
      <c r="B7" s="72"/>
      <c r="C7" s="72"/>
      <c r="D7" s="72"/>
      <c r="E7" s="72"/>
      <c r="F7" s="72"/>
      <c r="G7" s="72"/>
      <c r="H7" s="72"/>
      <c r="I7" s="72"/>
      <c r="K7" s="66"/>
      <c r="L7" s="67"/>
      <c r="M7" s="68"/>
      <c r="Q7" s="10"/>
      <c r="R7" s="10"/>
      <c r="S7" s="12"/>
      <c r="T7" s="66"/>
    </row>
    <row r="8" customFormat="false" ht="14.1" hidden="false" customHeight="true" outlineLevel="0" collapsed="false">
      <c r="B8" s="73"/>
      <c r="C8" s="73"/>
      <c r="D8" s="73"/>
      <c r="E8" s="66"/>
      <c r="F8" s="66"/>
      <c r="G8" s="66"/>
      <c r="H8" s="66"/>
      <c r="I8" s="66"/>
      <c r="K8" s="69"/>
      <c r="L8" s="67"/>
      <c r="M8" s="68"/>
      <c r="Q8" s="10"/>
      <c r="R8" s="10"/>
      <c r="S8" s="12"/>
      <c r="T8" s="66"/>
    </row>
    <row r="9" customFormat="false" ht="14.1" hidden="false" customHeight="true" outlineLevel="0" collapsed="false">
      <c r="K9" s="70"/>
      <c r="L9" s="69"/>
    </row>
    <row r="10" customFormat="false" ht="14.1" hidden="false" customHeight="true" outlineLevel="0" collapsed="false">
      <c r="A10" s="74"/>
      <c r="B10" s="75"/>
      <c r="C10" s="75"/>
      <c r="D10" s="75"/>
      <c r="E10" s="74" t="s">
        <v>119</v>
      </c>
      <c r="F10" s="74"/>
      <c r="G10" s="74" t="s">
        <v>120</v>
      </c>
      <c r="H10" s="74"/>
      <c r="I10" s="74" t="s">
        <v>121</v>
      </c>
      <c r="J10" s="76"/>
      <c r="K10" s="74"/>
      <c r="L10" s="74"/>
      <c r="M10" s="74"/>
      <c r="N10" s="77"/>
      <c r="O10" s="12"/>
      <c r="P10" s="77"/>
      <c r="Q10" s="5"/>
      <c r="R10" s="12"/>
      <c r="T10" s="74"/>
      <c r="U10" s="75"/>
      <c r="V10" s="74"/>
      <c r="W10" s="74"/>
      <c r="X10" s="74"/>
      <c r="Y10" s="74"/>
      <c r="Z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  <c r="IU10" s="74"/>
      <c r="IV10" s="74"/>
      <c r="IW10" s="74"/>
    </row>
    <row r="11" customFormat="false" ht="14.1" hidden="false" customHeight="true" outlineLevel="0" collapsed="false">
      <c r="A11" s="74"/>
      <c r="B11" s="78" t="s">
        <v>17</v>
      </c>
      <c r="C11" s="78"/>
      <c r="D11" s="78"/>
      <c r="E11" s="79" t="s">
        <v>122</v>
      </c>
      <c r="F11" s="79"/>
      <c r="G11" s="79" t="s">
        <v>123</v>
      </c>
      <c r="H11" s="74"/>
      <c r="I11" s="74" t="s">
        <v>124</v>
      </c>
      <c r="J11" s="80"/>
      <c r="K11" s="81"/>
      <c r="L11" s="81"/>
      <c r="M11" s="74"/>
      <c r="N11" s="77"/>
      <c r="O11" s="12"/>
      <c r="P11" s="77"/>
      <c r="Q11" s="5"/>
      <c r="R11" s="12"/>
      <c r="S11" s="12"/>
      <c r="T11" s="81"/>
      <c r="U11" s="75"/>
      <c r="V11" s="74"/>
      <c r="W11" s="74"/>
      <c r="X11" s="74"/>
      <c r="Y11" s="74"/>
      <c r="Z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  <c r="HL11" s="74"/>
      <c r="HM11" s="74"/>
      <c r="HN11" s="74"/>
      <c r="HO11" s="74"/>
      <c r="HP11" s="74"/>
      <c r="HQ11" s="74"/>
      <c r="HR11" s="74"/>
      <c r="HS11" s="74"/>
      <c r="HT11" s="74"/>
      <c r="HU11" s="74"/>
      <c r="HV11" s="74"/>
      <c r="HW11" s="74"/>
      <c r="HX11" s="74"/>
      <c r="HY11" s="74"/>
      <c r="HZ11" s="74"/>
      <c r="IA11" s="74"/>
      <c r="IB11" s="74"/>
      <c r="IC11" s="74"/>
      <c r="ID11" s="74"/>
      <c r="IE11" s="74"/>
      <c r="IF11" s="74"/>
      <c r="IG11" s="74"/>
      <c r="IH11" s="74"/>
      <c r="II11" s="74"/>
      <c r="IJ11" s="74"/>
      <c r="IK11" s="74"/>
      <c r="IL11" s="74"/>
      <c r="IM11" s="74"/>
      <c r="IN11" s="74"/>
      <c r="IO11" s="74"/>
      <c r="IP11" s="74"/>
      <c r="IQ11" s="74"/>
      <c r="IR11" s="74"/>
      <c r="IS11" s="74"/>
      <c r="IT11" s="74"/>
      <c r="IU11" s="74"/>
      <c r="IV11" s="74"/>
      <c r="IW11" s="74"/>
    </row>
    <row r="12" customFormat="false" ht="14.1" hidden="false" customHeight="true" outlineLevel="0" collapsed="false">
      <c r="A12" s="74"/>
      <c r="B12" s="82"/>
      <c r="C12" s="82"/>
      <c r="D12" s="82"/>
      <c r="E12" s="83"/>
      <c r="F12" s="83"/>
      <c r="G12" s="74"/>
      <c r="H12" s="74"/>
      <c r="I12" s="74"/>
      <c r="J12" s="76"/>
      <c r="K12" s="74"/>
      <c r="L12" s="82"/>
      <c r="M12" s="74"/>
      <c r="N12" s="77"/>
      <c r="O12" s="12"/>
      <c r="P12" s="77"/>
      <c r="Q12" s="12"/>
      <c r="R12" s="12"/>
      <c r="S12" s="84"/>
      <c r="T12" s="82"/>
      <c r="U12" s="75"/>
      <c r="V12" s="82"/>
      <c r="W12" s="82"/>
      <c r="X12" s="82"/>
      <c r="Y12" s="82"/>
      <c r="Z12" s="74"/>
      <c r="AA12" s="85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  <c r="HL12" s="74"/>
      <c r="HM12" s="74"/>
      <c r="HN12" s="74"/>
      <c r="HO12" s="74"/>
      <c r="HP12" s="74"/>
      <c r="HQ12" s="74"/>
      <c r="HR12" s="74"/>
      <c r="HS12" s="74"/>
      <c r="HT12" s="74"/>
      <c r="HU12" s="74"/>
      <c r="HV12" s="74"/>
      <c r="HW12" s="74"/>
      <c r="HX12" s="74"/>
      <c r="HY12" s="74"/>
      <c r="HZ12" s="74"/>
      <c r="IA12" s="74"/>
      <c r="IB12" s="74"/>
      <c r="IC12" s="74"/>
      <c r="ID12" s="74"/>
      <c r="IE12" s="74"/>
      <c r="IF12" s="74"/>
      <c r="IG12" s="74"/>
      <c r="IH12" s="74"/>
      <c r="II12" s="74"/>
      <c r="IJ12" s="74"/>
      <c r="IK12" s="74"/>
      <c r="IL12" s="74"/>
      <c r="IM12" s="74"/>
      <c r="IN12" s="74"/>
      <c r="IO12" s="74"/>
      <c r="IP12" s="74"/>
      <c r="IQ12" s="74"/>
      <c r="IR12" s="74"/>
      <c r="IS12" s="74"/>
      <c r="IT12" s="74"/>
      <c r="IU12" s="74"/>
      <c r="IV12" s="74"/>
      <c r="IW12" s="74"/>
    </row>
    <row r="13" customFormat="false" ht="14.1" hidden="false" customHeight="true" outlineLevel="0" collapsed="false">
      <c r="B13" s="59" t="s">
        <v>125</v>
      </c>
      <c r="C13" s="59" t="s">
        <v>29</v>
      </c>
      <c r="E13" s="86" t="n">
        <f aca="false">SUMIF('Orig Sched'!$O$10:$AA$70,'Summary Sched'!$C13,'Orig Sched'!$AA$10:$AA$70)</f>
        <v>37030.95</v>
      </c>
      <c r="G13" s="86" t="n">
        <f aca="false">SUMIF('Orig Sched'!$O$10:$AB$70,'Summary Sched'!$C13,'Orig Sched'!$AB$10:$AB$70)</f>
        <v>13</v>
      </c>
      <c r="I13" s="86" t="n">
        <f aca="false">SUMIF('Orig Sched'!$O$10:$AB$70,'Summary Sched'!$C13,'Orig Sched'!$Z$10:$Z$70)</f>
        <v>2020100</v>
      </c>
      <c r="R13" s="87"/>
      <c r="T13" s="66"/>
      <c r="AA13" s="88"/>
    </row>
    <row r="14" customFormat="false" ht="14.1" hidden="false" customHeight="true" outlineLevel="0" collapsed="false">
      <c r="B14" s="59" t="s">
        <v>126</v>
      </c>
      <c r="C14" s="59" t="s">
        <v>127</v>
      </c>
      <c r="E14" s="86" t="n">
        <f aca="false">SUMIF('Orig Sched'!$O$10:$AA$70,'Summary Sched'!$C14,'Orig Sched'!$AA$10:$AA$70)</f>
        <v>0</v>
      </c>
      <c r="G14" s="86" t="n">
        <f aca="false">SUMIF('Orig Sched'!$O$10:$AB$70,'Summary Sched'!$C14,'Orig Sched'!$AB$10:$AB$70)</f>
        <v>0</v>
      </c>
      <c r="I14" s="86" t="n">
        <f aca="false">SUMIF('Orig Sched'!$O$10:$AB$70,'Summary Sched'!$C14,'Orig Sched'!$Z$10:$Z$70)</f>
        <v>0</v>
      </c>
      <c r="R14" s="87"/>
      <c r="T14" s="66"/>
      <c r="AA14" s="88"/>
    </row>
    <row r="15" customFormat="false" ht="14.1" hidden="false" customHeight="true" outlineLevel="0" collapsed="false">
      <c r="B15" s="59" t="s">
        <v>128</v>
      </c>
      <c r="C15" s="59" t="s">
        <v>44</v>
      </c>
      <c r="E15" s="86" t="n">
        <f aca="false">SUMIF('Orig Sched'!$O$10:$AA$70,'Summary Sched'!$C15,'Orig Sched'!$AA$10:$AA$70)</f>
        <v>9125</v>
      </c>
      <c r="G15" s="86" t="n">
        <f aca="false">SUMIF('Orig Sched'!$O$10:$AB$70,'Summary Sched'!$C15,'Orig Sched'!$AB$10:$AB$70)</f>
        <v>1</v>
      </c>
      <c r="I15" s="86" t="n">
        <f aca="false">SUMIF('Orig Sched'!$O$10:$AB$70,'Summary Sched'!$C15,'Orig Sched'!$Z$10:$Z$70)</f>
        <v>1250</v>
      </c>
      <c r="R15" s="87"/>
      <c r="T15" s="66"/>
      <c r="AA15" s="88"/>
    </row>
    <row r="16" customFormat="false" ht="14.1" hidden="false" customHeight="true" outlineLevel="0" collapsed="false">
      <c r="C16" s="59" t="s">
        <v>79</v>
      </c>
      <c r="E16" s="86" t="n">
        <f aca="false">SUMIF('Orig Sched'!$O$10:$AA$70,'Summary Sched'!$C16,'Orig Sched'!$AA$10:$AA$70)</f>
        <v>102561</v>
      </c>
      <c r="G16" s="86" t="n">
        <f aca="false">SUMIF('Orig Sched'!$O$10:$AB$70,'Summary Sched'!$C16,'Orig Sched'!$AB$10:$AB$70)</f>
        <v>1</v>
      </c>
      <c r="I16" s="86" t="n">
        <f aca="false">SUMIF('Orig Sched'!$O$10:$AB$70,'Summary Sched'!$C16,'Orig Sched'!$Z$10:$Z$70)</f>
        <v>130000</v>
      </c>
      <c r="R16" s="87"/>
      <c r="T16" s="66"/>
      <c r="AA16" s="88"/>
    </row>
    <row r="17" customFormat="false" ht="14.1" hidden="false" customHeight="true" outlineLevel="0" collapsed="false">
      <c r="C17" s="59" t="s">
        <v>99</v>
      </c>
      <c r="E17" s="86" t="n">
        <f aca="false">SUMIF('Orig Sched'!$O$10:$AA$70,'Summary Sched'!$C17,'Orig Sched'!$AA$10:$AA$70)</f>
        <v>0</v>
      </c>
      <c r="G17" s="86" t="n">
        <f aca="false">SUMIF('Orig Sched'!$O$10:$AB$70,'Summary Sched'!$C17,'Orig Sched'!$AB$10:$AB$70)</f>
        <v>2</v>
      </c>
      <c r="I17" s="86" t="n">
        <f aca="false">SUMIF('Orig Sched'!$O$10:$AB$70,'Summary Sched'!$C17,'Orig Sched'!$Z$10:$Z$70)</f>
        <v>357864</v>
      </c>
      <c r="R17" s="87"/>
      <c r="T17" s="66"/>
      <c r="AA17" s="88"/>
    </row>
    <row r="18" customFormat="false" ht="14.1" hidden="false" customHeight="true" outlineLevel="0" collapsed="false">
      <c r="C18" s="59" t="s">
        <v>129</v>
      </c>
      <c r="E18" s="86" t="n">
        <f aca="false">SUMIF('Orig Sched'!$O$10:$AA$70,'Summary Sched'!$C18,'Orig Sched'!$AA$10:$AA$70)</f>
        <v>0</v>
      </c>
      <c r="G18" s="86" t="n">
        <f aca="false">SUMIF('Orig Sched'!$O$10:$AB$70,'Summary Sched'!$C18,'Orig Sched'!$AB$10:$AB$70)</f>
        <v>0</v>
      </c>
      <c r="I18" s="86" t="n">
        <f aca="false">SUMIF('Orig Sched'!$O$10:$AB$70,'Summary Sched'!$C18,'Orig Sched'!$Z$10:$Z$70)</f>
        <v>0</v>
      </c>
      <c r="R18" s="87"/>
      <c r="T18" s="66"/>
      <c r="AA18" s="88"/>
    </row>
    <row r="19" customFormat="false" ht="14.1" hidden="false" customHeight="true" outlineLevel="0" collapsed="false">
      <c r="B19" s="59" t="s">
        <v>130</v>
      </c>
      <c r="C19" s="59" t="s">
        <v>51</v>
      </c>
      <c r="E19" s="89" t="n">
        <f aca="false">SUMIF('Orig Sched'!$O$10:$AA$70,'Summary Sched'!$C19,'Orig Sched'!$AA$10:$AA$70)</f>
        <v>43689.21</v>
      </c>
      <c r="F19" s="90"/>
      <c r="G19" s="89" t="n">
        <f aca="false">SUMIF('Orig Sched'!$O$10:$AB$70,'Summary Sched'!$C19,'Orig Sched'!$AB$10:$AB$70)</f>
        <v>7</v>
      </c>
      <c r="I19" s="89" t="n">
        <f aca="false">SUMIF('Orig Sched'!$O$10:$AB$70,'Summary Sched'!$C19,'Orig Sched'!$Z$10:$Z$70)</f>
        <v>4934384</v>
      </c>
      <c r="L19" s="66"/>
      <c r="M19" s="58"/>
      <c r="O19" s="91"/>
      <c r="Q19" s="92"/>
      <c r="R19" s="93"/>
      <c r="S19" s="19"/>
      <c r="T19" s="66"/>
      <c r="U19" s="94"/>
      <c r="V19" s="42"/>
      <c r="W19" s="42"/>
      <c r="X19" s="42"/>
      <c r="Y19" s="42"/>
      <c r="Z19" s="42"/>
      <c r="AA19" s="88"/>
    </row>
    <row r="20" customFormat="false" ht="14.1" hidden="false" customHeight="true" outlineLevel="0" collapsed="false">
      <c r="A20" s="66"/>
      <c r="E20" s="95" t="n">
        <f aca="false">SUM(E13:E19)</f>
        <v>192406.16</v>
      </c>
      <c r="F20" s="90"/>
      <c r="G20" s="58" t="n">
        <f aca="false">SUM(G13:G19)</f>
        <v>24</v>
      </c>
      <c r="H20" s="66"/>
      <c r="I20" s="37" t="n">
        <f aca="false">SUM(I13:I19)</f>
        <v>7443598</v>
      </c>
      <c r="L20" s="66"/>
      <c r="M20" s="66"/>
      <c r="O20" s="62"/>
      <c r="R20" s="93"/>
      <c r="T20" s="66"/>
      <c r="U20" s="59"/>
      <c r="V20" s="66"/>
      <c r="W20" s="66"/>
      <c r="X20" s="66"/>
      <c r="Y20" s="66"/>
      <c r="Z20" s="66"/>
      <c r="AA20" s="88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6"/>
      <c r="GI20" s="66"/>
      <c r="GJ20" s="66"/>
      <c r="GK20" s="66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66"/>
      <c r="HI20" s="66"/>
      <c r="HJ20" s="66"/>
      <c r="HK20" s="66"/>
      <c r="HL20" s="66"/>
      <c r="HM20" s="66"/>
      <c r="HN20" s="66"/>
      <c r="HO20" s="66"/>
      <c r="HP20" s="66"/>
      <c r="HQ20" s="66"/>
      <c r="HR20" s="66"/>
      <c r="HS20" s="66"/>
      <c r="HT20" s="66"/>
      <c r="HU20" s="66"/>
      <c r="HV20" s="66"/>
      <c r="HW20" s="66"/>
      <c r="HX20" s="66"/>
      <c r="HY20" s="66"/>
      <c r="HZ20" s="66"/>
      <c r="IA20" s="66"/>
      <c r="IB20" s="66"/>
      <c r="IC20" s="66"/>
      <c r="ID20" s="66"/>
      <c r="IE20" s="66"/>
      <c r="IF20" s="66"/>
      <c r="IG20" s="66"/>
      <c r="IH20" s="66"/>
      <c r="II20" s="66"/>
      <c r="IJ20" s="66"/>
      <c r="IK20" s="66"/>
      <c r="IL20" s="66"/>
      <c r="IM20" s="66"/>
      <c r="IN20" s="66"/>
      <c r="IO20" s="66"/>
      <c r="IP20" s="66"/>
      <c r="IQ20" s="66"/>
      <c r="IR20" s="66"/>
      <c r="IS20" s="66"/>
      <c r="IT20" s="66"/>
      <c r="IU20" s="66"/>
      <c r="IV20" s="66"/>
      <c r="IW20" s="66"/>
    </row>
    <row r="21" customFormat="false" ht="14.1" hidden="false" customHeight="true" outlineLevel="0" collapsed="false">
      <c r="A21" s="66"/>
      <c r="E21" s="66"/>
      <c r="F21" s="66"/>
      <c r="G21" s="90"/>
      <c r="H21" s="90"/>
      <c r="I21" s="66"/>
      <c r="K21" s="66"/>
      <c r="L21" s="66"/>
      <c r="M21" s="66"/>
      <c r="O21" s="62"/>
      <c r="R21" s="93"/>
      <c r="T21" s="66"/>
      <c r="U21" s="59"/>
      <c r="V21" s="66"/>
      <c r="W21" s="66"/>
      <c r="X21" s="66"/>
      <c r="Y21" s="66"/>
      <c r="Z21" s="66"/>
      <c r="AA21" s="88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  <c r="IH21" s="66"/>
      <c r="II21" s="66"/>
      <c r="IJ21" s="66"/>
      <c r="IK21" s="66"/>
      <c r="IL21" s="66"/>
      <c r="IM21" s="66"/>
      <c r="IN21" s="66"/>
      <c r="IO21" s="66"/>
      <c r="IP21" s="66"/>
      <c r="IQ21" s="66"/>
      <c r="IR21" s="66"/>
      <c r="IS21" s="66"/>
      <c r="IT21" s="66"/>
      <c r="IU21" s="66"/>
      <c r="IV21" s="66"/>
      <c r="IW21" s="66"/>
    </row>
    <row r="22" customFormat="false" ht="14.1" hidden="false" customHeight="true" outlineLevel="0" collapsed="false">
      <c r="A22" s="66"/>
      <c r="G22" s="90"/>
      <c r="H22" s="90"/>
      <c r="L22" s="66"/>
      <c r="M22" s="58"/>
      <c r="O22" s="62"/>
      <c r="Q22" s="92"/>
      <c r="R22" s="93"/>
      <c r="S22" s="96"/>
      <c r="T22" s="66"/>
      <c r="U22" s="59"/>
      <c r="V22" s="66"/>
      <c r="W22" s="66"/>
      <c r="X22" s="66"/>
      <c r="Y22" s="66"/>
      <c r="Z22" s="66"/>
      <c r="AA22" s="88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  <c r="ID22" s="66"/>
      <c r="IE22" s="66"/>
      <c r="IF22" s="66"/>
      <c r="IG22" s="66"/>
      <c r="IH22" s="66"/>
      <c r="II22" s="66"/>
      <c r="IJ22" s="66"/>
      <c r="IK22" s="66"/>
      <c r="IL22" s="66"/>
      <c r="IM22" s="66"/>
      <c r="IN22" s="66"/>
      <c r="IO22" s="66"/>
      <c r="IP22" s="66"/>
      <c r="IQ22" s="66"/>
      <c r="IR22" s="66"/>
      <c r="IS22" s="66"/>
      <c r="IT22" s="66"/>
      <c r="IU22" s="66"/>
      <c r="IV22" s="66"/>
      <c r="IW22" s="66"/>
    </row>
    <row r="23" customFormat="false" ht="14.1" hidden="false" customHeight="true" outlineLevel="0" collapsed="false">
      <c r="A23" s="66"/>
      <c r="G23" s="90"/>
      <c r="H23" s="90"/>
      <c r="L23" s="66"/>
      <c r="M23" s="66"/>
      <c r="R23" s="93"/>
      <c r="T23" s="66"/>
      <c r="U23" s="59"/>
      <c r="V23" s="66"/>
      <c r="W23" s="66"/>
      <c r="X23" s="66"/>
      <c r="Y23" s="66"/>
      <c r="Z23" s="66"/>
      <c r="AA23" s="88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  <c r="IW23" s="66"/>
    </row>
    <row r="24" customFormat="false" ht="12.75" hidden="false" customHeight="true" outlineLevel="0" collapsed="false">
      <c r="A24" s="66"/>
      <c r="G24" s="90"/>
      <c r="H24" s="90"/>
      <c r="L24" s="66"/>
      <c r="M24" s="66"/>
      <c r="R24" s="93"/>
      <c r="T24" s="66"/>
      <c r="U24" s="59"/>
      <c r="V24" s="66"/>
      <c r="W24" s="66"/>
      <c r="X24" s="66"/>
      <c r="Y24" s="66"/>
      <c r="Z24" s="66"/>
      <c r="AA24" s="88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  <c r="IU24" s="66"/>
      <c r="IV24" s="66"/>
      <c r="IW24" s="66"/>
    </row>
    <row r="25" customFormat="false" ht="12.75" hidden="false" customHeight="true" outlineLevel="0" collapsed="false">
      <c r="A25" s="66"/>
      <c r="B25" s="97"/>
      <c r="C25" s="97"/>
      <c r="D25" s="97"/>
      <c r="G25" s="90"/>
      <c r="H25" s="90"/>
      <c r="L25" s="66"/>
      <c r="M25" s="66"/>
      <c r="R25" s="93"/>
      <c r="T25" s="66"/>
      <c r="U25" s="59"/>
      <c r="V25" s="66"/>
      <c r="W25" s="66"/>
      <c r="X25" s="66"/>
      <c r="Y25" s="66"/>
      <c r="Z25" s="66"/>
      <c r="AA25" s="88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  <c r="GQ25" s="66"/>
      <c r="GR25" s="66"/>
      <c r="GS25" s="66"/>
      <c r="GT25" s="66"/>
      <c r="GU25" s="66"/>
      <c r="GV25" s="66"/>
      <c r="GW25" s="66"/>
      <c r="GX25" s="66"/>
      <c r="GY25" s="66"/>
      <c r="GZ25" s="66"/>
      <c r="HA25" s="66"/>
      <c r="HB25" s="66"/>
      <c r="HC25" s="66"/>
      <c r="HD25" s="66"/>
      <c r="HE25" s="66"/>
      <c r="HF25" s="66"/>
      <c r="HG25" s="66"/>
      <c r="HH25" s="66"/>
      <c r="HI25" s="66"/>
      <c r="HJ25" s="66"/>
      <c r="HK25" s="66"/>
      <c r="HL25" s="66"/>
      <c r="HM25" s="66"/>
      <c r="HN25" s="66"/>
      <c r="HO25" s="66"/>
      <c r="HP25" s="66"/>
      <c r="HQ25" s="66"/>
      <c r="HR25" s="66"/>
      <c r="HS25" s="66"/>
      <c r="HT25" s="66"/>
      <c r="HU25" s="66"/>
      <c r="HV25" s="66"/>
      <c r="HW25" s="66"/>
      <c r="HX25" s="66"/>
      <c r="HY25" s="66"/>
      <c r="HZ25" s="66"/>
      <c r="IA25" s="66"/>
      <c r="IB25" s="66"/>
      <c r="IC25" s="66"/>
      <c r="ID25" s="66"/>
      <c r="IE25" s="66"/>
      <c r="IF25" s="66"/>
      <c r="IG25" s="66"/>
      <c r="IH25" s="66"/>
      <c r="II25" s="66"/>
      <c r="IJ25" s="66"/>
      <c r="IK25" s="66"/>
      <c r="IL25" s="66"/>
      <c r="IM25" s="66"/>
      <c r="IN25" s="66"/>
      <c r="IO25" s="66"/>
      <c r="IP25" s="66"/>
      <c r="IQ25" s="66"/>
      <c r="IR25" s="66"/>
      <c r="IS25" s="66"/>
      <c r="IT25" s="66"/>
      <c r="IU25" s="66"/>
      <c r="IV25" s="66"/>
      <c r="IW25" s="66"/>
    </row>
    <row r="26" customFormat="false" ht="12.75" hidden="false" customHeight="true" outlineLevel="0" collapsed="false">
      <c r="A26" s="66"/>
      <c r="B26" s="97"/>
      <c r="C26" s="97"/>
      <c r="D26" s="97"/>
      <c r="G26" s="90"/>
      <c r="H26" s="90"/>
      <c r="L26" s="66"/>
      <c r="M26" s="66"/>
      <c r="R26" s="93"/>
      <c r="T26" s="66"/>
      <c r="U26" s="59"/>
      <c r="V26" s="66"/>
      <c r="W26" s="66"/>
      <c r="X26" s="66"/>
      <c r="Y26" s="66"/>
      <c r="Z26" s="66"/>
      <c r="AA26" s="88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  <c r="GL26" s="66"/>
      <c r="GM26" s="66"/>
      <c r="GN26" s="66"/>
      <c r="GO26" s="66"/>
      <c r="GP26" s="66"/>
      <c r="GQ26" s="66"/>
      <c r="GR26" s="66"/>
      <c r="GS26" s="66"/>
      <c r="GT26" s="66"/>
      <c r="GU26" s="66"/>
      <c r="GV26" s="66"/>
      <c r="GW26" s="66"/>
      <c r="GX26" s="66"/>
      <c r="GY26" s="66"/>
      <c r="GZ26" s="66"/>
      <c r="HA26" s="66"/>
      <c r="HB26" s="66"/>
      <c r="HC26" s="66"/>
      <c r="HD26" s="66"/>
      <c r="HE26" s="66"/>
      <c r="HF26" s="66"/>
      <c r="HG26" s="66"/>
      <c r="HH26" s="66"/>
      <c r="HI26" s="66"/>
      <c r="HJ26" s="66"/>
      <c r="HK26" s="66"/>
      <c r="HL26" s="66"/>
      <c r="HM26" s="66"/>
      <c r="HN26" s="66"/>
      <c r="HO26" s="66"/>
      <c r="HP26" s="66"/>
      <c r="HQ26" s="66"/>
      <c r="HR26" s="66"/>
      <c r="HS26" s="66"/>
      <c r="HT26" s="66"/>
      <c r="HU26" s="66"/>
      <c r="HV26" s="66"/>
      <c r="HW26" s="66"/>
      <c r="HX26" s="66"/>
      <c r="HY26" s="66"/>
      <c r="HZ26" s="66"/>
      <c r="IA26" s="66"/>
      <c r="IB26" s="66"/>
      <c r="IC26" s="66"/>
      <c r="ID26" s="66"/>
      <c r="IE26" s="66"/>
      <c r="IF26" s="66"/>
      <c r="IG26" s="66"/>
      <c r="IH26" s="66"/>
      <c r="II26" s="66"/>
      <c r="IJ26" s="66"/>
      <c r="IK26" s="66"/>
      <c r="IL26" s="66"/>
      <c r="IM26" s="66"/>
      <c r="IN26" s="66"/>
      <c r="IO26" s="66"/>
      <c r="IP26" s="66"/>
      <c r="IQ26" s="66"/>
      <c r="IR26" s="66"/>
      <c r="IS26" s="66"/>
      <c r="IT26" s="66"/>
      <c r="IU26" s="66"/>
      <c r="IV26" s="66"/>
      <c r="IW26" s="66"/>
    </row>
    <row r="27" customFormat="false" ht="12.75" hidden="false" customHeight="true" outlineLevel="0" collapsed="false">
      <c r="A27" s="66"/>
      <c r="B27" s="97"/>
      <c r="C27" s="97"/>
      <c r="D27" s="97"/>
      <c r="G27" s="90"/>
      <c r="H27" s="90"/>
      <c r="L27" s="66"/>
      <c r="M27" s="66"/>
      <c r="R27" s="93"/>
      <c r="T27" s="66"/>
      <c r="U27" s="59"/>
      <c r="V27" s="66"/>
      <c r="W27" s="66"/>
      <c r="X27" s="66"/>
      <c r="Y27" s="66"/>
      <c r="Z27" s="66"/>
      <c r="AA27" s="88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6"/>
      <c r="DQ27" s="66"/>
      <c r="DR27" s="66"/>
      <c r="DS27" s="66"/>
      <c r="DT27" s="66"/>
      <c r="DU27" s="66"/>
      <c r="DV27" s="66"/>
      <c r="DW27" s="66"/>
      <c r="DX27" s="66"/>
      <c r="DY27" s="66"/>
      <c r="DZ27" s="66"/>
      <c r="EA27" s="66"/>
      <c r="EB27" s="66"/>
      <c r="EC27" s="66"/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66"/>
      <c r="EQ27" s="66"/>
      <c r="ER27" s="66"/>
      <c r="ES27" s="66"/>
      <c r="ET27" s="66"/>
      <c r="EU27" s="66"/>
      <c r="EV27" s="66"/>
      <c r="EW27" s="66"/>
      <c r="EX27" s="66"/>
      <c r="EY27" s="66"/>
      <c r="EZ27" s="66"/>
      <c r="FA27" s="66"/>
      <c r="FB27" s="66"/>
      <c r="FC27" s="66"/>
      <c r="FD27" s="66"/>
      <c r="FE27" s="66"/>
      <c r="FF27" s="66"/>
      <c r="FG27" s="66"/>
      <c r="FH27" s="66"/>
      <c r="FI27" s="66"/>
      <c r="FJ27" s="66"/>
      <c r="FK27" s="66"/>
      <c r="FL27" s="66"/>
      <c r="FM27" s="66"/>
      <c r="FN27" s="66"/>
      <c r="FO27" s="66"/>
      <c r="FP27" s="66"/>
      <c r="FQ27" s="66"/>
      <c r="FR27" s="66"/>
      <c r="FS27" s="66"/>
      <c r="FT27" s="66"/>
      <c r="FU27" s="66"/>
      <c r="FV27" s="66"/>
      <c r="FW27" s="66"/>
      <c r="FX27" s="66"/>
      <c r="FY27" s="66"/>
      <c r="FZ27" s="66"/>
      <c r="GA27" s="66"/>
      <c r="GB27" s="66"/>
      <c r="GC27" s="66"/>
      <c r="GD27" s="66"/>
      <c r="GE27" s="66"/>
      <c r="GF27" s="66"/>
      <c r="GG27" s="66"/>
      <c r="GH27" s="66"/>
      <c r="GI27" s="66"/>
      <c r="GJ27" s="66"/>
      <c r="GK27" s="66"/>
      <c r="GL27" s="66"/>
      <c r="GM27" s="66"/>
      <c r="GN27" s="66"/>
      <c r="GO27" s="66"/>
      <c r="GP27" s="66"/>
      <c r="GQ27" s="66"/>
      <c r="GR27" s="66"/>
      <c r="GS27" s="66"/>
      <c r="GT27" s="66"/>
      <c r="GU27" s="66"/>
      <c r="GV27" s="66"/>
      <c r="GW27" s="66"/>
      <c r="GX27" s="66"/>
      <c r="GY27" s="66"/>
      <c r="GZ27" s="66"/>
      <c r="HA27" s="66"/>
      <c r="HB27" s="66"/>
      <c r="HC27" s="66"/>
      <c r="HD27" s="66"/>
      <c r="HE27" s="66"/>
      <c r="HF27" s="66"/>
      <c r="HG27" s="66"/>
      <c r="HH27" s="66"/>
      <c r="HI27" s="66"/>
      <c r="HJ27" s="66"/>
      <c r="HK27" s="66"/>
      <c r="HL27" s="66"/>
      <c r="HM27" s="66"/>
      <c r="HN27" s="66"/>
      <c r="HO27" s="66"/>
      <c r="HP27" s="66"/>
      <c r="HQ27" s="66"/>
      <c r="HR27" s="66"/>
      <c r="HS27" s="66"/>
      <c r="HT27" s="66"/>
      <c r="HU27" s="66"/>
      <c r="HV27" s="66"/>
      <c r="HW27" s="66"/>
      <c r="HX27" s="66"/>
      <c r="HY27" s="66"/>
      <c r="HZ27" s="66"/>
      <c r="IA27" s="66"/>
      <c r="IB27" s="66"/>
      <c r="IC27" s="66"/>
      <c r="ID27" s="66"/>
      <c r="IE27" s="66"/>
      <c r="IF27" s="66"/>
      <c r="IG27" s="66"/>
      <c r="IH27" s="66"/>
      <c r="II27" s="66"/>
      <c r="IJ27" s="66"/>
      <c r="IK27" s="66"/>
      <c r="IL27" s="66"/>
      <c r="IM27" s="66"/>
      <c r="IN27" s="66"/>
      <c r="IO27" s="66"/>
      <c r="IP27" s="66"/>
      <c r="IQ27" s="66"/>
      <c r="IR27" s="66"/>
      <c r="IS27" s="66"/>
      <c r="IT27" s="66"/>
      <c r="IU27" s="66"/>
      <c r="IV27" s="66"/>
      <c r="IW27" s="66"/>
    </row>
    <row r="28" customFormat="false" ht="12.75" hidden="false" customHeight="true" outlineLevel="0" collapsed="false">
      <c r="A28" s="66"/>
      <c r="G28" s="90"/>
      <c r="H28" s="90"/>
      <c r="L28" s="66"/>
      <c r="R28" s="93"/>
      <c r="T28" s="66"/>
      <c r="U28" s="59"/>
      <c r="V28" s="66"/>
      <c r="W28" s="98"/>
      <c r="X28" s="66"/>
      <c r="Y28" s="66"/>
      <c r="Z28" s="66"/>
      <c r="AA28" s="88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6"/>
      <c r="DQ28" s="66"/>
      <c r="DR28" s="66"/>
      <c r="DS28" s="66"/>
      <c r="DT28" s="66"/>
      <c r="DU28" s="66"/>
      <c r="DV28" s="66"/>
      <c r="DW28" s="66"/>
      <c r="DX28" s="66"/>
      <c r="DY28" s="66"/>
      <c r="DZ28" s="66"/>
      <c r="EA28" s="66"/>
      <c r="EB28" s="66"/>
      <c r="EC28" s="66"/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66"/>
      <c r="FC28" s="66"/>
      <c r="FD28" s="66"/>
      <c r="FE28" s="66"/>
      <c r="FF28" s="66"/>
      <c r="FG28" s="66"/>
      <c r="FH28" s="66"/>
      <c r="FI28" s="66"/>
      <c r="FJ28" s="66"/>
      <c r="FK28" s="66"/>
      <c r="FL28" s="66"/>
      <c r="FM28" s="66"/>
      <c r="FN28" s="66"/>
      <c r="FO28" s="66"/>
      <c r="FP28" s="66"/>
      <c r="FQ28" s="66"/>
      <c r="FR28" s="66"/>
      <c r="FS28" s="66"/>
      <c r="FT28" s="66"/>
      <c r="FU28" s="66"/>
      <c r="FV28" s="66"/>
      <c r="FW28" s="66"/>
      <c r="FX28" s="66"/>
      <c r="FY28" s="66"/>
      <c r="FZ28" s="66"/>
      <c r="GA28" s="66"/>
      <c r="GB28" s="66"/>
      <c r="GC28" s="66"/>
      <c r="GD28" s="66"/>
      <c r="GE28" s="66"/>
      <c r="GF28" s="66"/>
      <c r="GG28" s="66"/>
      <c r="GH28" s="66"/>
      <c r="GI28" s="66"/>
      <c r="GJ28" s="66"/>
      <c r="GK28" s="66"/>
      <c r="GL28" s="66"/>
      <c r="GM28" s="66"/>
      <c r="GN28" s="66"/>
      <c r="GO28" s="66"/>
      <c r="GP28" s="66"/>
      <c r="GQ28" s="66"/>
      <c r="GR28" s="66"/>
      <c r="GS28" s="66"/>
      <c r="GT28" s="66"/>
      <c r="GU28" s="66"/>
      <c r="GV28" s="66"/>
      <c r="GW28" s="66"/>
      <c r="GX28" s="66"/>
      <c r="GY28" s="66"/>
      <c r="GZ28" s="66"/>
      <c r="HA28" s="66"/>
      <c r="HB28" s="66"/>
      <c r="HC28" s="66"/>
      <c r="HD28" s="66"/>
      <c r="HE28" s="66"/>
      <c r="HF28" s="66"/>
      <c r="HG28" s="66"/>
      <c r="HH28" s="66"/>
      <c r="HI28" s="66"/>
      <c r="HJ28" s="66"/>
      <c r="HK28" s="66"/>
      <c r="HL28" s="66"/>
      <c r="HM28" s="66"/>
      <c r="HN28" s="66"/>
      <c r="HO28" s="66"/>
      <c r="HP28" s="66"/>
      <c r="HQ28" s="66"/>
      <c r="HR28" s="66"/>
      <c r="HS28" s="66"/>
      <c r="HT28" s="66"/>
      <c r="HU28" s="66"/>
      <c r="HV28" s="66"/>
      <c r="HW28" s="66"/>
      <c r="HX28" s="66"/>
      <c r="HY28" s="66"/>
      <c r="HZ28" s="66"/>
      <c r="IA28" s="66"/>
      <c r="IB28" s="66"/>
      <c r="IC28" s="66"/>
      <c r="ID28" s="66"/>
      <c r="IE28" s="66"/>
      <c r="IF28" s="66"/>
      <c r="IG28" s="66"/>
      <c r="IH28" s="66"/>
      <c r="II28" s="66"/>
      <c r="IJ28" s="66"/>
      <c r="IK28" s="66"/>
      <c r="IL28" s="66"/>
      <c r="IM28" s="66"/>
      <c r="IN28" s="66"/>
      <c r="IO28" s="66"/>
      <c r="IP28" s="66"/>
      <c r="IQ28" s="66"/>
      <c r="IR28" s="66"/>
      <c r="IS28" s="66"/>
      <c r="IT28" s="66"/>
      <c r="IU28" s="66"/>
      <c r="IV28" s="66"/>
      <c r="IW28" s="66"/>
    </row>
    <row r="29" customFormat="false" ht="12.75" hidden="false" customHeight="true" outlineLevel="0" collapsed="false">
      <c r="A29" s="66"/>
      <c r="G29" s="90"/>
      <c r="H29" s="90"/>
      <c r="L29" s="66"/>
      <c r="R29" s="93"/>
      <c r="T29" s="66"/>
      <c r="U29" s="59"/>
      <c r="V29" s="66"/>
      <c r="W29" s="66"/>
      <c r="X29" s="66"/>
      <c r="Y29" s="66"/>
      <c r="Z29" s="66"/>
      <c r="AA29" s="88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6"/>
      <c r="DE29" s="66"/>
      <c r="DF29" s="66"/>
      <c r="DG29" s="66"/>
      <c r="DH29" s="66"/>
      <c r="DI29" s="66"/>
      <c r="DJ29" s="66"/>
      <c r="DK29" s="66"/>
      <c r="DL29" s="66"/>
      <c r="DM29" s="66"/>
      <c r="DN29" s="66"/>
      <c r="DO29" s="66"/>
      <c r="DP29" s="66"/>
      <c r="DQ29" s="66"/>
      <c r="DR29" s="66"/>
      <c r="DS29" s="66"/>
      <c r="DT29" s="66"/>
      <c r="DU29" s="66"/>
      <c r="DV29" s="66"/>
      <c r="DW29" s="66"/>
      <c r="DX29" s="66"/>
      <c r="DY29" s="66"/>
      <c r="DZ29" s="66"/>
      <c r="EA29" s="66"/>
      <c r="EB29" s="66"/>
      <c r="EC29" s="66"/>
      <c r="ED29" s="66"/>
      <c r="EE29" s="66"/>
      <c r="EF29" s="66"/>
      <c r="EG29" s="66"/>
      <c r="EH29" s="66"/>
      <c r="EI29" s="66"/>
      <c r="EJ29" s="66"/>
      <c r="EK29" s="66"/>
      <c r="EL29" s="66"/>
      <c r="EM29" s="66"/>
      <c r="EN29" s="66"/>
      <c r="EO29" s="66"/>
      <c r="EP29" s="66"/>
      <c r="EQ29" s="66"/>
      <c r="ER29" s="66"/>
      <c r="ES29" s="66"/>
      <c r="ET29" s="66"/>
      <c r="EU29" s="66"/>
      <c r="EV29" s="66"/>
      <c r="EW29" s="66"/>
      <c r="EX29" s="66"/>
      <c r="EY29" s="66"/>
      <c r="EZ29" s="66"/>
      <c r="FA29" s="66"/>
      <c r="FB29" s="66"/>
      <c r="FC29" s="66"/>
      <c r="FD29" s="66"/>
      <c r="FE29" s="66"/>
      <c r="FF29" s="66"/>
      <c r="FG29" s="66"/>
      <c r="FH29" s="66"/>
      <c r="FI29" s="66"/>
      <c r="FJ29" s="66"/>
      <c r="FK29" s="66"/>
      <c r="FL29" s="66"/>
      <c r="FM29" s="66"/>
      <c r="FN29" s="66"/>
      <c r="FO29" s="66"/>
      <c r="FP29" s="66"/>
      <c r="FQ29" s="66"/>
      <c r="FR29" s="66"/>
      <c r="FS29" s="66"/>
      <c r="FT29" s="66"/>
      <c r="FU29" s="66"/>
      <c r="FV29" s="66"/>
      <c r="FW29" s="66"/>
      <c r="FX29" s="66"/>
      <c r="FY29" s="66"/>
      <c r="FZ29" s="66"/>
      <c r="GA29" s="66"/>
      <c r="GB29" s="66"/>
      <c r="GC29" s="66"/>
      <c r="GD29" s="66"/>
      <c r="GE29" s="66"/>
      <c r="GF29" s="66"/>
      <c r="GG29" s="66"/>
      <c r="GH29" s="66"/>
      <c r="GI29" s="66"/>
      <c r="GJ29" s="66"/>
      <c r="GK29" s="66"/>
      <c r="GL29" s="66"/>
      <c r="GM29" s="66"/>
      <c r="GN29" s="66"/>
      <c r="GO29" s="66"/>
      <c r="GP29" s="66"/>
      <c r="GQ29" s="66"/>
      <c r="GR29" s="66"/>
      <c r="GS29" s="66"/>
      <c r="GT29" s="66"/>
      <c r="GU29" s="66"/>
      <c r="GV29" s="66"/>
      <c r="GW29" s="66"/>
      <c r="GX29" s="66"/>
      <c r="GY29" s="66"/>
      <c r="GZ29" s="66"/>
      <c r="HA29" s="66"/>
      <c r="HB29" s="66"/>
      <c r="HC29" s="66"/>
      <c r="HD29" s="66"/>
      <c r="HE29" s="66"/>
      <c r="HF29" s="66"/>
      <c r="HG29" s="66"/>
      <c r="HH29" s="66"/>
      <c r="HI29" s="66"/>
      <c r="HJ29" s="66"/>
      <c r="HK29" s="66"/>
      <c r="HL29" s="66"/>
      <c r="HM29" s="66"/>
      <c r="HN29" s="66"/>
      <c r="HO29" s="66"/>
      <c r="HP29" s="66"/>
      <c r="HQ29" s="66"/>
      <c r="HR29" s="66"/>
      <c r="HS29" s="66"/>
      <c r="HT29" s="66"/>
      <c r="HU29" s="66"/>
      <c r="HV29" s="66"/>
      <c r="HW29" s="66"/>
      <c r="HX29" s="66"/>
      <c r="HY29" s="66"/>
      <c r="HZ29" s="66"/>
      <c r="IA29" s="66"/>
      <c r="IB29" s="66"/>
      <c r="IC29" s="66"/>
      <c r="ID29" s="66"/>
      <c r="IE29" s="66"/>
      <c r="IF29" s="66"/>
      <c r="IG29" s="66"/>
      <c r="IH29" s="66"/>
      <c r="II29" s="66"/>
      <c r="IJ29" s="66"/>
      <c r="IK29" s="66"/>
      <c r="IL29" s="66"/>
      <c r="IM29" s="66"/>
      <c r="IN29" s="66"/>
      <c r="IO29" s="66"/>
      <c r="IP29" s="66"/>
      <c r="IQ29" s="66"/>
      <c r="IR29" s="66"/>
      <c r="IS29" s="66"/>
      <c r="IT29" s="66"/>
      <c r="IU29" s="66"/>
      <c r="IV29" s="66"/>
      <c r="IW29" s="66"/>
    </row>
    <row r="30" customFormat="false" ht="12.75" hidden="false" customHeight="true" outlineLevel="0" collapsed="false">
      <c r="A30" s="66"/>
      <c r="G30" s="90"/>
      <c r="H30" s="90"/>
      <c r="L30" s="66"/>
      <c r="M30" s="66"/>
      <c r="R30" s="93"/>
      <c r="T30" s="66"/>
      <c r="U30" s="59"/>
      <c r="V30" s="66"/>
      <c r="W30" s="66"/>
      <c r="X30" s="66"/>
      <c r="Y30" s="66"/>
      <c r="Z30" s="66"/>
      <c r="AA30" s="88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66"/>
      <c r="GL30" s="66"/>
      <c r="GM30" s="66"/>
      <c r="GN30" s="66"/>
      <c r="GO30" s="66"/>
      <c r="GP30" s="66"/>
      <c r="GQ30" s="66"/>
      <c r="GR30" s="66"/>
      <c r="GS30" s="66"/>
      <c r="GT30" s="66"/>
      <c r="GU30" s="66"/>
      <c r="GV30" s="66"/>
      <c r="GW30" s="66"/>
      <c r="GX30" s="66"/>
      <c r="GY30" s="66"/>
      <c r="GZ30" s="66"/>
      <c r="HA30" s="66"/>
      <c r="HB30" s="66"/>
      <c r="HC30" s="66"/>
      <c r="HD30" s="66"/>
      <c r="HE30" s="66"/>
      <c r="HF30" s="66"/>
      <c r="HG30" s="66"/>
      <c r="HH30" s="66"/>
      <c r="HI30" s="66"/>
      <c r="HJ30" s="66"/>
      <c r="HK30" s="66"/>
      <c r="HL30" s="66"/>
      <c r="HM30" s="66"/>
      <c r="HN30" s="66"/>
      <c r="HO30" s="66"/>
      <c r="HP30" s="66"/>
      <c r="HQ30" s="66"/>
      <c r="HR30" s="66"/>
      <c r="HS30" s="66"/>
      <c r="HT30" s="66"/>
      <c r="HU30" s="66"/>
      <c r="HV30" s="66"/>
      <c r="HW30" s="66"/>
      <c r="HX30" s="66"/>
      <c r="HY30" s="66"/>
      <c r="HZ30" s="66"/>
      <c r="IA30" s="66"/>
      <c r="IB30" s="66"/>
      <c r="IC30" s="66"/>
      <c r="ID30" s="66"/>
      <c r="IE30" s="66"/>
      <c r="IF30" s="66"/>
      <c r="IG30" s="66"/>
      <c r="IH30" s="66"/>
      <c r="II30" s="66"/>
      <c r="IJ30" s="66"/>
      <c r="IK30" s="66"/>
      <c r="IL30" s="66"/>
      <c r="IM30" s="66"/>
      <c r="IN30" s="66"/>
      <c r="IO30" s="66"/>
      <c r="IP30" s="66"/>
      <c r="IQ30" s="66"/>
      <c r="IR30" s="66"/>
      <c r="IS30" s="66"/>
      <c r="IT30" s="66"/>
      <c r="IU30" s="66"/>
      <c r="IV30" s="66"/>
      <c r="IW30" s="66"/>
    </row>
    <row r="31" customFormat="false" ht="12.75" hidden="false" customHeight="true" outlineLevel="0" collapsed="false">
      <c r="A31" s="66"/>
      <c r="G31" s="90"/>
      <c r="H31" s="90"/>
      <c r="L31" s="66"/>
      <c r="M31" s="66"/>
      <c r="R31" s="93"/>
      <c r="T31" s="66"/>
      <c r="U31" s="59"/>
      <c r="V31" s="66"/>
      <c r="W31" s="66"/>
      <c r="X31" s="66"/>
      <c r="Y31" s="66"/>
      <c r="Z31" s="66"/>
      <c r="AA31" s="88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</row>
    <row r="32" customFormat="false" ht="12.75" hidden="false" customHeight="true" outlineLevel="0" collapsed="false">
      <c r="A32" s="66"/>
      <c r="B32" s="97"/>
      <c r="C32" s="97"/>
      <c r="D32" s="97"/>
      <c r="G32" s="90"/>
      <c r="H32" s="90"/>
      <c r="L32" s="66"/>
      <c r="M32" s="66"/>
      <c r="R32" s="93"/>
      <c r="T32" s="66"/>
      <c r="U32" s="59"/>
      <c r="V32" s="66"/>
      <c r="W32" s="66"/>
      <c r="X32" s="66"/>
      <c r="Y32" s="66"/>
      <c r="Z32" s="66"/>
      <c r="AA32" s="88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</row>
    <row r="33" customFormat="false" ht="12.75" hidden="false" customHeight="true" outlineLevel="0" collapsed="false">
      <c r="A33" s="66"/>
      <c r="B33" s="97"/>
      <c r="C33" s="97"/>
      <c r="D33" s="97"/>
      <c r="G33" s="90"/>
      <c r="H33" s="90"/>
      <c r="L33" s="66"/>
      <c r="M33" s="66"/>
      <c r="R33" s="93"/>
      <c r="T33" s="66"/>
      <c r="U33" s="59"/>
      <c r="V33" s="66"/>
      <c r="W33" s="66"/>
      <c r="X33" s="66"/>
      <c r="Y33" s="66"/>
      <c r="Z33" s="66"/>
      <c r="AA33" s="88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U33" s="66"/>
      <c r="DV33" s="66"/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6"/>
      <c r="EU33" s="66"/>
      <c r="EV33" s="66"/>
      <c r="EW33" s="66"/>
      <c r="EX33" s="66"/>
      <c r="EY33" s="66"/>
      <c r="EZ33" s="66"/>
      <c r="FA33" s="66"/>
      <c r="FB33" s="66"/>
      <c r="FC33" s="66"/>
      <c r="FD33" s="66"/>
      <c r="FE33" s="66"/>
      <c r="FF33" s="66"/>
      <c r="FG33" s="66"/>
      <c r="FH33" s="66"/>
      <c r="FI33" s="66"/>
      <c r="FJ33" s="66"/>
      <c r="FK33" s="66"/>
      <c r="FL33" s="66"/>
      <c r="FM33" s="66"/>
      <c r="FN33" s="66"/>
      <c r="FO33" s="66"/>
      <c r="FP33" s="66"/>
      <c r="FQ33" s="66"/>
      <c r="FR33" s="66"/>
      <c r="FS33" s="66"/>
      <c r="FT33" s="66"/>
      <c r="FU33" s="66"/>
      <c r="FV33" s="66"/>
      <c r="FW33" s="66"/>
      <c r="FX33" s="66"/>
      <c r="FY33" s="66"/>
      <c r="FZ33" s="66"/>
      <c r="GA33" s="66"/>
      <c r="GB33" s="66"/>
      <c r="GC33" s="66"/>
      <c r="GD33" s="66"/>
      <c r="GE33" s="66"/>
      <c r="GF33" s="66"/>
      <c r="GG33" s="66"/>
      <c r="GH33" s="66"/>
      <c r="GI33" s="66"/>
      <c r="GJ33" s="66"/>
      <c r="GK33" s="66"/>
      <c r="GL33" s="66"/>
      <c r="GM33" s="66"/>
      <c r="GN33" s="66"/>
      <c r="GO33" s="66"/>
      <c r="GP33" s="66"/>
      <c r="GQ33" s="66"/>
      <c r="GR33" s="66"/>
      <c r="GS33" s="66"/>
      <c r="GT33" s="66"/>
      <c r="GU33" s="66"/>
      <c r="GV33" s="66"/>
      <c r="GW33" s="66"/>
      <c r="GX33" s="66"/>
      <c r="GY33" s="66"/>
      <c r="GZ33" s="66"/>
      <c r="HA33" s="66"/>
      <c r="HB33" s="66"/>
      <c r="HC33" s="66"/>
      <c r="HD33" s="66"/>
      <c r="HE33" s="66"/>
      <c r="HF33" s="66"/>
      <c r="HG33" s="66"/>
      <c r="HH33" s="66"/>
      <c r="HI33" s="66"/>
      <c r="HJ33" s="66"/>
      <c r="HK33" s="66"/>
      <c r="HL33" s="66"/>
      <c r="HM33" s="66"/>
      <c r="HN33" s="66"/>
      <c r="HO33" s="66"/>
      <c r="HP33" s="66"/>
      <c r="HQ33" s="66"/>
      <c r="HR33" s="66"/>
      <c r="HS33" s="66"/>
      <c r="HT33" s="66"/>
      <c r="HU33" s="66"/>
      <c r="HV33" s="66"/>
      <c r="HW33" s="66"/>
      <c r="HX33" s="66"/>
      <c r="HY33" s="66"/>
      <c r="HZ33" s="66"/>
      <c r="IA33" s="66"/>
      <c r="IB33" s="66"/>
      <c r="IC33" s="66"/>
      <c r="ID33" s="66"/>
      <c r="IE33" s="66"/>
      <c r="IF33" s="66"/>
      <c r="IG33" s="66"/>
      <c r="IH33" s="66"/>
      <c r="II33" s="66"/>
      <c r="IJ33" s="66"/>
      <c r="IK33" s="66"/>
      <c r="IL33" s="66"/>
      <c r="IM33" s="66"/>
      <c r="IN33" s="66"/>
      <c r="IO33" s="66"/>
      <c r="IP33" s="66"/>
      <c r="IQ33" s="66"/>
      <c r="IR33" s="66"/>
      <c r="IS33" s="66"/>
      <c r="IT33" s="66"/>
      <c r="IU33" s="66"/>
      <c r="IV33" s="66"/>
      <c r="IW33" s="66"/>
    </row>
    <row r="34" customFormat="false" ht="12.75" hidden="false" customHeight="true" outlineLevel="0" collapsed="false">
      <c r="A34" s="66"/>
      <c r="B34" s="97"/>
      <c r="C34" s="97"/>
      <c r="D34" s="97"/>
      <c r="G34" s="90"/>
      <c r="H34" s="90"/>
      <c r="L34" s="66"/>
      <c r="M34" s="66"/>
      <c r="R34" s="93"/>
      <c r="T34" s="66"/>
      <c r="U34" s="59"/>
      <c r="V34" s="66"/>
      <c r="W34" s="66"/>
      <c r="X34" s="66"/>
      <c r="Y34" s="66"/>
      <c r="Z34" s="66"/>
      <c r="AA34" s="88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6"/>
      <c r="FM34" s="66"/>
      <c r="FN34" s="66"/>
      <c r="FO34" s="66"/>
      <c r="FP34" s="66"/>
      <c r="FQ34" s="66"/>
      <c r="FR34" s="66"/>
      <c r="FS34" s="66"/>
      <c r="FT34" s="66"/>
      <c r="FU34" s="66"/>
      <c r="FV34" s="66"/>
      <c r="FW34" s="66"/>
      <c r="FX34" s="66"/>
      <c r="FY34" s="66"/>
      <c r="FZ34" s="66"/>
      <c r="GA34" s="66"/>
      <c r="GB34" s="66"/>
      <c r="GC34" s="66"/>
      <c r="GD34" s="66"/>
      <c r="GE34" s="66"/>
      <c r="GF34" s="66"/>
      <c r="GG34" s="66"/>
      <c r="GH34" s="66"/>
      <c r="GI34" s="66"/>
      <c r="GJ34" s="66"/>
      <c r="GK34" s="66"/>
      <c r="GL34" s="66"/>
      <c r="GM34" s="66"/>
      <c r="GN34" s="66"/>
      <c r="GO34" s="66"/>
      <c r="GP34" s="66"/>
      <c r="GQ34" s="66"/>
      <c r="GR34" s="66"/>
      <c r="GS34" s="66"/>
      <c r="GT34" s="66"/>
      <c r="GU34" s="66"/>
      <c r="GV34" s="66"/>
      <c r="GW34" s="66"/>
      <c r="GX34" s="66"/>
      <c r="GY34" s="66"/>
      <c r="GZ34" s="66"/>
      <c r="HA34" s="66"/>
      <c r="HB34" s="66"/>
      <c r="HC34" s="66"/>
      <c r="HD34" s="66"/>
      <c r="HE34" s="66"/>
      <c r="HF34" s="66"/>
      <c r="HG34" s="66"/>
      <c r="HH34" s="66"/>
      <c r="HI34" s="66"/>
      <c r="HJ34" s="66"/>
      <c r="HK34" s="66"/>
      <c r="HL34" s="66"/>
      <c r="HM34" s="66"/>
      <c r="HN34" s="66"/>
      <c r="HO34" s="66"/>
      <c r="HP34" s="66"/>
      <c r="HQ34" s="66"/>
      <c r="HR34" s="66"/>
      <c r="HS34" s="66"/>
      <c r="HT34" s="66"/>
      <c r="HU34" s="66"/>
      <c r="HV34" s="66"/>
      <c r="HW34" s="66"/>
      <c r="HX34" s="66"/>
      <c r="HY34" s="66"/>
      <c r="HZ34" s="66"/>
      <c r="IA34" s="66"/>
      <c r="IB34" s="66"/>
      <c r="IC34" s="66"/>
      <c r="ID34" s="66"/>
      <c r="IE34" s="66"/>
      <c r="IF34" s="66"/>
      <c r="IG34" s="66"/>
      <c r="IH34" s="66"/>
      <c r="II34" s="66"/>
      <c r="IJ34" s="66"/>
      <c r="IK34" s="66"/>
      <c r="IL34" s="66"/>
      <c r="IM34" s="66"/>
      <c r="IN34" s="66"/>
      <c r="IO34" s="66"/>
      <c r="IP34" s="66"/>
      <c r="IQ34" s="66"/>
      <c r="IR34" s="66"/>
      <c r="IS34" s="66"/>
      <c r="IT34" s="66"/>
      <c r="IU34" s="66"/>
      <c r="IV34" s="66"/>
      <c r="IW34" s="66"/>
    </row>
    <row r="35" customFormat="false" ht="12.75" hidden="false" customHeight="true" outlineLevel="0" collapsed="false">
      <c r="A35" s="66"/>
      <c r="B35" s="97"/>
      <c r="C35" s="97"/>
      <c r="D35" s="97"/>
      <c r="G35" s="90"/>
      <c r="H35" s="90"/>
      <c r="L35" s="66"/>
      <c r="M35" s="66"/>
      <c r="R35" s="93"/>
      <c r="T35" s="66"/>
      <c r="U35" s="59"/>
      <c r="V35" s="66"/>
      <c r="W35" s="66"/>
      <c r="X35" s="66"/>
      <c r="Y35" s="66"/>
      <c r="Z35" s="66"/>
      <c r="AA35" s="88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66"/>
      <c r="FM35" s="66"/>
      <c r="FN35" s="66"/>
      <c r="FO35" s="66"/>
      <c r="FP35" s="66"/>
      <c r="FQ35" s="66"/>
      <c r="FR35" s="66"/>
      <c r="FS35" s="66"/>
      <c r="FT35" s="66"/>
      <c r="FU35" s="66"/>
      <c r="FV35" s="66"/>
      <c r="FW35" s="66"/>
      <c r="FX35" s="66"/>
      <c r="FY35" s="66"/>
      <c r="FZ35" s="66"/>
      <c r="GA35" s="66"/>
      <c r="GB35" s="66"/>
      <c r="GC35" s="66"/>
      <c r="GD35" s="66"/>
      <c r="GE35" s="66"/>
      <c r="GF35" s="66"/>
      <c r="GG35" s="66"/>
      <c r="GH35" s="66"/>
      <c r="GI35" s="66"/>
      <c r="GJ35" s="66"/>
      <c r="GK35" s="66"/>
      <c r="GL35" s="66"/>
      <c r="GM35" s="66"/>
      <c r="GN35" s="66"/>
      <c r="GO35" s="66"/>
      <c r="GP35" s="66"/>
      <c r="GQ35" s="66"/>
      <c r="GR35" s="66"/>
      <c r="GS35" s="66"/>
      <c r="GT35" s="66"/>
      <c r="GU35" s="66"/>
      <c r="GV35" s="66"/>
      <c r="GW35" s="66"/>
      <c r="GX35" s="66"/>
      <c r="GY35" s="66"/>
      <c r="GZ35" s="66"/>
      <c r="HA35" s="66"/>
      <c r="HB35" s="66"/>
      <c r="HC35" s="66"/>
      <c r="HD35" s="66"/>
      <c r="HE35" s="66"/>
      <c r="HF35" s="66"/>
      <c r="HG35" s="66"/>
      <c r="HH35" s="66"/>
      <c r="HI35" s="66"/>
      <c r="HJ35" s="66"/>
      <c r="HK35" s="66"/>
      <c r="HL35" s="66"/>
      <c r="HM35" s="66"/>
      <c r="HN35" s="66"/>
      <c r="HO35" s="66"/>
      <c r="HP35" s="66"/>
      <c r="HQ35" s="66"/>
      <c r="HR35" s="66"/>
      <c r="HS35" s="66"/>
      <c r="HT35" s="66"/>
      <c r="HU35" s="66"/>
      <c r="HV35" s="66"/>
      <c r="HW35" s="66"/>
      <c r="HX35" s="66"/>
      <c r="HY35" s="66"/>
      <c r="HZ35" s="66"/>
      <c r="IA35" s="66"/>
      <c r="IB35" s="66"/>
      <c r="IC35" s="66"/>
      <c r="ID35" s="66"/>
      <c r="IE35" s="66"/>
      <c r="IF35" s="66"/>
      <c r="IG35" s="66"/>
      <c r="IH35" s="66"/>
      <c r="II35" s="66"/>
      <c r="IJ35" s="66"/>
      <c r="IK35" s="66"/>
      <c r="IL35" s="66"/>
      <c r="IM35" s="66"/>
      <c r="IN35" s="66"/>
      <c r="IO35" s="66"/>
      <c r="IP35" s="66"/>
      <c r="IQ35" s="66"/>
      <c r="IR35" s="66"/>
      <c r="IS35" s="66"/>
      <c r="IT35" s="66"/>
      <c r="IU35" s="66"/>
      <c r="IV35" s="66"/>
      <c r="IW35" s="66"/>
    </row>
    <row r="36" customFormat="false" ht="12.75" hidden="false" customHeight="true" outlineLevel="0" collapsed="false">
      <c r="A36" s="66"/>
      <c r="B36" s="97"/>
      <c r="C36" s="97"/>
      <c r="D36" s="97"/>
      <c r="G36" s="90"/>
      <c r="H36" s="90"/>
      <c r="L36" s="66"/>
      <c r="M36" s="66"/>
      <c r="R36" s="93"/>
      <c r="T36" s="66"/>
      <c r="U36" s="59"/>
      <c r="V36" s="66"/>
      <c r="W36" s="66"/>
      <c r="X36" s="66"/>
      <c r="Y36" s="66"/>
      <c r="Z36" s="66"/>
      <c r="AA36" s="88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6"/>
      <c r="DV36" s="66"/>
      <c r="DW36" s="66"/>
      <c r="DX36" s="66"/>
      <c r="DY36" s="66"/>
      <c r="DZ36" s="66"/>
      <c r="EA36" s="66"/>
      <c r="EB36" s="66"/>
      <c r="EC36" s="66"/>
      <c r="ED36" s="66"/>
      <c r="EE36" s="66"/>
      <c r="EF36" s="66"/>
      <c r="EG36" s="66"/>
      <c r="EH36" s="66"/>
      <c r="EI36" s="66"/>
      <c r="EJ36" s="66"/>
      <c r="EK36" s="66"/>
      <c r="EL36" s="66"/>
      <c r="EM36" s="66"/>
      <c r="EN36" s="66"/>
      <c r="EO36" s="66"/>
      <c r="EP36" s="66"/>
      <c r="EQ36" s="66"/>
      <c r="ER36" s="66"/>
      <c r="ES36" s="66"/>
      <c r="ET36" s="66"/>
      <c r="EU36" s="66"/>
      <c r="EV36" s="66"/>
      <c r="EW36" s="66"/>
      <c r="EX36" s="66"/>
      <c r="EY36" s="66"/>
      <c r="EZ36" s="66"/>
      <c r="FA36" s="66"/>
      <c r="FB36" s="66"/>
      <c r="FC36" s="66"/>
      <c r="FD36" s="66"/>
      <c r="FE36" s="66"/>
      <c r="FF36" s="66"/>
      <c r="FG36" s="66"/>
      <c r="FH36" s="66"/>
      <c r="FI36" s="66"/>
      <c r="FJ36" s="66"/>
      <c r="FK36" s="66"/>
      <c r="FL36" s="66"/>
      <c r="FM36" s="66"/>
      <c r="FN36" s="66"/>
      <c r="FO36" s="66"/>
      <c r="FP36" s="66"/>
      <c r="FQ36" s="66"/>
      <c r="FR36" s="66"/>
      <c r="FS36" s="66"/>
      <c r="FT36" s="66"/>
      <c r="FU36" s="66"/>
      <c r="FV36" s="66"/>
      <c r="FW36" s="66"/>
      <c r="FX36" s="66"/>
      <c r="FY36" s="66"/>
      <c r="FZ36" s="66"/>
      <c r="GA36" s="66"/>
      <c r="GB36" s="66"/>
      <c r="GC36" s="66"/>
      <c r="GD36" s="66"/>
      <c r="GE36" s="66"/>
      <c r="GF36" s="66"/>
      <c r="GG36" s="66"/>
      <c r="GH36" s="66"/>
      <c r="GI36" s="66"/>
      <c r="GJ36" s="66"/>
      <c r="GK36" s="66"/>
      <c r="GL36" s="66"/>
      <c r="GM36" s="66"/>
      <c r="GN36" s="66"/>
      <c r="GO36" s="66"/>
      <c r="GP36" s="66"/>
      <c r="GQ36" s="66"/>
      <c r="GR36" s="66"/>
      <c r="GS36" s="66"/>
      <c r="GT36" s="66"/>
      <c r="GU36" s="66"/>
      <c r="GV36" s="66"/>
      <c r="GW36" s="66"/>
      <c r="GX36" s="66"/>
      <c r="GY36" s="66"/>
      <c r="GZ36" s="66"/>
      <c r="HA36" s="66"/>
      <c r="HB36" s="66"/>
      <c r="HC36" s="66"/>
      <c r="HD36" s="66"/>
      <c r="HE36" s="66"/>
      <c r="HF36" s="66"/>
      <c r="HG36" s="66"/>
      <c r="HH36" s="66"/>
      <c r="HI36" s="66"/>
      <c r="HJ36" s="66"/>
      <c r="HK36" s="66"/>
      <c r="HL36" s="66"/>
      <c r="HM36" s="66"/>
      <c r="HN36" s="66"/>
      <c r="HO36" s="66"/>
      <c r="HP36" s="66"/>
      <c r="HQ36" s="66"/>
      <c r="HR36" s="66"/>
      <c r="HS36" s="66"/>
      <c r="HT36" s="66"/>
      <c r="HU36" s="66"/>
      <c r="HV36" s="66"/>
      <c r="HW36" s="66"/>
      <c r="HX36" s="66"/>
      <c r="HY36" s="66"/>
      <c r="HZ36" s="66"/>
      <c r="IA36" s="66"/>
      <c r="IB36" s="66"/>
      <c r="IC36" s="66"/>
      <c r="ID36" s="66"/>
      <c r="IE36" s="66"/>
      <c r="IF36" s="66"/>
      <c r="IG36" s="66"/>
      <c r="IH36" s="66"/>
      <c r="II36" s="66"/>
      <c r="IJ36" s="66"/>
      <c r="IK36" s="66"/>
      <c r="IL36" s="66"/>
      <c r="IM36" s="66"/>
      <c r="IN36" s="66"/>
      <c r="IO36" s="66"/>
      <c r="IP36" s="66"/>
      <c r="IQ36" s="66"/>
      <c r="IR36" s="66"/>
      <c r="IS36" s="66"/>
      <c r="IT36" s="66"/>
      <c r="IU36" s="66"/>
      <c r="IV36" s="66"/>
      <c r="IW36" s="66"/>
    </row>
    <row r="37" customFormat="false" ht="12.75" hidden="false" customHeight="true" outlineLevel="0" collapsed="false">
      <c r="A37" s="66"/>
      <c r="B37" s="97"/>
      <c r="C37" s="97"/>
      <c r="D37" s="97"/>
      <c r="G37" s="90"/>
      <c r="H37" s="90"/>
      <c r="L37" s="66"/>
      <c r="M37" s="66"/>
      <c r="R37" s="93"/>
      <c r="T37" s="66"/>
      <c r="U37" s="59"/>
      <c r="V37" s="66"/>
      <c r="W37" s="66"/>
      <c r="X37" s="66"/>
      <c r="Y37" s="66"/>
      <c r="Z37" s="66"/>
      <c r="AA37" s="88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/>
      <c r="GK37" s="66"/>
      <c r="GL37" s="66"/>
      <c r="GM37" s="66"/>
      <c r="GN37" s="66"/>
      <c r="GO37" s="66"/>
      <c r="GP37" s="66"/>
      <c r="GQ37" s="66"/>
      <c r="GR37" s="66"/>
      <c r="GS37" s="66"/>
      <c r="GT37" s="66"/>
      <c r="GU37" s="66"/>
      <c r="GV37" s="66"/>
      <c r="GW37" s="66"/>
      <c r="GX37" s="66"/>
      <c r="GY37" s="66"/>
      <c r="GZ37" s="66"/>
      <c r="HA37" s="66"/>
      <c r="HB37" s="66"/>
      <c r="HC37" s="66"/>
      <c r="HD37" s="66"/>
      <c r="HE37" s="66"/>
      <c r="HF37" s="66"/>
      <c r="HG37" s="66"/>
      <c r="HH37" s="66"/>
      <c r="HI37" s="66"/>
      <c r="HJ37" s="66"/>
      <c r="HK37" s="66"/>
      <c r="HL37" s="66"/>
      <c r="HM37" s="66"/>
      <c r="HN37" s="66"/>
      <c r="HO37" s="66"/>
      <c r="HP37" s="66"/>
      <c r="HQ37" s="66"/>
      <c r="HR37" s="66"/>
      <c r="HS37" s="66"/>
      <c r="HT37" s="66"/>
      <c r="HU37" s="66"/>
      <c r="HV37" s="66"/>
      <c r="HW37" s="66"/>
      <c r="HX37" s="66"/>
      <c r="HY37" s="66"/>
      <c r="HZ37" s="66"/>
      <c r="IA37" s="66"/>
      <c r="IB37" s="66"/>
      <c r="IC37" s="66"/>
      <c r="ID37" s="66"/>
      <c r="IE37" s="66"/>
      <c r="IF37" s="66"/>
      <c r="IG37" s="66"/>
      <c r="IH37" s="66"/>
      <c r="II37" s="66"/>
      <c r="IJ37" s="66"/>
      <c r="IK37" s="66"/>
      <c r="IL37" s="66"/>
      <c r="IM37" s="66"/>
      <c r="IN37" s="66"/>
      <c r="IO37" s="66"/>
      <c r="IP37" s="66"/>
      <c r="IQ37" s="66"/>
      <c r="IR37" s="66"/>
      <c r="IS37" s="66"/>
      <c r="IT37" s="66"/>
      <c r="IU37" s="66"/>
      <c r="IV37" s="66"/>
      <c r="IW37" s="66"/>
    </row>
    <row r="38" customFormat="false" ht="12.75" hidden="false" customHeight="true" outlineLevel="0" collapsed="false">
      <c r="A38" s="66"/>
      <c r="G38" s="90"/>
      <c r="H38" s="90"/>
      <c r="L38" s="66"/>
      <c r="M38" s="66"/>
      <c r="R38" s="93"/>
      <c r="T38" s="66"/>
      <c r="U38" s="59"/>
      <c r="V38" s="66"/>
      <c r="W38" s="66"/>
      <c r="X38" s="66"/>
      <c r="Y38" s="66"/>
      <c r="Z38" s="66"/>
      <c r="AA38" s="88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/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66"/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6"/>
      <c r="FF38" s="66"/>
      <c r="FG38" s="66"/>
      <c r="FH38" s="66"/>
      <c r="FI38" s="66"/>
      <c r="FJ38" s="66"/>
      <c r="FK38" s="66"/>
      <c r="FL38" s="66"/>
      <c r="FM38" s="66"/>
      <c r="FN38" s="66"/>
      <c r="FO38" s="66"/>
      <c r="FP38" s="66"/>
      <c r="FQ38" s="66"/>
      <c r="FR38" s="66"/>
      <c r="FS38" s="66"/>
      <c r="FT38" s="66"/>
      <c r="FU38" s="66"/>
      <c r="FV38" s="66"/>
      <c r="FW38" s="66"/>
      <c r="FX38" s="66"/>
      <c r="FY38" s="66"/>
      <c r="FZ38" s="66"/>
      <c r="GA38" s="66"/>
      <c r="GB38" s="66"/>
      <c r="GC38" s="66"/>
      <c r="GD38" s="66"/>
      <c r="GE38" s="66"/>
      <c r="GF38" s="66"/>
      <c r="GG38" s="66"/>
      <c r="GH38" s="66"/>
      <c r="GI38" s="66"/>
      <c r="GJ38" s="66"/>
      <c r="GK38" s="66"/>
      <c r="GL38" s="66"/>
      <c r="GM38" s="66"/>
      <c r="GN38" s="66"/>
      <c r="GO38" s="66"/>
      <c r="GP38" s="66"/>
      <c r="GQ38" s="66"/>
      <c r="GR38" s="66"/>
      <c r="GS38" s="66"/>
      <c r="GT38" s="66"/>
      <c r="GU38" s="66"/>
      <c r="GV38" s="66"/>
      <c r="GW38" s="66"/>
      <c r="GX38" s="66"/>
      <c r="GY38" s="66"/>
      <c r="GZ38" s="66"/>
      <c r="HA38" s="66"/>
      <c r="HB38" s="66"/>
      <c r="HC38" s="66"/>
      <c r="HD38" s="66"/>
      <c r="HE38" s="66"/>
      <c r="HF38" s="66"/>
      <c r="HG38" s="66"/>
      <c r="HH38" s="66"/>
      <c r="HI38" s="66"/>
      <c r="HJ38" s="66"/>
      <c r="HK38" s="66"/>
      <c r="HL38" s="66"/>
      <c r="HM38" s="66"/>
      <c r="HN38" s="66"/>
      <c r="HO38" s="66"/>
      <c r="HP38" s="66"/>
      <c r="HQ38" s="66"/>
      <c r="HR38" s="66"/>
      <c r="HS38" s="66"/>
      <c r="HT38" s="66"/>
      <c r="HU38" s="66"/>
      <c r="HV38" s="66"/>
      <c r="HW38" s="66"/>
      <c r="HX38" s="66"/>
      <c r="HY38" s="66"/>
      <c r="HZ38" s="66"/>
      <c r="IA38" s="66"/>
      <c r="IB38" s="66"/>
      <c r="IC38" s="66"/>
      <c r="ID38" s="66"/>
      <c r="IE38" s="66"/>
      <c r="IF38" s="66"/>
      <c r="IG38" s="66"/>
      <c r="IH38" s="66"/>
      <c r="II38" s="66"/>
      <c r="IJ38" s="66"/>
      <c r="IK38" s="66"/>
      <c r="IL38" s="66"/>
      <c r="IM38" s="66"/>
      <c r="IN38" s="66"/>
      <c r="IO38" s="66"/>
      <c r="IP38" s="66"/>
      <c r="IQ38" s="66"/>
      <c r="IR38" s="66"/>
      <c r="IS38" s="66"/>
      <c r="IT38" s="66"/>
      <c r="IU38" s="66"/>
      <c r="IV38" s="66"/>
      <c r="IW38" s="66"/>
    </row>
    <row r="39" customFormat="false" ht="12.75" hidden="false" customHeight="true" outlineLevel="0" collapsed="false">
      <c r="A39" s="66"/>
      <c r="G39" s="90"/>
      <c r="H39" s="90"/>
      <c r="L39" s="66"/>
      <c r="M39" s="66"/>
      <c r="R39" s="93"/>
      <c r="T39" s="66"/>
      <c r="U39" s="59"/>
      <c r="V39" s="66"/>
      <c r="W39" s="66"/>
      <c r="X39" s="66"/>
      <c r="Y39" s="66"/>
      <c r="Z39" s="66"/>
      <c r="AA39" s="88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  <c r="IW39" s="66"/>
    </row>
    <row r="40" customFormat="false" ht="12.75" hidden="false" customHeight="true" outlineLevel="0" collapsed="false">
      <c r="A40" s="66"/>
      <c r="G40" s="90"/>
      <c r="H40" s="90"/>
      <c r="L40" s="66"/>
      <c r="M40" s="66"/>
      <c r="R40" s="93"/>
      <c r="T40" s="66"/>
      <c r="U40" s="59"/>
      <c r="V40" s="66"/>
      <c r="W40" s="66"/>
      <c r="X40" s="66"/>
      <c r="Y40" s="66"/>
      <c r="Z40" s="66"/>
      <c r="AA40" s="88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</row>
    <row r="41" customFormat="false" ht="12.75" hidden="false" customHeight="true" outlineLevel="0" collapsed="false">
      <c r="A41" s="66"/>
      <c r="G41" s="90"/>
      <c r="H41" s="90"/>
      <c r="L41" s="66"/>
      <c r="M41" s="66"/>
      <c r="R41" s="93"/>
      <c r="T41" s="66"/>
      <c r="U41" s="59"/>
      <c r="V41" s="66"/>
      <c r="W41" s="66"/>
      <c r="X41" s="66"/>
      <c r="Y41" s="66"/>
      <c r="Z41" s="66"/>
      <c r="AA41" s="88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</row>
    <row r="42" customFormat="false" ht="12.75" hidden="false" customHeight="true" outlineLevel="0" collapsed="false">
      <c r="A42" s="66"/>
      <c r="G42" s="90"/>
      <c r="H42" s="90"/>
      <c r="L42" s="66"/>
      <c r="M42" s="66"/>
      <c r="R42" s="93"/>
      <c r="T42" s="66"/>
      <c r="U42" s="59"/>
      <c r="V42" s="66"/>
      <c r="W42" s="66"/>
      <c r="X42" s="66"/>
      <c r="Y42" s="66"/>
      <c r="Z42" s="66"/>
      <c r="AA42" s="88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</row>
    <row r="43" customFormat="false" ht="12.75" hidden="false" customHeight="true" outlineLevel="0" collapsed="false">
      <c r="A43" s="66"/>
      <c r="G43" s="90"/>
      <c r="H43" s="90"/>
      <c r="L43" s="66"/>
      <c r="M43" s="66"/>
      <c r="R43" s="93"/>
      <c r="T43" s="66"/>
      <c r="U43" s="59"/>
      <c r="V43" s="66"/>
      <c r="W43" s="66"/>
      <c r="X43" s="66"/>
      <c r="Y43" s="66"/>
      <c r="Z43" s="66"/>
      <c r="AA43" s="88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</row>
    <row r="44" customFormat="false" ht="12.75" hidden="false" customHeight="true" outlineLevel="0" collapsed="false">
      <c r="A44" s="66"/>
      <c r="G44" s="90"/>
      <c r="H44" s="90"/>
      <c r="L44" s="66"/>
      <c r="M44" s="66"/>
      <c r="R44" s="93"/>
      <c r="T44" s="66"/>
      <c r="U44" s="59"/>
      <c r="V44" s="66"/>
      <c r="W44" s="66"/>
      <c r="X44" s="66"/>
      <c r="Y44" s="66"/>
      <c r="Z44" s="66"/>
      <c r="AA44" s="88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</row>
    <row r="45" customFormat="false" ht="12.75" hidden="false" customHeight="true" outlineLevel="0" collapsed="false">
      <c r="A45" s="66"/>
      <c r="G45" s="90"/>
      <c r="H45" s="90"/>
      <c r="L45" s="66"/>
      <c r="M45" s="66"/>
      <c r="R45" s="93"/>
      <c r="T45" s="66"/>
      <c r="U45" s="59"/>
      <c r="V45" s="66"/>
      <c r="W45" s="66"/>
      <c r="X45" s="66"/>
      <c r="Y45" s="66"/>
      <c r="Z45" s="66"/>
      <c r="AA45" s="88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</row>
    <row r="46" customFormat="false" ht="12.75" hidden="false" customHeight="true" outlineLevel="0" collapsed="false">
      <c r="A46" s="66"/>
      <c r="G46" s="90"/>
      <c r="H46" s="90"/>
      <c r="L46" s="66"/>
      <c r="M46" s="66"/>
      <c r="R46" s="93"/>
      <c r="T46" s="66"/>
      <c r="U46" s="59"/>
      <c r="V46" s="66"/>
      <c r="W46" s="66"/>
      <c r="X46" s="66"/>
      <c r="Y46" s="66"/>
      <c r="Z46" s="66"/>
      <c r="AA46" s="88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</row>
    <row r="47" customFormat="false" ht="12.75" hidden="false" customHeight="true" outlineLevel="0" collapsed="false">
      <c r="A47" s="66"/>
      <c r="G47" s="90"/>
      <c r="H47" s="90"/>
      <c r="L47" s="66"/>
      <c r="M47" s="66"/>
      <c r="R47" s="93"/>
      <c r="T47" s="66"/>
      <c r="U47" s="59"/>
      <c r="V47" s="66"/>
      <c r="W47" s="66"/>
      <c r="X47" s="66"/>
      <c r="Y47" s="66"/>
      <c r="Z47" s="66"/>
      <c r="AA47" s="88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</row>
    <row r="48" customFormat="false" ht="12.75" hidden="false" customHeight="true" outlineLevel="0" collapsed="false">
      <c r="A48" s="66"/>
      <c r="G48" s="90"/>
      <c r="H48" s="90"/>
      <c r="L48" s="66"/>
      <c r="M48" s="66"/>
      <c r="R48" s="93"/>
      <c r="T48" s="66"/>
      <c r="U48" s="59"/>
      <c r="V48" s="66"/>
      <c r="W48" s="66"/>
      <c r="X48" s="66"/>
      <c r="Y48" s="66"/>
      <c r="Z48" s="66"/>
      <c r="AA48" s="88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6"/>
      <c r="DB48" s="66"/>
      <c r="DC48" s="66"/>
      <c r="DD48" s="66"/>
      <c r="DE48" s="66"/>
      <c r="DF48" s="66"/>
      <c r="DG48" s="66"/>
      <c r="DH48" s="66"/>
      <c r="DI48" s="66"/>
      <c r="DJ48" s="66"/>
      <c r="DK48" s="66"/>
      <c r="DL48" s="66"/>
      <c r="DM48" s="66"/>
      <c r="DN48" s="66"/>
      <c r="DO48" s="66"/>
      <c r="DP48" s="66"/>
      <c r="DQ48" s="66"/>
      <c r="DR48" s="66"/>
      <c r="DS48" s="66"/>
      <c r="DT48" s="66"/>
      <c r="DU48" s="66"/>
      <c r="DV48" s="66"/>
      <c r="DW48" s="66"/>
      <c r="DX48" s="66"/>
      <c r="DY48" s="66"/>
      <c r="DZ48" s="66"/>
      <c r="EA48" s="66"/>
      <c r="EB48" s="66"/>
      <c r="EC48" s="66"/>
      <c r="ED48" s="66"/>
      <c r="EE48" s="66"/>
      <c r="EF48" s="66"/>
      <c r="EG48" s="66"/>
      <c r="EH48" s="66"/>
      <c r="EI48" s="66"/>
      <c r="EJ48" s="66"/>
      <c r="EK48" s="66"/>
      <c r="EL48" s="66"/>
      <c r="EM48" s="66"/>
      <c r="EN48" s="66"/>
      <c r="EO48" s="66"/>
      <c r="EP48" s="66"/>
      <c r="EQ48" s="66"/>
      <c r="ER48" s="66"/>
      <c r="ES48" s="66"/>
      <c r="ET48" s="66"/>
      <c r="EU48" s="66"/>
      <c r="EV48" s="66"/>
      <c r="EW48" s="66"/>
      <c r="EX48" s="66"/>
      <c r="EY48" s="66"/>
      <c r="EZ48" s="66"/>
      <c r="FA48" s="66"/>
      <c r="FB48" s="66"/>
      <c r="FC48" s="66"/>
      <c r="FD48" s="66"/>
      <c r="FE48" s="66"/>
      <c r="FF48" s="66"/>
      <c r="FG48" s="66"/>
      <c r="FH48" s="66"/>
      <c r="FI48" s="66"/>
      <c r="FJ48" s="66"/>
      <c r="FK48" s="66"/>
      <c r="FL48" s="66"/>
      <c r="FM48" s="66"/>
      <c r="FN48" s="66"/>
      <c r="FO48" s="66"/>
      <c r="FP48" s="66"/>
      <c r="FQ48" s="66"/>
      <c r="FR48" s="66"/>
      <c r="FS48" s="66"/>
      <c r="FT48" s="66"/>
      <c r="FU48" s="66"/>
      <c r="FV48" s="66"/>
      <c r="FW48" s="66"/>
      <c r="FX48" s="66"/>
      <c r="FY48" s="66"/>
      <c r="FZ48" s="66"/>
      <c r="GA48" s="66"/>
      <c r="GB48" s="66"/>
      <c r="GC48" s="66"/>
      <c r="GD48" s="66"/>
      <c r="GE48" s="66"/>
      <c r="GF48" s="66"/>
      <c r="GG48" s="66"/>
      <c r="GH48" s="66"/>
      <c r="GI48" s="66"/>
      <c r="GJ48" s="66"/>
      <c r="GK48" s="66"/>
      <c r="GL48" s="66"/>
      <c r="GM48" s="66"/>
      <c r="GN48" s="66"/>
      <c r="GO48" s="66"/>
      <c r="GP48" s="66"/>
      <c r="GQ48" s="66"/>
      <c r="GR48" s="66"/>
      <c r="GS48" s="66"/>
      <c r="GT48" s="66"/>
      <c r="GU48" s="66"/>
      <c r="GV48" s="66"/>
      <c r="GW48" s="66"/>
      <c r="GX48" s="66"/>
      <c r="GY48" s="66"/>
      <c r="GZ48" s="66"/>
      <c r="HA48" s="66"/>
      <c r="HB48" s="66"/>
      <c r="HC48" s="66"/>
      <c r="HD48" s="66"/>
      <c r="HE48" s="66"/>
      <c r="HF48" s="66"/>
      <c r="HG48" s="66"/>
      <c r="HH48" s="66"/>
      <c r="HI48" s="66"/>
      <c r="HJ48" s="66"/>
      <c r="HK48" s="66"/>
      <c r="HL48" s="66"/>
      <c r="HM48" s="66"/>
      <c r="HN48" s="66"/>
      <c r="HO48" s="66"/>
      <c r="HP48" s="66"/>
      <c r="HQ48" s="66"/>
      <c r="HR48" s="66"/>
      <c r="HS48" s="66"/>
      <c r="HT48" s="66"/>
      <c r="HU48" s="66"/>
      <c r="HV48" s="66"/>
      <c r="HW48" s="66"/>
      <c r="HX48" s="66"/>
      <c r="HY48" s="66"/>
      <c r="HZ48" s="66"/>
      <c r="IA48" s="66"/>
      <c r="IB48" s="66"/>
      <c r="IC48" s="66"/>
      <c r="ID48" s="66"/>
      <c r="IE48" s="66"/>
      <c r="IF48" s="66"/>
      <c r="IG48" s="66"/>
      <c r="IH48" s="66"/>
      <c r="II48" s="66"/>
      <c r="IJ48" s="66"/>
      <c r="IK48" s="66"/>
      <c r="IL48" s="66"/>
      <c r="IM48" s="66"/>
      <c r="IN48" s="66"/>
      <c r="IO48" s="66"/>
      <c r="IP48" s="66"/>
      <c r="IQ48" s="66"/>
      <c r="IR48" s="66"/>
      <c r="IS48" s="66"/>
      <c r="IT48" s="66"/>
      <c r="IU48" s="66"/>
      <c r="IV48" s="66"/>
      <c r="IW48" s="66"/>
    </row>
    <row r="49" customFormat="false" ht="12.75" hidden="false" customHeight="true" outlineLevel="0" collapsed="false">
      <c r="A49" s="66"/>
      <c r="G49" s="90"/>
      <c r="H49" s="90"/>
      <c r="L49" s="66"/>
      <c r="M49" s="66"/>
      <c r="R49" s="93"/>
      <c r="T49" s="66"/>
      <c r="U49" s="59"/>
      <c r="V49" s="66"/>
      <c r="W49" s="66"/>
      <c r="X49" s="66"/>
      <c r="Y49" s="66"/>
      <c r="Z49" s="66"/>
      <c r="AA49" s="88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6"/>
      <c r="CL49" s="66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66"/>
      <c r="DF49" s="66"/>
      <c r="DG49" s="66"/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66"/>
      <c r="EG49" s="66"/>
      <c r="EH49" s="66"/>
      <c r="EI49" s="66"/>
      <c r="EJ49" s="66"/>
      <c r="EK49" s="66"/>
      <c r="EL49" s="66"/>
      <c r="EM49" s="66"/>
      <c r="EN49" s="66"/>
      <c r="EO49" s="66"/>
      <c r="EP49" s="66"/>
      <c r="EQ49" s="66"/>
      <c r="ER49" s="66"/>
      <c r="ES49" s="66"/>
      <c r="ET49" s="66"/>
      <c r="EU49" s="66"/>
      <c r="EV49" s="66"/>
      <c r="EW49" s="66"/>
      <c r="EX49" s="66"/>
      <c r="EY49" s="66"/>
      <c r="EZ49" s="66"/>
      <c r="FA49" s="66"/>
      <c r="FB49" s="66"/>
      <c r="FC49" s="66"/>
      <c r="FD49" s="66"/>
      <c r="FE49" s="66"/>
      <c r="FF49" s="66"/>
      <c r="FG49" s="66"/>
      <c r="FH49" s="66"/>
      <c r="FI49" s="66"/>
      <c r="FJ49" s="66"/>
      <c r="FK49" s="66"/>
      <c r="FL49" s="66"/>
      <c r="FM49" s="66"/>
      <c r="FN49" s="66"/>
      <c r="FO49" s="66"/>
      <c r="FP49" s="66"/>
      <c r="FQ49" s="66"/>
      <c r="FR49" s="66"/>
      <c r="FS49" s="66"/>
      <c r="FT49" s="66"/>
      <c r="FU49" s="66"/>
      <c r="FV49" s="66"/>
      <c r="FW49" s="66"/>
      <c r="FX49" s="66"/>
      <c r="FY49" s="66"/>
      <c r="FZ49" s="66"/>
      <c r="GA49" s="66"/>
      <c r="GB49" s="66"/>
      <c r="GC49" s="66"/>
      <c r="GD49" s="66"/>
      <c r="GE49" s="66"/>
      <c r="GF49" s="66"/>
      <c r="GG49" s="66"/>
      <c r="GH49" s="66"/>
      <c r="GI49" s="66"/>
      <c r="GJ49" s="66"/>
      <c r="GK49" s="66"/>
      <c r="GL49" s="66"/>
      <c r="GM49" s="66"/>
      <c r="GN49" s="66"/>
      <c r="GO49" s="66"/>
      <c r="GP49" s="66"/>
      <c r="GQ49" s="66"/>
      <c r="GR49" s="66"/>
      <c r="GS49" s="66"/>
      <c r="GT49" s="66"/>
      <c r="GU49" s="66"/>
      <c r="GV49" s="66"/>
      <c r="GW49" s="66"/>
      <c r="GX49" s="66"/>
      <c r="GY49" s="66"/>
      <c r="GZ49" s="66"/>
      <c r="HA49" s="66"/>
      <c r="HB49" s="66"/>
      <c r="HC49" s="66"/>
      <c r="HD49" s="66"/>
      <c r="HE49" s="66"/>
      <c r="HF49" s="66"/>
      <c r="HG49" s="66"/>
      <c r="HH49" s="66"/>
      <c r="HI49" s="66"/>
      <c r="HJ49" s="66"/>
      <c r="HK49" s="66"/>
      <c r="HL49" s="66"/>
      <c r="HM49" s="66"/>
      <c r="HN49" s="66"/>
      <c r="HO49" s="66"/>
      <c r="HP49" s="66"/>
      <c r="HQ49" s="66"/>
      <c r="HR49" s="66"/>
      <c r="HS49" s="66"/>
      <c r="HT49" s="66"/>
      <c r="HU49" s="66"/>
      <c r="HV49" s="66"/>
      <c r="HW49" s="66"/>
      <c r="HX49" s="66"/>
      <c r="HY49" s="66"/>
      <c r="HZ49" s="66"/>
      <c r="IA49" s="66"/>
      <c r="IB49" s="66"/>
      <c r="IC49" s="66"/>
      <c r="ID49" s="66"/>
      <c r="IE49" s="66"/>
      <c r="IF49" s="66"/>
      <c r="IG49" s="66"/>
      <c r="IH49" s="66"/>
      <c r="II49" s="66"/>
      <c r="IJ49" s="66"/>
      <c r="IK49" s="66"/>
      <c r="IL49" s="66"/>
      <c r="IM49" s="66"/>
      <c r="IN49" s="66"/>
      <c r="IO49" s="66"/>
      <c r="IP49" s="66"/>
      <c r="IQ49" s="66"/>
      <c r="IR49" s="66"/>
      <c r="IS49" s="66"/>
      <c r="IT49" s="66"/>
      <c r="IU49" s="66"/>
      <c r="IV49" s="66"/>
      <c r="IW49" s="66"/>
    </row>
    <row r="50" customFormat="false" ht="12.75" hidden="false" customHeight="true" outlineLevel="0" collapsed="false">
      <c r="A50" s="66"/>
      <c r="G50" s="90"/>
      <c r="H50" s="90"/>
      <c r="L50" s="66"/>
      <c r="M50" s="66"/>
      <c r="R50" s="93"/>
      <c r="T50" s="66"/>
      <c r="U50" s="59"/>
      <c r="V50" s="66"/>
      <c r="W50" s="66"/>
      <c r="X50" s="66"/>
      <c r="Y50" s="66"/>
      <c r="Z50" s="66"/>
      <c r="AA50" s="88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6"/>
      <c r="CL50" s="66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6"/>
      <c r="DE50" s="66"/>
      <c r="DF50" s="66"/>
      <c r="DG50" s="66"/>
      <c r="DH50" s="66"/>
      <c r="DI50" s="66"/>
      <c r="DJ50" s="66"/>
      <c r="DK50" s="66"/>
      <c r="DL50" s="66"/>
      <c r="DM50" s="66"/>
      <c r="DN50" s="66"/>
      <c r="DO50" s="66"/>
      <c r="DP50" s="66"/>
      <c r="DQ50" s="66"/>
      <c r="DR50" s="66"/>
      <c r="DS50" s="66"/>
      <c r="DT50" s="66"/>
      <c r="DU50" s="66"/>
      <c r="DV50" s="66"/>
      <c r="DW50" s="66"/>
      <c r="DX50" s="66"/>
      <c r="DY50" s="66"/>
      <c r="DZ50" s="66"/>
      <c r="EA50" s="66"/>
      <c r="EB50" s="66"/>
      <c r="EC50" s="66"/>
      <c r="ED50" s="66"/>
      <c r="EE50" s="66"/>
      <c r="EF50" s="66"/>
      <c r="EG50" s="66"/>
      <c r="EH50" s="66"/>
      <c r="EI50" s="66"/>
      <c r="EJ50" s="66"/>
      <c r="EK50" s="66"/>
      <c r="EL50" s="66"/>
      <c r="EM50" s="66"/>
      <c r="EN50" s="66"/>
      <c r="EO50" s="66"/>
      <c r="EP50" s="66"/>
      <c r="EQ50" s="66"/>
      <c r="ER50" s="66"/>
      <c r="ES50" s="66"/>
      <c r="ET50" s="66"/>
      <c r="EU50" s="66"/>
      <c r="EV50" s="66"/>
      <c r="EW50" s="66"/>
      <c r="EX50" s="66"/>
      <c r="EY50" s="66"/>
      <c r="EZ50" s="66"/>
      <c r="FA50" s="66"/>
      <c r="FB50" s="66"/>
      <c r="FC50" s="66"/>
      <c r="FD50" s="66"/>
      <c r="FE50" s="66"/>
      <c r="FF50" s="66"/>
      <c r="FG50" s="66"/>
      <c r="FH50" s="66"/>
      <c r="FI50" s="66"/>
      <c r="FJ50" s="66"/>
      <c r="FK50" s="66"/>
      <c r="FL50" s="66"/>
      <c r="FM50" s="66"/>
      <c r="FN50" s="66"/>
      <c r="FO50" s="66"/>
      <c r="FP50" s="66"/>
      <c r="FQ50" s="66"/>
      <c r="FR50" s="66"/>
      <c r="FS50" s="66"/>
      <c r="FT50" s="66"/>
      <c r="FU50" s="66"/>
      <c r="FV50" s="66"/>
      <c r="FW50" s="66"/>
      <c r="FX50" s="66"/>
      <c r="FY50" s="66"/>
      <c r="FZ50" s="66"/>
      <c r="GA50" s="66"/>
      <c r="GB50" s="66"/>
      <c r="GC50" s="66"/>
      <c r="GD50" s="66"/>
      <c r="GE50" s="66"/>
      <c r="GF50" s="66"/>
      <c r="GG50" s="66"/>
      <c r="GH50" s="66"/>
      <c r="GI50" s="66"/>
      <c r="GJ50" s="66"/>
      <c r="GK50" s="66"/>
      <c r="GL50" s="66"/>
      <c r="GM50" s="66"/>
      <c r="GN50" s="66"/>
      <c r="GO50" s="66"/>
      <c r="GP50" s="66"/>
      <c r="GQ50" s="66"/>
      <c r="GR50" s="66"/>
      <c r="GS50" s="66"/>
      <c r="GT50" s="66"/>
      <c r="GU50" s="66"/>
      <c r="GV50" s="66"/>
      <c r="GW50" s="66"/>
      <c r="GX50" s="66"/>
      <c r="GY50" s="66"/>
      <c r="GZ50" s="66"/>
      <c r="HA50" s="66"/>
      <c r="HB50" s="66"/>
      <c r="HC50" s="66"/>
      <c r="HD50" s="66"/>
      <c r="HE50" s="66"/>
      <c r="HF50" s="66"/>
      <c r="HG50" s="66"/>
      <c r="HH50" s="66"/>
      <c r="HI50" s="66"/>
      <c r="HJ50" s="66"/>
      <c r="HK50" s="66"/>
      <c r="HL50" s="66"/>
      <c r="HM50" s="66"/>
      <c r="HN50" s="66"/>
      <c r="HO50" s="66"/>
      <c r="HP50" s="66"/>
      <c r="HQ50" s="66"/>
      <c r="HR50" s="66"/>
      <c r="HS50" s="66"/>
      <c r="HT50" s="66"/>
      <c r="HU50" s="66"/>
      <c r="HV50" s="66"/>
      <c r="HW50" s="66"/>
      <c r="HX50" s="66"/>
      <c r="HY50" s="66"/>
      <c r="HZ50" s="66"/>
      <c r="IA50" s="66"/>
      <c r="IB50" s="66"/>
      <c r="IC50" s="66"/>
      <c r="ID50" s="66"/>
      <c r="IE50" s="66"/>
      <c r="IF50" s="66"/>
      <c r="IG50" s="66"/>
      <c r="IH50" s="66"/>
      <c r="II50" s="66"/>
      <c r="IJ50" s="66"/>
      <c r="IK50" s="66"/>
      <c r="IL50" s="66"/>
      <c r="IM50" s="66"/>
      <c r="IN50" s="66"/>
      <c r="IO50" s="66"/>
      <c r="IP50" s="66"/>
      <c r="IQ50" s="66"/>
      <c r="IR50" s="66"/>
      <c r="IS50" s="66"/>
      <c r="IT50" s="66"/>
      <c r="IU50" s="66"/>
      <c r="IV50" s="66"/>
      <c r="IW50" s="66"/>
    </row>
    <row r="51" customFormat="false" ht="12.75" hidden="false" customHeight="true" outlineLevel="0" collapsed="false">
      <c r="A51" s="66"/>
      <c r="B51" s="99"/>
      <c r="C51" s="99"/>
      <c r="D51" s="99"/>
      <c r="G51" s="90"/>
      <c r="H51" s="90"/>
      <c r="L51" s="66"/>
      <c r="M51" s="66"/>
      <c r="R51" s="93"/>
      <c r="T51" s="66"/>
      <c r="U51" s="59"/>
      <c r="V51" s="66"/>
      <c r="W51" s="66"/>
      <c r="X51" s="66"/>
      <c r="Y51" s="66"/>
      <c r="Z51" s="66"/>
      <c r="AA51" s="88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6"/>
      <c r="DG51" s="66"/>
      <c r="DH51" s="66"/>
      <c r="DI51" s="66"/>
      <c r="DJ51" s="66"/>
      <c r="DK51" s="66"/>
      <c r="DL51" s="66"/>
      <c r="DM51" s="66"/>
      <c r="DN51" s="66"/>
      <c r="DO51" s="66"/>
      <c r="DP51" s="66"/>
      <c r="DQ51" s="66"/>
      <c r="DR51" s="66"/>
      <c r="DS51" s="66"/>
      <c r="DT51" s="66"/>
      <c r="DU51" s="66"/>
      <c r="DV51" s="66"/>
      <c r="DW51" s="66"/>
      <c r="DX51" s="66"/>
      <c r="DY51" s="66"/>
      <c r="DZ51" s="66"/>
      <c r="EA51" s="66"/>
      <c r="EB51" s="66"/>
      <c r="EC51" s="66"/>
      <c r="ED51" s="66"/>
      <c r="EE51" s="66"/>
      <c r="EF51" s="66"/>
      <c r="EG51" s="66"/>
      <c r="EH51" s="66"/>
      <c r="EI51" s="66"/>
      <c r="EJ51" s="66"/>
      <c r="EK51" s="66"/>
      <c r="EL51" s="66"/>
      <c r="EM51" s="66"/>
      <c r="EN51" s="66"/>
      <c r="EO51" s="66"/>
      <c r="EP51" s="66"/>
      <c r="EQ51" s="66"/>
      <c r="ER51" s="66"/>
      <c r="ES51" s="66"/>
      <c r="ET51" s="66"/>
      <c r="EU51" s="66"/>
      <c r="EV51" s="66"/>
      <c r="EW51" s="66"/>
      <c r="EX51" s="66"/>
      <c r="EY51" s="66"/>
      <c r="EZ51" s="66"/>
      <c r="FA51" s="66"/>
      <c r="FB51" s="66"/>
      <c r="FC51" s="66"/>
      <c r="FD51" s="66"/>
      <c r="FE51" s="66"/>
      <c r="FF51" s="66"/>
      <c r="FG51" s="66"/>
      <c r="FH51" s="66"/>
      <c r="FI51" s="66"/>
      <c r="FJ51" s="66"/>
      <c r="FK51" s="66"/>
      <c r="FL51" s="66"/>
      <c r="FM51" s="66"/>
      <c r="FN51" s="66"/>
      <c r="FO51" s="66"/>
      <c r="FP51" s="66"/>
      <c r="FQ51" s="66"/>
      <c r="FR51" s="66"/>
      <c r="FS51" s="66"/>
      <c r="FT51" s="66"/>
      <c r="FU51" s="66"/>
      <c r="FV51" s="66"/>
      <c r="FW51" s="66"/>
      <c r="FX51" s="66"/>
      <c r="FY51" s="66"/>
      <c r="FZ51" s="66"/>
      <c r="GA51" s="66"/>
      <c r="GB51" s="66"/>
      <c r="GC51" s="66"/>
      <c r="GD51" s="66"/>
      <c r="GE51" s="66"/>
      <c r="GF51" s="66"/>
      <c r="GG51" s="66"/>
      <c r="GH51" s="66"/>
      <c r="GI51" s="66"/>
      <c r="GJ51" s="66"/>
      <c r="GK51" s="66"/>
      <c r="GL51" s="66"/>
      <c r="GM51" s="66"/>
      <c r="GN51" s="66"/>
      <c r="GO51" s="66"/>
      <c r="GP51" s="66"/>
      <c r="GQ51" s="66"/>
      <c r="GR51" s="66"/>
      <c r="GS51" s="66"/>
      <c r="GT51" s="66"/>
      <c r="GU51" s="66"/>
      <c r="GV51" s="66"/>
      <c r="GW51" s="66"/>
      <c r="GX51" s="66"/>
      <c r="GY51" s="66"/>
      <c r="GZ51" s="66"/>
      <c r="HA51" s="66"/>
      <c r="HB51" s="66"/>
      <c r="HC51" s="66"/>
      <c r="HD51" s="66"/>
      <c r="HE51" s="66"/>
      <c r="HF51" s="66"/>
      <c r="HG51" s="66"/>
      <c r="HH51" s="66"/>
      <c r="HI51" s="66"/>
      <c r="HJ51" s="66"/>
      <c r="HK51" s="66"/>
      <c r="HL51" s="66"/>
      <c r="HM51" s="66"/>
      <c r="HN51" s="66"/>
      <c r="HO51" s="66"/>
      <c r="HP51" s="66"/>
      <c r="HQ51" s="66"/>
      <c r="HR51" s="66"/>
      <c r="HS51" s="66"/>
      <c r="HT51" s="66"/>
      <c r="HU51" s="66"/>
      <c r="HV51" s="66"/>
      <c r="HW51" s="66"/>
      <c r="HX51" s="66"/>
      <c r="HY51" s="66"/>
      <c r="HZ51" s="66"/>
      <c r="IA51" s="66"/>
      <c r="IB51" s="66"/>
      <c r="IC51" s="66"/>
      <c r="ID51" s="66"/>
      <c r="IE51" s="66"/>
      <c r="IF51" s="66"/>
      <c r="IG51" s="66"/>
      <c r="IH51" s="66"/>
      <c r="II51" s="66"/>
      <c r="IJ51" s="66"/>
      <c r="IK51" s="66"/>
      <c r="IL51" s="66"/>
      <c r="IM51" s="66"/>
      <c r="IN51" s="66"/>
      <c r="IO51" s="66"/>
      <c r="IP51" s="66"/>
      <c r="IQ51" s="66"/>
      <c r="IR51" s="66"/>
      <c r="IS51" s="66"/>
      <c r="IT51" s="66"/>
      <c r="IU51" s="66"/>
      <c r="IV51" s="66"/>
      <c r="IW51" s="66"/>
    </row>
    <row r="52" customFormat="false" ht="12.75" hidden="false" customHeight="true" outlineLevel="0" collapsed="false">
      <c r="A52" s="66"/>
      <c r="B52" s="99"/>
      <c r="C52" s="99"/>
      <c r="D52" s="99"/>
      <c r="G52" s="90"/>
      <c r="H52" s="90"/>
      <c r="L52" s="66"/>
      <c r="M52" s="66"/>
      <c r="R52" s="93"/>
      <c r="T52" s="66"/>
      <c r="U52" s="59"/>
      <c r="V52" s="66"/>
      <c r="W52" s="66"/>
      <c r="X52" s="66"/>
      <c r="Y52" s="66"/>
      <c r="Z52" s="66"/>
      <c r="AA52" s="88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6"/>
      <c r="CA52" s="66"/>
      <c r="CB52" s="66"/>
      <c r="CC52" s="66"/>
      <c r="CD52" s="66"/>
      <c r="CE52" s="66"/>
      <c r="CF52" s="66"/>
      <c r="CG52" s="66"/>
      <c r="CH52" s="66"/>
      <c r="CI52" s="66"/>
      <c r="CJ52" s="66"/>
      <c r="CK52" s="66"/>
      <c r="CL52" s="66"/>
      <c r="CM52" s="66"/>
      <c r="CN52" s="66"/>
      <c r="CO52" s="66"/>
      <c r="CP52" s="66"/>
      <c r="CQ52" s="66"/>
      <c r="CR52" s="66"/>
      <c r="CS52" s="66"/>
      <c r="CT52" s="66"/>
      <c r="CU52" s="66"/>
      <c r="CV52" s="66"/>
      <c r="CW52" s="66"/>
      <c r="CX52" s="66"/>
      <c r="CY52" s="66"/>
      <c r="CZ52" s="66"/>
      <c r="DA52" s="66"/>
      <c r="DB52" s="66"/>
      <c r="DC52" s="66"/>
      <c r="DD52" s="66"/>
      <c r="DE52" s="66"/>
      <c r="DF52" s="66"/>
      <c r="DG52" s="66"/>
      <c r="DH52" s="66"/>
      <c r="DI52" s="66"/>
      <c r="DJ52" s="66"/>
      <c r="DK52" s="66"/>
      <c r="DL52" s="66"/>
      <c r="DM52" s="66"/>
      <c r="DN52" s="66"/>
      <c r="DO52" s="66"/>
      <c r="DP52" s="66"/>
      <c r="DQ52" s="66"/>
      <c r="DR52" s="66"/>
      <c r="DS52" s="66"/>
      <c r="DT52" s="66"/>
      <c r="DU52" s="66"/>
      <c r="DV52" s="66"/>
      <c r="DW52" s="66"/>
      <c r="DX52" s="66"/>
      <c r="DY52" s="66"/>
      <c r="DZ52" s="66"/>
      <c r="EA52" s="66"/>
      <c r="EB52" s="66"/>
      <c r="EC52" s="66"/>
      <c r="ED52" s="66"/>
      <c r="EE52" s="66"/>
      <c r="EF52" s="66"/>
      <c r="EG52" s="66"/>
      <c r="EH52" s="66"/>
      <c r="EI52" s="66"/>
      <c r="EJ52" s="66"/>
      <c r="EK52" s="66"/>
      <c r="EL52" s="66"/>
      <c r="EM52" s="66"/>
      <c r="EN52" s="66"/>
      <c r="EO52" s="66"/>
      <c r="EP52" s="66"/>
      <c r="EQ52" s="66"/>
      <c r="ER52" s="66"/>
      <c r="ES52" s="66"/>
      <c r="ET52" s="66"/>
      <c r="EU52" s="66"/>
      <c r="EV52" s="66"/>
      <c r="EW52" s="66"/>
      <c r="EX52" s="66"/>
      <c r="EY52" s="66"/>
      <c r="EZ52" s="66"/>
      <c r="FA52" s="66"/>
      <c r="FB52" s="66"/>
      <c r="FC52" s="66"/>
      <c r="FD52" s="66"/>
      <c r="FE52" s="66"/>
      <c r="FF52" s="66"/>
      <c r="FG52" s="66"/>
      <c r="FH52" s="66"/>
      <c r="FI52" s="66"/>
      <c r="FJ52" s="66"/>
      <c r="FK52" s="66"/>
      <c r="FL52" s="66"/>
      <c r="FM52" s="66"/>
      <c r="FN52" s="66"/>
      <c r="FO52" s="66"/>
      <c r="FP52" s="66"/>
      <c r="FQ52" s="66"/>
      <c r="FR52" s="66"/>
      <c r="FS52" s="66"/>
      <c r="FT52" s="66"/>
      <c r="FU52" s="66"/>
      <c r="FV52" s="66"/>
      <c r="FW52" s="66"/>
      <c r="FX52" s="66"/>
      <c r="FY52" s="66"/>
      <c r="FZ52" s="66"/>
      <c r="GA52" s="66"/>
      <c r="GB52" s="66"/>
      <c r="GC52" s="66"/>
      <c r="GD52" s="66"/>
      <c r="GE52" s="66"/>
      <c r="GF52" s="66"/>
      <c r="GG52" s="66"/>
      <c r="GH52" s="66"/>
      <c r="GI52" s="66"/>
      <c r="GJ52" s="66"/>
      <c r="GK52" s="66"/>
      <c r="GL52" s="66"/>
      <c r="GM52" s="66"/>
      <c r="GN52" s="66"/>
      <c r="GO52" s="66"/>
      <c r="GP52" s="66"/>
      <c r="GQ52" s="66"/>
      <c r="GR52" s="66"/>
      <c r="GS52" s="66"/>
      <c r="GT52" s="66"/>
      <c r="GU52" s="66"/>
      <c r="GV52" s="66"/>
      <c r="GW52" s="66"/>
      <c r="GX52" s="66"/>
      <c r="GY52" s="66"/>
      <c r="GZ52" s="66"/>
      <c r="HA52" s="66"/>
      <c r="HB52" s="66"/>
      <c r="HC52" s="66"/>
      <c r="HD52" s="66"/>
      <c r="HE52" s="66"/>
      <c r="HF52" s="66"/>
      <c r="HG52" s="66"/>
      <c r="HH52" s="66"/>
      <c r="HI52" s="66"/>
      <c r="HJ52" s="66"/>
      <c r="HK52" s="66"/>
      <c r="HL52" s="66"/>
      <c r="HM52" s="66"/>
      <c r="HN52" s="66"/>
      <c r="HO52" s="66"/>
      <c r="HP52" s="66"/>
      <c r="HQ52" s="66"/>
      <c r="HR52" s="66"/>
      <c r="HS52" s="66"/>
      <c r="HT52" s="66"/>
      <c r="HU52" s="66"/>
      <c r="HV52" s="66"/>
      <c r="HW52" s="66"/>
      <c r="HX52" s="66"/>
      <c r="HY52" s="66"/>
      <c r="HZ52" s="66"/>
      <c r="IA52" s="66"/>
      <c r="IB52" s="66"/>
      <c r="IC52" s="66"/>
      <c r="ID52" s="66"/>
      <c r="IE52" s="66"/>
      <c r="IF52" s="66"/>
      <c r="IG52" s="66"/>
      <c r="IH52" s="66"/>
      <c r="II52" s="66"/>
      <c r="IJ52" s="66"/>
      <c r="IK52" s="66"/>
      <c r="IL52" s="66"/>
      <c r="IM52" s="66"/>
      <c r="IN52" s="66"/>
      <c r="IO52" s="66"/>
      <c r="IP52" s="66"/>
      <c r="IQ52" s="66"/>
      <c r="IR52" s="66"/>
      <c r="IS52" s="66"/>
      <c r="IT52" s="66"/>
      <c r="IU52" s="66"/>
      <c r="IV52" s="66"/>
      <c r="IW52" s="66"/>
    </row>
    <row r="53" customFormat="false" ht="12.75" hidden="false" customHeight="true" outlineLevel="0" collapsed="false">
      <c r="A53" s="66"/>
      <c r="B53" s="99"/>
      <c r="C53" s="99"/>
      <c r="D53" s="99"/>
      <c r="G53" s="90"/>
      <c r="H53" s="90"/>
      <c r="L53" s="66"/>
      <c r="M53" s="66"/>
      <c r="R53" s="93"/>
      <c r="T53" s="66"/>
      <c r="U53" s="59"/>
      <c r="V53" s="66"/>
      <c r="W53" s="66"/>
      <c r="X53" s="66"/>
      <c r="Y53" s="66"/>
      <c r="Z53" s="66"/>
      <c r="AA53" s="88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6"/>
      <c r="DR53" s="66"/>
      <c r="DS53" s="66"/>
      <c r="DT53" s="66"/>
      <c r="DU53" s="66"/>
      <c r="DV53" s="66"/>
      <c r="DW53" s="66"/>
      <c r="DX53" s="66"/>
      <c r="DY53" s="66"/>
      <c r="DZ53" s="66"/>
      <c r="EA53" s="66"/>
      <c r="EB53" s="66"/>
      <c r="EC53" s="66"/>
      <c r="ED53" s="66"/>
      <c r="EE53" s="66"/>
      <c r="EF53" s="66"/>
      <c r="EG53" s="66"/>
      <c r="EH53" s="66"/>
      <c r="EI53" s="66"/>
      <c r="EJ53" s="66"/>
      <c r="EK53" s="66"/>
      <c r="EL53" s="66"/>
      <c r="EM53" s="66"/>
      <c r="EN53" s="66"/>
      <c r="EO53" s="66"/>
      <c r="EP53" s="66"/>
      <c r="EQ53" s="66"/>
      <c r="ER53" s="66"/>
      <c r="ES53" s="66"/>
      <c r="ET53" s="66"/>
      <c r="EU53" s="66"/>
      <c r="EV53" s="66"/>
      <c r="EW53" s="66"/>
      <c r="EX53" s="66"/>
      <c r="EY53" s="66"/>
      <c r="EZ53" s="66"/>
      <c r="FA53" s="66"/>
      <c r="FB53" s="66"/>
      <c r="FC53" s="66"/>
      <c r="FD53" s="66"/>
      <c r="FE53" s="66"/>
      <c r="FF53" s="66"/>
      <c r="FG53" s="66"/>
      <c r="FH53" s="66"/>
      <c r="FI53" s="66"/>
      <c r="FJ53" s="66"/>
      <c r="FK53" s="66"/>
      <c r="FL53" s="66"/>
      <c r="FM53" s="66"/>
      <c r="FN53" s="66"/>
      <c r="FO53" s="66"/>
      <c r="FP53" s="66"/>
      <c r="FQ53" s="66"/>
      <c r="FR53" s="66"/>
      <c r="FS53" s="66"/>
      <c r="FT53" s="66"/>
      <c r="FU53" s="66"/>
      <c r="FV53" s="66"/>
      <c r="FW53" s="66"/>
      <c r="FX53" s="66"/>
      <c r="FY53" s="66"/>
      <c r="FZ53" s="66"/>
      <c r="GA53" s="66"/>
      <c r="GB53" s="66"/>
      <c r="GC53" s="66"/>
      <c r="GD53" s="66"/>
      <c r="GE53" s="66"/>
      <c r="GF53" s="66"/>
      <c r="GG53" s="66"/>
      <c r="GH53" s="66"/>
      <c r="GI53" s="66"/>
      <c r="GJ53" s="66"/>
      <c r="GK53" s="66"/>
      <c r="GL53" s="66"/>
      <c r="GM53" s="66"/>
      <c r="GN53" s="66"/>
      <c r="GO53" s="66"/>
      <c r="GP53" s="66"/>
      <c r="GQ53" s="66"/>
      <c r="GR53" s="66"/>
      <c r="GS53" s="66"/>
      <c r="GT53" s="66"/>
      <c r="GU53" s="66"/>
      <c r="GV53" s="66"/>
      <c r="GW53" s="66"/>
      <c r="GX53" s="66"/>
      <c r="GY53" s="66"/>
      <c r="GZ53" s="66"/>
      <c r="HA53" s="66"/>
      <c r="HB53" s="66"/>
      <c r="HC53" s="66"/>
      <c r="HD53" s="66"/>
      <c r="HE53" s="66"/>
      <c r="HF53" s="66"/>
      <c r="HG53" s="66"/>
      <c r="HH53" s="66"/>
      <c r="HI53" s="66"/>
      <c r="HJ53" s="66"/>
      <c r="HK53" s="66"/>
      <c r="HL53" s="66"/>
      <c r="HM53" s="66"/>
      <c r="HN53" s="66"/>
      <c r="HO53" s="66"/>
      <c r="HP53" s="66"/>
      <c r="HQ53" s="66"/>
      <c r="HR53" s="66"/>
      <c r="HS53" s="66"/>
      <c r="HT53" s="66"/>
      <c r="HU53" s="66"/>
      <c r="HV53" s="66"/>
      <c r="HW53" s="66"/>
      <c r="HX53" s="66"/>
      <c r="HY53" s="66"/>
      <c r="HZ53" s="66"/>
      <c r="IA53" s="66"/>
      <c r="IB53" s="66"/>
      <c r="IC53" s="66"/>
      <c r="ID53" s="66"/>
      <c r="IE53" s="66"/>
      <c r="IF53" s="66"/>
      <c r="IG53" s="66"/>
      <c r="IH53" s="66"/>
      <c r="II53" s="66"/>
      <c r="IJ53" s="66"/>
      <c r="IK53" s="66"/>
      <c r="IL53" s="66"/>
      <c r="IM53" s="66"/>
      <c r="IN53" s="66"/>
      <c r="IO53" s="66"/>
      <c r="IP53" s="66"/>
      <c r="IQ53" s="66"/>
      <c r="IR53" s="66"/>
      <c r="IS53" s="66"/>
      <c r="IT53" s="66"/>
      <c r="IU53" s="66"/>
      <c r="IV53" s="66"/>
      <c r="IW53" s="66"/>
    </row>
    <row r="54" customFormat="false" ht="12.75" hidden="false" customHeight="true" outlineLevel="0" collapsed="false">
      <c r="A54" s="66"/>
      <c r="B54" s="99"/>
      <c r="C54" s="99"/>
      <c r="D54" s="99"/>
      <c r="G54" s="90"/>
      <c r="H54" s="90"/>
      <c r="L54" s="66"/>
      <c r="M54" s="66"/>
      <c r="R54" s="93"/>
      <c r="T54" s="66"/>
      <c r="U54" s="59"/>
      <c r="V54" s="66"/>
      <c r="W54" s="66"/>
      <c r="X54" s="66"/>
      <c r="Y54" s="66"/>
      <c r="Z54" s="66"/>
      <c r="AA54" s="88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6"/>
      <c r="EO54" s="66"/>
      <c r="EP54" s="66"/>
      <c r="EQ54" s="66"/>
      <c r="ER54" s="66"/>
      <c r="ES54" s="66"/>
      <c r="ET54" s="66"/>
      <c r="EU54" s="66"/>
      <c r="EV54" s="66"/>
      <c r="EW54" s="66"/>
      <c r="EX54" s="66"/>
      <c r="EY54" s="66"/>
      <c r="EZ54" s="66"/>
      <c r="FA54" s="66"/>
      <c r="FB54" s="66"/>
      <c r="FC54" s="66"/>
      <c r="FD54" s="66"/>
      <c r="FE54" s="66"/>
      <c r="FF54" s="66"/>
      <c r="FG54" s="66"/>
      <c r="FH54" s="66"/>
      <c r="FI54" s="66"/>
      <c r="FJ54" s="66"/>
      <c r="FK54" s="66"/>
      <c r="FL54" s="66"/>
      <c r="FM54" s="66"/>
      <c r="FN54" s="66"/>
      <c r="FO54" s="66"/>
      <c r="FP54" s="66"/>
      <c r="FQ54" s="66"/>
      <c r="FR54" s="66"/>
      <c r="FS54" s="66"/>
      <c r="FT54" s="66"/>
      <c r="FU54" s="66"/>
      <c r="FV54" s="66"/>
      <c r="FW54" s="66"/>
      <c r="FX54" s="66"/>
      <c r="FY54" s="66"/>
      <c r="FZ54" s="66"/>
      <c r="GA54" s="66"/>
      <c r="GB54" s="66"/>
      <c r="GC54" s="66"/>
      <c r="GD54" s="66"/>
      <c r="GE54" s="66"/>
      <c r="GF54" s="66"/>
      <c r="GG54" s="66"/>
      <c r="GH54" s="66"/>
      <c r="GI54" s="66"/>
      <c r="GJ54" s="66"/>
      <c r="GK54" s="66"/>
      <c r="GL54" s="66"/>
      <c r="GM54" s="66"/>
      <c r="GN54" s="66"/>
      <c r="GO54" s="66"/>
      <c r="GP54" s="66"/>
      <c r="GQ54" s="66"/>
      <c r="GR54" s="66"/>
      <c r="GS54" s="66"/>
      <c r="GT54" s="66"/>
      <c r="GU54" s="66"/>
      <c r="GV54" s="66"/>
      <c r="GW54" s="66"/>
      <c r="GX54" s="66"/>
      <c r="GY54" s="66"/>
      <c r="GZ54" s="66"/>
      <c r="HA54" s="66"/>
      <c r="HB54" s="66"/>
      <c r="HC54" s="66"/>
      <c r="HD54" s="66"/>
      <c r="HE54" s="66"/>
      <c r="HF54" s="66"/>
      <c r="HG54" s="66"/>
      <c r="HH54" s="66"/>
      <c r="HI54" s="66"/>
      <c r="HJ54" s="66"/>
      <c r="HK54" s="66"/>
      <c r="HL54" s="66"/>
      <c r="HM54" s="66"/>
      <c r="HN54" s="66"/>
      <c r="HO54" s="66"/>
      <c r="HP54" s="66"/>
      <c r="HQ54" s="66"/>
      <c r="HR54" s="66"/>
      <c r="HS54" s="66"/>
      <c r="HT54" s="66"/>
      <c r="HU54" s="66"/>
      <c r="HV54" s="66"/>
      <c r="HW54" s="66"/>
      <c r="HX54" s="66"/>
      <c r="HY54" s="66"/>
      <c r="HZ54" s="66"/>
      <c r="IA54" s="66"/>
      <c r="IB54" s="66"/>
      <c r="IC54" s="66"/>
      <c r="ID54" s="66"/>
      <c r="IE54" s="66"/>
      <c r="IF54" s="66"/>
      <c r="IG54" s="66"/>
      <c r="IH54" s="66"/>
      <c r="II54" s="66"/>
      <c r="IJ54" s="66"/>
      <c r="IK54" s="66"/>
      <c r="IL54" s="66"/>
      <c r="IM54" s="66"/>
      <c r="IN54" s="66"/>
      <c r="IO54" s="66"/>
      <c r="IP54" s="66"/>
      <c r="IQ54" s="66"/>
      <c r="IR54" s="66"/>
      <c r="IS54" s="66"/>
      <c r="IT54" s="66"/>
      <c r="IU54" s="66"/>
      <c r="IV54" s="66"/>
      <c r="IW54" s="66"/>
    </row>
    <row r="55" customFormat="false" ht="12.75" hidden="false" customHeight="true" outlineLevel="0" collapsed="false">
      <c r="A55" s="66"/>
      <c r="B55" s="99"/>
      <c r="C55" s="99"/>
      <c r="D55" s="99"/>
      <c r="G55" s="90"/>
      <c r="H55" s="90"/>
      <c r="L55" s="66"/>
      <c r="M55" s="66"/>
      <c r="R55" s="93"/>
      <c r="T55" s="66"/>
      <c r="U55" s="59"/>
      <c r="V55" s="66"/>
      <c r="W55" s="66"/>
      <c r="X55" s="66"/>
      <c r="Y55" s="66"/>
      <c r="Z55" s="66"/>
      <c r="AA55" s="88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  <c r="DM55" s="66"/>
      <c r="DN55" s="66"/>
      <c r="DO55" s="66"/>
      <c r="DP55" s="66"/>
      <c r="DQ55" s="66"/>
      <c r="DR55" s="66"/>
      <c r="DS55" s="66"/>
      <c r="DT55" s="66"/>
      <c r="DU55" s="66"/>
      <c r="DV55" s="66"/>
      <c r="DW55" s="66"/>
      <c r="DX55" s="66"/>
      <c r="DY55" s="66"/>
      <c r="DZ55" s="66"/>
      <c r="EA55" s="66"/>
      <c r="EB55" s="66"/>
      <c r="EC55" s="66"/>
      <c r="ED55" s="66"/>
      <c r="EE55" s="66"/>
      <c r="EF55" s="66"/>
      <c r="EG55" s="66"/>
      <c r="EH55" s="66"/>
      <c r="EI55" s="66"/>
      <c r="EJ55" s="66"/>
      <c r="EK55" s="66"/>
      <c r="EL55" s="66"/>
      <c r="EM55" s="66"/>
      <c r="EN55" s="66"/>
      <c r="EO55" s="66"/>
      <c r="EP55" s="66"/>
      <c r="EQ55" s="66"/>
      <c r="ER55" s="66"/>
      <c r="ES55" s="66"/>
      <c r="ET55" s="66"/>
      <c r="EU55" s="66"/>
      <c r="EV55" s="66"/>
      <c r="EW55" s="66"/>
      <c r="EX55" s="66"/>
      <c r="EY55" s="66"/>
      <c r="EZ55" s="66"/>
      <c r="FA55" s="66"/>
      <c r="FB55" s="66"/>
      <c r="FC55" s="66"/>
      <c r="FD55" s="66"/>
      <c r="FE55" s="66"/>
      <c r="FF55" s="66"/>
      <c r="FG55" s="66"/>
      <c r="FH55" s="66"/>
      <c r="FI55" s="66"/>
      <c r="FJ55" s="66"/>
      <c r="FK55" s="66"/>
      <c r="FL55" s="66"/>
      <c r="FM55" s="66"/>
      <c r="FN55" s="66"/>
      <c r="FO55" s="66"/>
      <c r="FP55" s="66"/>
      <c r="FQ55" s="66"/>
      <c r="FR55" s="66"/>
      <c r="FS55" s="66"/>
      <c r="FT55" s="66"/>
      <c r="FU55" s="66"/>
      <c r="FV55" s="66"/>
      <c r="FW55" s="66"/>
      <c r="FX55" s="66"/>
      <c r="FY55" s="66"/>
      <c r="FZ55" s="66"/>
      <c r="GA55" s="66"/>
      <c r="GB55" s="66"/>
      <c r="GC55" s="66"/>
      <c r="GD55" s="66"/>
      <c r="GE55" s="66"/>
      <c r="GF55" s="66"/>
      <c r="GG55" s="66"/>
      <c r="GH55" s="66"/>
      <c r="GI55" s="66"/>
      <c r="GJ55" s="66"/>
      <c r="GK55" s="66"/>
      <c r="GL55" s="66"/>
      <c r="GM55" s="66"/>
      <c r="GN55" s="66"/>
      <c r="GO55" s="66"/>
      <c r="GP55" s="66"/>
      <c r="GQ55" s="66"/>
      <c r="GR55" s="66"/>
      <c r="GS55" s="66"/>
      <c r="GT55" s="66"/>
      <c r="GU55" s="66"/>
      <c r="GV55" s="66"/>
      <c r="GW55" s="66"/>
      <c r="GX55" s="66"/>
      <c r="GY55" s="66"/>
      <c r="GZ55" s="66"/>
      <c r="HA55" s="66"/>
      <c r="HB55" s="66"/>
      <c r="HC55" s="66"/>
      <c r="HD55" s="66"/>
      <c r="HE55" s="66"/>
      <c r="HF55" s="66"/>
      <c r="HG55" s="66"/>
      <c r="HH55" s="66"/>
      <c r="HI55" s="66"/>
      <c r="HJ55" s="66"/>
      <c r="HK55" s="66"/>
      <c r="HL55" s="66"/>
      <c r="HM55" s="66"/>
      <c r="HN55" s="66"/>
      <c r="HO55" s="66"/>
      <c r="HP55" s="66"/>
      <c r="HQ55" s="66"/>
      <c r="HR55" s="66"/>
      <c r="HS55" s="66"/>
      <c r="HT55" s="66"/>
      <c r="HU55" s="66"/>
      <c r="HV55" s="66"/>
      <c r="HW55" s="66"/>
      <c r="HX55" s="66"/>
      <c r="HY55" s="66"/>
      <c r="HZ55" s="66"/>
      <c r="IA55" s="66"/>
      <c r="IB55" s="66"/>
      <c r="IC55" s="66"/>
      <c r="ID55" s="66"/>
      <c r="IE55" s="66"/>
      <c r="IF55" s="66"/>
      <c r="IG55" s="66"/>
      <c r="IH55" s="66"/>
      <c r="II55" s="66"/>
      <c r="IJ55" s="66"/>
      <c r="IK55" s="66"/>
      <c r="IL55" s="66"/>
      <c r="IM55" s="66"/>
      <c r="IN55" s="66"/>
      <c r="IO55" s="66"/>
      <c r="IP55" s="66"/>
      <c r="IQ55" s="66"/>
      <c r="IR55" s="66"/>
      <c r="IS55" s="66"/>
      <c r="IT55" s="66"/>
      <c r="IU55" s="66"/>
      <c r="IV55" s="66"/>
      <c r="IW55" s="66"/>
    </row>
    <row r="56" customFormat="false" ht="12.75" hidden="false" customHeight="true" outlineLevel="0" collapsed="false">
      <c r="A56" s="66"/>
      <c r="B56" s="99"/>
      <c r="C56" s="99"/>
      <c r="D56" s="99"/>
      <c r="G56" s="90"/>
      <c r="H56" s="90"/>
      <c r="L56" s="66"/>
      <c r="M56" s="66"/>
      <c r="R56" s="93"/>
      <c r="T56" s="66"/>
      <c r="U56" s="59"/>
      <c r="V56" s="66"/>
      <c r="W56" s="66"/>
      <c r="X56" s="66"/>
      <c r="Y56" s="66"/>
      <c r="Z56" s="66"/>
      <c r="AA56" s="88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6"/>
      <c r="DE56" s="66"/>
      <c r="DF56" s="66"/>
      <c r="DG56" s="66"/>
      <c r="DH56" s="66"/>
      <c r="DI56" s="66"/>
      <c r="DJ56" s="66"/>
      <c r="DK56" s="66"/>
      <c r="DL56" s="66"/>
      <c r="DM56" s="66"/>
      <c r="DN56" s="66"/>
      <c r="DO56" s="66"/>
      <c r="DP56" s="66"/>
      <c r="DQ56" s="66"/>
      <c r="DR56" s="66"/>
      <c r="DS56" s="66"/>
      <c r="DT56" s="66"/>
      <c r="DU56" s="66"/>
      <c r="DV56" s="66"/>
      <c r="DW56" s="66"/>
      <c r="DX56" s="66"/>
      <c r="DY56" s="66"/>
      <c r="DZ56" s="66"/>
      <c r="EA56" s="66"/>
      <c r="EB56" s="66"/>
      <c r="EC56" s="66"/>
      <c r="ED56" s="66"/>
      <c r="EE56" s="66"/>
      <c r="EF56" s="66"/>
      <c r="EG56" s="66"/>
      <c r="EH56" s="66"/>
      <c r="EI56" s="66"/>
      <c r="EJ56" s="66"/>
      <c r="EK56" s="66"/>
      <c r="EL56" s="66"/>
      <c r="EM56" s="66"/>
      <c r="EN56" s="66"/>
      <c r="EO56" s="66"/>
      <c r="EP56" s="66"/>
      <c r="EQ56" s="66"/>
      <c r="ER56" s="66"/>
      <c r="ES56" s="66"/>
      <c r="ET56" s="66"/>
      <c r="EU56" s="66"/>
      <c r="EV56" s="66"/>
      <c r="EW56" s="66"/>
      <c r="EX56" s="66"/>
      <c r="EY56" s="66"/>
      <c r="EZ56" s="66"/>
      <c r="FA56" s="66"/>
      <c r="FB56" s="66"/>
      <c r="FC56" s="66"/>
      <c r="FD56" s="66"/>
      <c r="FE56" s="66"/>
      <c r="FF56" s="66"/>
      <c r="FG56" s="66"/>
      <c r="FH56" s="66"/>
      <c r="FI56" s="66"/>
      <c r="FJ56" s="66"/>
      <c r="FK56" s="66"/>
      <c r="FL56" s="66"/>
      <c r="FM56" s="66"/>
      <c r="FN56" s="66"/>
      <c r="FO56" s="66"/>
      <c r="FP56" s="66"/>
      <c r="FQ56" s="66"/>
      <c r="FR56" s="66"/>
      <c r="FS56" s="66"/>
      <c r="FT56" s="66"/>
      <c r="FU56" s="66"/>
      <c r="FV56" s="66"/>
      <c r="FW56" s="66"/>
      <c r="FX56" s="66"/>
      <c r="FY56" s="66"/>
      <c r="FZ56" s="66"/>
      <c r="GA56" s="66"/>
      <c r="GB56" s="66"/>
      <c r="GC56" s="66"/>
      <c r="GD56" s="66"/>
      <c r="GE56" s="66"/>
      <c r="GF56" s="66"/>
      <c r="GG56" s="66"/>
      <c r="GH56" s="66"/>
      <c r="GI56" s="66"/>
      <c r="GJ56" s="66"/>
      <c r="GK56" s="66"/>
      <c r="GL56" s="66"/>
      <c r="GM56" s="66"/>
      <c r="GN56" s="66"/>
      <c r="GO56" s="66"/>
      <c r="GP56" s="66"/>
      <c r="GQ56" s="66"/>
      <c r="GR56" s="66"/>
      <c r="GS56" s="66"/>
      <c r="GT56" s="66"/>
      <c r="GU56" s="66"/>
      <c r="GV56" s="66"/>
      <c r="GW56" s="66"/>
      <c r="GX56" s="66"/>
      <c r="GY56" s="66"/>
      <c r="GZ56" s="66"/>
      <c r="HA56" s="66"/>
      <c r="HB56" s="66"/>
      <c r="HC56" s="66"/>
      <c r="HD56" s="66"/>
      <c r="HE56" s="66"/>
      <c r="HF56" s="66"/>
      <c r="HG56" s="66"/>
      <c r="HH56" s="66"/>
      <c r="HI56" s="66"/>
      <c r="HJ56" s="66"/>
      <c r="HK56" s="66"/>
      <c r="HL56" s="66"/>
      <c r="HM56" s="66"/>
      <c r="HN56" s="66"/>
      <c r="HO56" s="66"/>
      <c r="HP56" s="66"/>
      <c r="HQ56" s="66"/>
      <c r="HR56" s="66"/>
      <c r="HS56" s="66"/>
      <c r="HT56" s="66"/>
      <c r="HU56" s="66"/>
      <c r="HV56" s="66"/>
      <c r="HW56" s="66"/>
      <c r="HX56" s="66"/>
      <c r="HY56" s="66"/>
      <c r="HZ56" s="66"/>
      <c r="IA56" s="66"/>
      <c r="IB56" s="66"/>
      <c r="IC56" s="66"/>
      <c r="ID56" s="66"/>
      <c r="IE56" s="66"/>
      <c r="IF56" s="66"/>
      <c r="IG56" s="66"/>
      <c r="IH56" s="66"/>
      <c r="II56" s="66"/>
      <c r="IJ56" s="66"/>
      <c r="IK56" s="66"/>
      <c r="IL56" s="66"/>
      <c r="IM56" s="66"/>
      <c r="IN56" s="66"/>
      <c r="IO56" s="66"/>
      <c r="IP56" s="66"/>
      <c r="IQ56" s="66"/>
      <c r="IR56" s="66"/>
      <c r="IS56" s="66"/>
      <c r="IT56" s="66"/>
      <c r="IU56" s="66"/>
      <c r="IV56" s="66"/>
      <c r="IW56" s="66"/>
    </row>
    <row r="57" customFormat="false" ht="12.75" hidden="false" customHeight="true" outlineLevel="0" collapsed="false">
      <c r="A57" s="66"/>
      <c r="B57" s="99"/>
      <c r="C57" s="99"/>
      <c r="D57" s="99"/>
      <c r="G57" s="90"/>
      <c r="H57" s="90"/>
      <c r="L57" s="66"/>
      <c r="M57" s="66"/>
      <c r="R57" s="93"/>
      <c r="T57" s="66"/>
      <c r="U57" s="59"/>
      <c r="V57" s="66"/>
      <c r="W57" s="66"/>
      <c r="X57" s="66"/>
      <c r="Y57" s="66"/>
      <c r="Z57" s="66"/>
      <c r="AA57" s="88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  <c r="DL57" s="66"/>
      <c r="DM57" s="66"/>
      <c r="DN57" s="66"/>
      <c r="DO57" s="66"/>
      <c r="DP57" s="66"/>
      <c r="DQ57" s="66"/>
      <c r="DR57" s="66"/>
      <c r="DS57" s="66"/>
      <c r="DT57" s="66"/>
      <c r="DU57" s="66"/>
      <c r="DV57" s="66"/>
      <c r="DW57" s="66"/>
      <c r="DX57" s="66"/>
      <c r="DY57" s="66"/>
      <c r="DZ57" s="66"/>
      <c r="EA57" s="66"/>
      <c r="EB57" s="66"/>
      <c r="EC57" s="66"/>
      <c r="ED57" s="66"/>
      <c r="EE57" s="66"/>
      <c r="EF57" s="66"/>
      <c r="EG57" s="66"/>
      <c r="EH57" s="66"/>
      <c r="EI57" s="66"/>
      <c r="EJ57" s="66"/>
      <c r="EK57" s="66"/>
      <c r="EL57" s="66"/>
      <c r="EM57" s="66"/>
      <c r="EN57" s="66"/>
      <c r="EO57" s="66"/>
      <c r="EP57" s="66"/>
      <c r="EQ57" s="66"/>
      <c r="ER57" s="66"/>
      <c r="ES57" s="66"/>
      <c r="ET57" s="66"/>
      <c r="EU57" s="66"/>
      <c r="EV57" s="66"/>
      <c r="EW57" s="66"/>
      <c r="EX57" s="66"/>
      <c r="EY57" s="66"/>
      <c r="EZ57" s="66"/>
      <c r="FA57" s="66"/>
      <c r="FB57" s="66"/>
      <c r="FC57" s="66"/>
      <c r="FD57" s="66"/>
      <c r="FE57" s="66"/>
      <c r="FF57" s="66"/>
      <c r="FG57" s="66"/>
      <c r="FH57" s="66"/>
      <c r="FI57" s="66"/>
      <c r="FJ57" s="66"/>
      <c r="FK57" s="66"/>
      <c r="FL57" s="66"/>
      <c r="FM57" s="66"/>
      <c r="FN57" s="66"/>
      <c r="FO57" s="66"/>
      <c r="FP57" s="66"/>
      <c r="FQ57" s="66"/>
      <c r="FR57" s="66"/>
      <c r="FS57" s="66"/>
      <c r="FT57" s="66"/>
      <c r="FU57" s="66"/>
      <c r="FV57" s="66"/>
      <c r="FW57" s="66"/>
      <c r="FX57" s="66"/>
      <c r="FY57" s="66"/>
      <c r="FZ57" s="66"/>
      <c r="GA57" s="66"/>
      <c r="GB57" s="66"/>
      <c r="GC57" s="66"/>
      <c r="GD57" s="66"/>
      <c r="GE57" s="66"/>
      <c r="GF57" s="66"/>
      <c r="GG57" s="66"/>
      <c r="GH57" s="66"/>
      <c r="GI57" s="66"/>
      <c r="GJ57" s="66"/>
      <c r="GK57" s="66"/>
      <c r="GL57" s="66"/>
      <c r="GM57" s="66"/>
      <c r="GN57" s="66"/>
      <c r="GO57" s="66"/>
      <c r="GP57" s="66"/>
      <c r="GQ57" s="66"/>
      <c r="GR57" s="66"/>
      <c r="GS57" s="66"/>
      <c r="GT57" s="66"/>
      <c r="GU57" s="66"/>
      <c r="GV57" s="66"/>
      <c r="GW57" s="66"/>
      <c r="GX57" s="66"/>
      <c r="GY57" s="66"/>
      <c r="GZ57" s="66"/>
      <c r="HA57" s="66"/>
      <c r="HB57" s="66"/>
      <c r="HC57" s="66"/>
      <c r="HD57" s="66"/>
      <c r="HE57" s="66"/>
      <c r="HF57" s="66"/>
      <c r="HG57" s="66"/>
      <c r="HH57" s="66"/>
      <c r="HI57" s="66"/>
      <c r="HJ57" s="66"/>
      <c r="HK57" s="66"/>
      <c r="HL57" s="66"/>
      <c r="HM57" s="66"/>
      <c r="HN57" s="66"/>
      <c r="HO57" s="66"/>
      <c r="HP57" s="66"/>
      <c r="HQ57" s="66"/>
      <c r="HR57" s="66"/>
      <c r="HS57" s="66"/>
      <c r="HT57" s="66"/>
      <c r="HU57" s="66"/>
      <c r="HV57" s="66"/>
      <c r="HW57" s="66"/>
      <c r="HX57" s="66"/>
      <c r="HY57" s="66"/>
      <c r="HZ57" s="66"/>
      <c r="IA57" s="66"/>
      <c r="IB57" s="66"/>
      <c r="IC57" s="66"/>
      <c r="ID57" s="66"/>
      <c r="IE57" s="66"/>
      <c r="IF57" s="66"/>
      <c r="IG57" s="66"/>
      <c r="IH57" s="66"/>
      <c r="II57" s="66"/>
      <c r="IJ57" s="66"/>
      <c r="IK57" s="66"/>
      <c r="IL57" s="66"/>
      <c r="IM57" s="66"/>
      <c r="IN57" s="66"/>
      <c r="IO57" s="66"/>
      <c r="IP57" s="66"/>
      <c r="IQ57" s="66"/>
      <c r="IR57" s="66"/>
      <c r="IS57" s="66"/>
      <c r="IT57" s="66"/>
      <c r="IU57" s="66"/>
      <c r="IV57" s="66"/>
      <c r="IW57" s="66"/>
    </row>
    <row r="58" customFormat="false" ht="12.75" hidden="false" customHeight="true" outlineLevel="0" collapsed="false">
      <c r="A58" s="66"/>
      <c r="B58" s="99"/>
      <c r="C58" s="99"/>
      <c r="D58" s="99"/>
      <c r="G58" s="90"/>
      <c r="H58" s="90"/>
      <c r="L58" s="66"/>
      <c r="M58" s="66"/>
      <c r="R58" s="93"/>
      <c r="T58" s="66"/>
      <c r="U58" s="59"/>
      <c r="V58" s="66"/>
      <c r="W58" s="66"/>
      <c r="X58" s="66"/>
      <c r="Y58" s="66"/>
      <c r="Z58" s="66"/>
      <c r="AA58" s="88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  <c r="EO58" s="66"/>
      <c r="EP58" s="66"/>
      <c r="EQ58" s="66"/>
      <c r="ER58" s="66"/>
      <c r="ES58" s="66"/>
      <c r="ET58" s="66"/>
      <c r="EU58" s="66"/>
      <c r="EV58" s="66"/>
      <c r="EW58" s="66"/>
      <c r="EX58" s="66"/>
      <c r="EY58" s="66"/>
      <c r="EZ58" s="66"/>
      <c r="FA58" s="66"/>
      <c r="FB58" s="66"/>
      <c r="FC58" s="66"/>
      <c r="FD58" s="66"/>
      <c r="FE58" s="66"/>
      <c r="FF58" s="66"/>
      <c r="FG58" s="66"/>
      <c r="FH58" s="66"/>
      <c r="FI58" s="66"/>
      <c r="FJ58" s="66"/>
      <c r="FK58" s="66"/>
      <c r="FL58" s="66"/>
      <c r="FM58" s="66"/>
      <c r="FN58" s="66"/>
      <c r="FO58" s="66"/>
      <c r="FP58" s="66"/>
      <c r="FQ58" s="66"/>
      <c r="FR58" s="66"/>
      <c r="FS58" s="66"/>
      <c r="FT58" s="66"/>
      <c r="FU58" s="66"/>
      <c r="FV58" s="66"/>
      <c r="FW58" s="66"/>
      <c r="FX58" s="66"/>
      <c r="FY58" s="66"/>
      <c r="FZ58" s="66"/>
      <c r="GA58" s="66"/>
      <c r="GB58" s="66"/>
      <c r="GC58" s="66"/>
      <c r="GD58" s="66"/>
      <c r="GE58" s="66"/>
      <c r="GF58" s="66"/>
      <c r="GG58" s="66"/>
      <c r="GH58" s="66"/>
      <c r="GI58" s="66"/>
      <c r="GJ58" s="66"/>
      <c r="GK58" s="66"/>
      <c r="GL58" s="66"/>
      <c r="GM58" s="66"/>
      <c r="GN58" s="66"/>
      <c r="GO58" s="66"/>
      <c r="GP58" s="66"/>
      <c r="GQ58" s="66"/>
      <c r="GR58" s="66"/>
      <c r="GS58" s="66"/>
      <c r="GT58" s="66"/>
      <c r="GU58" s="66"/>
      <c r="GV58" s="66"/>
      <c r="GW58" s="66"/>
      <c r="GX58" s="66"/>
      <c r="GY58" s="66"/>
      <c r="GZ58" s="66"/>
      <c r="HA58" s="66"/>
      <c r="HB58" s="66"/>
      <c r="HC58" s="66"/>
      <c r="HD58" s="66"/>
      <c r="HE58" s="66"/>
      <c r="HF58" s="66"/>
      <c r="HG58" s="66"/>
      <c r="HH58" s="66"/>
      <c r="HI58" s="66"/>
      <c r="HJ58" s="66"/>
      <c r="HK58" s="66"/>
      <c r="HL58" s="66"/>
      <c r="HM58" s="66"/>
      <c r="HN58" s="66"/>
      <c r="HO58" s="66"/>
      <c r="HP58" s="66"/>
      <c r="HQ58" s="66"/>
      <c r="HR58" s="66"/>
      <c r="HS58" s="66"/>
      <c r="HT58" s="66"/>
      <c r="HU58" s="66"/>
      <c r="HV58" s="66"/>
      <c r="HW58" s="66"/>
      <c r="HX58" s="66"/>
      <c r="HY58" s="66"/>
      <c r="HZ58" s="66"/>
      <c r="IA58" s="66"/>
      <c r="IB58" s="66"/>
      <c r="IC58" s="66"/>
      <c r="ID58" s="66"/>
      <c r="IE58" s="66"/>
      <c r="IF58" s="66"/>
      <c r="IG58" s="66"/>
      <c r="IH58" s="66"/>
      <c r="II58" s="66"/>
      <c r="IJ58" s="66"/>
      <c r="IK58" s="66"/>
      <c r="IL58" s="66"/>
      <c r="IM58" s="66"/>
      <c r="IN58" s="66"/>
      <c r="IO58" s="66"/>
      <c r="IP58" s="66"/>
      <c r="IQ58" s="66"/>
      <c r="IR58" s="66"/>
      <c r="IS58" s="66"/>
      <c r="IT58" s="66"/>
      <c r="IU58" s="66"/>
      <c r="IV58" s="66"/>
      <c r="IW58" s="66"/>
    </row>
    <row r="59" customFormat="false" ht="12.75" hidden="false" customHeight="true" outlineLevel="0" collapsed="false">
      <c r="A59" s="66"/>
      <c r="B59" s="99"/>
      <c r="C59" s="99"/>
      <c r="D59" s="99"/>
      <c r="G59" s="90"/>
      <c r="H59" s="90"/>
      <c r="L59" s="66"/>
      <c r="M59" s="66"/>
      <c r="R59" s="93"/>
      <c r="T59" s="66"/>
      <c r="U59" s="59"/>
      <c r="V59" s="66"/>
      <c r="W59" s="66"/>
      <c r="X59" s="66"/>
      <c r="Y59" s="66"/>
      <c r="Z59" s="66"/>
      <c r="AA59" s="88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  <c r="DV59" s="66"/>
      <c r="DW59" s="66"/>
      <c r="DX59" s="66"/>
      <c r="DY59" s="66"/>
      <c r="DZ59" s="66"/>
      <c r="EA59" s="66"/>
      <c r="EB59" s="66"/>
      <c r="EC59" s="66"/>
      <c r="ED59" s="66"/>
      <c r="EE59" s="66"/>
      <c r="EF59" s="66"/>
      <c r="EG59" s="66"/>
      <c r="EH59" s="66"/>
      <c r="EI59" s="66"/>
      <c r="EJ59" s="66"/>
      <c r="EK59" s="66"/>
      <c r="EL59" s="66"/>
      <c r="EM59" s="66"/>
      <c r="EN59" s="66"/>
      <c r="EO59" s="66"/>
      <c r="EP59" s="66"/>
      <c r="EQ59" s="66"/>
      <c r="ER59" s="66"/>
      <c r="ES59" s="66"/>
      <c r="ET59" s="66"/>
      <c r="EU59" s="66"/>
      <c r="EV59" s="66"/>
      <c r="EW59" s="66"/>
      <c r="EX59" s="66"/>
      <c r="EY59" s="66"/>
      <c r="EZ59" s="66"/>
      <c r="FA59" s="66"/>
      <c r="FB59" s="66"/>
      <c r="FC59" s="66"/>
      <c r="FD59" s="66"/>
      <c r="FE59" s="66"/>
      <c r="FF59" s="66"/>
      <c r="FG59" s="66"/>
      <c r="FH59" s="66"/>
      <c r="FI59" s="66"/>
      <c r="FJ59" s="66"/>
      <c r="FK59" s="66"/>
      <c r="FL59" s="66"/>
      <c r="FM59" s="66"/>
      <c r="FN59" s="66"/>
      <c r="FO59" s="66"/>
      <c r="FP59" s="66"/>
      <c r="FQ59" s="66"/>
      <c r="FR59" s="66"/>
      <c r="FS59" s="66"/>
      <c r="FT59" s="66"/>
      <c r="FU59" s="66"/>
      <c r="FV59" s="66"/>
      <c r="FW59" s="66"/>
      <c r="FX59" s="66"/>
      <c r="FY59" s="66"/>
      <c r="FZ59" s="66"/>
      <c r="GA59" s="66"/>
      <c r="GB59" s="66"/>
      <c r="GC59" s="66"/>
      <c r="GD59" s="66"/>
      <c r="GE59" s="66"/>
      <c r="GF59" s="66"/>
      <c r="GG59" s="66"/>
      <c r="GH59" s="66"/>
      <c r="GI59" s="66"/>
      <c r="GJ59" s="66"/>
      <c r="GK59" s="66"/>
      <c r="GL59" s="66"/>
      <c r="GM59" s="66"/>
      <c r="GN59" s="66"/>
      <c r="GO59" s="66"/>
      <c r="GP59" s="66"/>
      <c r="GQ59" s="66"/>
      <c r="GR59" s="66"/>
      <c r="GS59" s="66"/>
      <c r="GT59" s="66"/>
      <c r="GU59" s="66"/>
      <c r="GV59" s="66"/>
      <c r="GW59" s="66"/>
      <c r="GX59" s="66"/>
      <c r="GY59" s="66"/>
      <c r="GZ59" s="66"/>
      <c r="HA59" s="66"/>
      <c r="HB59" s="66"/>
      <c r="HC59" s="66"/>
      <c r="HD59" s="66"/>
      <c r="HE59" s="66"/>
      <c r="HF59" s="66"/>
      <c r="HG59" s="66"/>
      <c r="HH59" s="66"/>
      <c r="HI59" s="66"/>
      <c r="HJ59" s="66"/>
      <c r="HK59" s="66"/>
      <c r="HL59" s="66"/>
      <c r="HM59" s="66"/>
      <c r="HN59" s="66"/>
      <c r="HO59" s="66"/>
      <c r="HP59" s="66"/>
      <c r="HQ59" s="66"/>
      <c r="HR59" s="66"/>
      <c r="HS59" s="66"/>
      <c r="HT59" s="66"/>
      <c r="HU59" s="66"/>
      <c r="HV59" s="66"/>
      <c r="HW59" s="66"/>
      <c r="HX59" s="66"/>
      <c r="HY59" s="66"/>
      <c r="HZ59" s="66"/>
      <c r="IA59" s="66"/>
      <c r="IB59" s="66"/>
      <c r="IC59" s="66"/>
      <c r="ID59" s="66"/>
      <c r="IE59" s="66"/>
      <c r="IF59" s="66"/>
      <c r="IG59" s="66"/>
      <c r="IH59" s="66"/>
      <c r="II59" s="66"/>
      <c r="IJ59" s="66"/>
      <c r="IK59" s="66"/>
      <c r="IL59" s="66"/>
      <c r="IM59" s="66"/>
      <c r="IN59" s="66"/>
      <c r="IO59" s="66"/>
      <c r="IP59" s="66"/>
      <c r="IQ59" s="66"/>
      <c r="IR59" s="66"/>
      <c r="IS59" s="66"/>
      <c r="IT59" s="66"/>
      <c r="IU59" s="66"/>
      <c r="IV59" s="66"/>
      <c r="IW59" s="66"/>
    </row>
    <row r="60" customFormat="false" ht="12.75" hidden="false" customHeight="true" outlineLevel="0" collapsed="false">
      <c r="A60" s="66"/>
      <c r="B60" s="99"/>
      <c r="C60" s="99"/>
      <c r="D60" s="99"/>
      <c r="G60" s="90"/>
      <c r="H60" s="90"/>
      <c r="L60" s="66"/>
      <c r="M60" s="66"/>
      <c r="R60" s="93"/>
      <c r="T60" s="66"/>
      <c r="U60" s="59"/>
      <c r="V60" s="66"/>
      <c r="W60" s="66"/>
      <c r="X60" s="66"/>
      <c r="Y60" s="66"/>
      <c r="Z60" s="66"/>
      <c r="AA60" s="88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6"/>
      <c r="DR60" s="66"/>
      <c r="DS60" s="66"/>
      <c r="DT60" s="66"/>
      <c r="DU60" s="66"/>
      <c r="DV60" s="66"/>
      <c r="DW60" s="66"/>
      <c r="DX60" s="66"/>
      <c r="DY60" s="66"/>
      <c r="DZ60" s="66"/>
      <c r="EA60" s="66"/>
      <c r="EB60" s="66"/>
      <c r="EC60" s="66"/>
      <c r="ED60" s="66"/>
      <c r="EE60" s="66"/>
      <c r="EF60" s="66"/>
      <c r="EG60" s="66"/>
      <c r="EH60" s="66"/>
      <c r="EI60" s="66"/>
      <c r="EJ60" s="66"/>
      <c r="EK60" s="66"/>
      <c r="EL60" s="66"/>
      <c r="EM60" s="66"/>
      <c r="EN60" s="66"/>
      <c r="EO60" s="66"/>
      <c r="EP60" s="66"/>
      <c r="EQ60" s="66"/>
      <c r="ER60" s="66"/>
      <c r="ES60" s="66"/>
      <c r="ET60" s="66"/>
      <c r="EU60" s="66"/>
      <c r="EV60" s="66"/>
      <c r="EW60" s="66"/>
      <c r="EX60" s="66"/>
      <c r="EY60" s="66"/>
      <c r="EZ60" s="66"/>
      <c r="FA60" s="66"/>
      <c r="FB60" s="66"/>
      <c r="FC60" s="66"/>
      <c r="FD60" s="66"/>
      <c r="FE60" s="66"/>
      <c r="FF60" s="66"/>
      <c r="FG60" s="66"/>
      <c r="FH60" s="66"/>
      <c r="FI60" s="66"/>
      <c r="FJ60" s="66"/>
      <c r="FK60" s="66"/>
      <c r="FL60" s="66"/>
      <c r="FM60" s="66"/>
      <c r="FN60" s="66"/>
      <c r="FO60" s="66"/>
      <c r="FP60" s="66"/>
      <c r="FQ60" s="66"/>
      <c r="FR60" s="66"/>
      <c r="FS60" s="66"/>
      <c r="FT60" s="66"/>
      <c r="FU60" s="66"/>
      <c r="FV60" s="66"/>
      <c r="FW60" s="66"/>
      <c r="FX60" s="66"/>
      <c r="FY60" s="66"/>
      <c r="FZ60" s="66"/>
      <c r="GA60" s="66"/>
      <c r="GB60" s="66"/>
      <c r="GC60" s="66"/>
      <c r="GD60" s="66"/>
      <c r="GE60" s="66"/>
      <c r="GF60" s="66"/>
      <c r="GG60" s="66"/>
      <c r="GH60" s="66"/>
      <c r="GI60" s="66"/>
      <c r="GJ60" s="66"/>
      <c r="GK60" s="66"/>
      <c r="GL60" s="66"/>
      <c r="GM60" s="66"/>
      <c r="GN60" s="66"/>
      <c r="GO60" s="66"/>
      <c r="GP60" s="66"/>
      <c r="GQ60" s="66"/>
      <c r="GR60" s="66"/>
      <c r="GS60" s="66"/>
      <c r="GT60" s="66"/>
      <c r="GU60" s="66"/>
      <c r="GV60" s="66"/>
      <c r="GW60" s="66"/>
      <c r="GX60" s="66"/>
      <c r="GY60" s="66"/>
      <c r="GZ60" s="66"/>
      <c r="HA60" s="66"/>
      <c r="HB60" s="66"/>
      <c r="HC60" s="66"/>
      <c r="HD60" s="66"/>
      <c r="HE60" s="66"/>
      <c r="HF60" s="66"/>
      <c r="HG60" s="66"/>
      <c r="HH60" s="66"/>
      <c r="HI60" s="66"/>
      <c r="HJ60" s="66"/>
      <c r="HK60" s="66"/>
      <c r="HL60" s="66"/>
      <c r="HM60" s="66"/>
      <c r="HN60" s="66"/>
      <c r="HO60" s="66"/>
      <c r="HP60" s="66"/>
      <c r="HQ60" s="66"/>
      <c r="HR60" s="66"/>
      <c r="HS60" s="66"/>
      <c r="HT60" s="66"/>
      <c r="HU60" s="66"/>
      <c r="HV60" s="66"/>
      <c r="HW60" s="66"/>
      <c r="HX60" s="66"/>
      <c r="HY60" s="66"/>
      <c r="HZ60" s="66"/>
      <c r="IA60" s="66"/>
      <c r="IB60" s="66"/>
      <c r="IC60" s="66"/>
      <c r="ID60" s="66"/>
      <c r="IE60" s="66"/>
      <c r="IF60" s="66"/>
      <c r="IG60" s="66"/>
      <c r="IH60" s="66"/>
      <c r="II60" s="66"/>
      <c r="IJ60" s="66"/>
      <c r="IK60" s="66"/>
      <c r="IL60" s="66"/>
      <c r="IM60" s="66"/>
      <c r="IN60" s="66"/>
      <c r="IO60" s="66"/>
      <c r="IP60" s="66"/>
      <c r="IQ60" s="66"/>
      <c r="IR60" s="66"/>
      <c r="IS60" s="66"/>
      <c r="IT60" s="66"/>
      <c r="IU60" s="66"/>
      <c r="IV60" s="66"/>
      <c r="IW60" s="66"/>
    </row>
    <row r="61" customFormat="false" ht="12.75" hidden="false" customHeight="true" outlineLevel="0" collapsed="false">
      <c r="A61" s="66"/>
      <c r="B61" s="99"/>
      <c r="C61" s="99"/>
      <c r="D61" s="99"/>
      <c r="G61" s="90"/>
      <c r="H61" s="90"/>
      <c r="L61" s="66"/>
      <c r="M61" s="66"/>
      <c r="R61" s="93"/>
      <c r="T61" s="66"/>
      <c r="U61" s="59"/>
      <c r="V61" s="66"/>
      <c r="W61" s="66"/>
      <c r="X61" s="66"/>
      <c r="Y61" s="66"/>
      <c r="Z61" s="66"/>
      <c r="AA61" s="88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  <c r="DV61" s="66"/>
      <c r="DW61" s="66"/>
      <c r="DX61" s="66"/>
      <c r="DY61" s="66"/>
      <c r="DZ61" s="66"/>
      <c r="EA61" s="66"/>
      <c r="EB61" s="66"/>
      <c r="EC61" s="66"/>
      <c r="ED61" s="66"/>
      <c r="EE61" s="66"/>
      <c r="EF61" s="66"/>
      <c r="EG61" s="66"/>
      <c r="EH61" s="66"/>
      <c r="EI61" s="66"/>
      <c r="EJ61" s="66"/>
      <c r="EK61" s="66"/>
      <c r="EL61" s="66"/>
      <c r="EM61" s="66"/>
      <c r="EN61" s="66"/>
      <c r="EO61" s="66"/>
      <c r="EP61" s="66"/>
      <c r="EQ61" s="66"/>
      <c r="ER61" s="66"/>
      <c r="ES61" s="66"/>
      <c r="ET61" s="66"/>
      <c r="EU61" s="66"/>
      <c r="EV61" s="66"/>
      <c r="EW61" s="66"/>
      <c r="EX61" s="66"/>
      <c r="EY61" s="66"/>
      <c r="EZ61" s="66"/>
      <c r="FA61" s="66"/>
      <c r="FB61" s="66"/>
      <c r="FC61" s="66"/>
      <c r="FD61" s="66"/>
      <c r="FE61" s="66"/>
      <c r="FF61" s="66"/>
      <c r="FG61" s="66"/>
      <c r="FH61" s="66"/>
      <c r="FI61" s="66"/>
      <c r="FJ61" s="66"/>
      <c r="FK61" s="66"/>
      <c r="FL61" s="66"/>
      <c r="FM61" s="66"/>
      <c r="FN61" s="66"/>
      <c r="FO61" s="66"/>
      <c r="FP61" s="66"/>
      <c r="FQ61" s="66"/>
      <c r="FR61" s="66"/>
      <c r="FS61" s="66"/>
      <c r="FT61" s="66"/>
      <c r="FU61" s="66"/>
      <c r="FV61" s="66"/>
      <c r="FW61" s="66"/>
      <c r="FX61" s="66"/>
      <c r="FY61" s="66"/>
      <c r="FZ61" s="66"/>
      <c r="GA61" s="66"/>
      <c r="GB61" s="66"/>
      <c r="GC61" s="66"/>
      <c r="GD61" s="66"/>
      <c r="GE61" s="66"/>
      <c r="GF61" s="66"/>
      <c r="GG61" s="66"/>
      <c r="GH61" s="66"/>
      <c r="GI61" s="66"/>
      <c r="GJ61" s="66"/>
      <c r="GK61" s="66"/>
      <c r="GL61" s="66"/>
      <c r="GM61" s="66"/>
      <c r="GN61" s="66"/>
      <c r="GO61" s="66"/>
      <c r="GP61" s="66"/>
      <c r="GQ61" s="66"/>
      <c r="GR61" s="66"/>
      <c r="GS61" s="66"/>
      <c r="GT61" s="66"/>
      <c r="GU61" s="66"/>
      <c r="GV61" s="66"/>
      <c r="GW61" s="66"/>
      <c r="GX61" s="66"/>
      <c r="GY61" s="66"/>
      <c r="GZ61" s="66"/>
      <c r="HA61" s="66"/>
      <c r="HB61" s="66"/>
      <c r="HC61" s="66"/>
      <c r="HD61" s="66"/>
      <c r="HE61" s="66"/>
      <c r="HF61" s="66"/>
      <c r="HG61" s="66"/>
      <c r="HH61" s="66"/>
      <c r="HI61" s="66"/>
      <c r="HJ61" s="66"/>
      <c r="HK61" s="66"/>
      <c r="HL61" s="66"/>
      <c r="HM61" s="66"/>
      <c r="HN61" s="66"/>
      <c r="HO61" s="66"/>
      <c r="HP61" s="66"/>
      <c r="HQ61" s="66"/>
      <c r="HR61" s="66"/>
      <c r="HS61" s="66"/>
      <c r="HT61" s="66"/>
      <c r="HU61" s="66"/>
      <c r="HV61" s="66"/>
      <c r="HW61" s="66"/>
      <c r="HX61" s="66"/>
      <c r="HY61" s="66"/>
      <c r="HZ61" s="66"/>
      <c r="IA61" s="66"/>
      <c r="IB61" s="66"/>
      <c r="IC61" s="66"/>
      <c r="ID61" s="66"/>
      <c r="IE61" s="66"/>
      <c r="IF61" s="66"/>
      <c r="IG61" s="66"/>
      <c r="IH61" s="66"/>
      <c r="II61" s="66"/>
      <c r="IJ61" s="66"/>
      <c r="IK61" s="66"/>
      <c r="IL61" s="66"/>
      <c r="IM61" s="66"/>
      <c r="IN61" s="66"/>
      <c r="IO61" s="66"/>
      <c r="IP61" s="66"/>
      <c r="IQ61" s="66"/>
      <c r="IR61" s="66"/>
      <c r="IS61" s="66"/>
      <c r="IT61" s="66"/>
      <c r="IU61" s="66"/>
      <c r="IV61" s="66"/>
      <c r="IW61" s="66"/>
    </row>
    <row r="62" customFormat="false" ht="12.75" hidden="false" customHeight="true" outlineLevel="0" collapsed="false">
      <c r="A62" s="66"/>
      <c r="B62" s="99"/>
      <c r="C62" s="99"/>
      <c r="D62" s="99"/>
      <c r="G62" s="90"/>
      <c r="H62" s="90"/>
      <c r="L62" s="66"/>
      <c r="M62" s="66"/>
      <c r="R62" s="93"/>
      <c r="T62" s="66"/>
      <c r="U62" s="59"/>
      <c r="V62" s="66"/>
      <c r="W62" s="66"/>
      <c r="X62" s="66"/>
      <c r="Y62" s="66"/>
      <c r="Z62" s="66"/>
      <c r="AA62" s="88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  <c r="DV62" s="66"/>
      <c r="DW62" s="66"/>
      <c r="DX62" s="66"/>
      <c r="DY62" s="66"/>
      <c r="DZ62" s="66"/>
      <c r="EA62" s="66"/>
      <c r="EB62" s="66"/>
      <c r="EC62" s="66"/>
      <c r="ED62" s="66"/>
      <c r="EE62" s="66"/>
      <c r="EF62" s="66"/>
      <c r="EG62" s="66"/>
      <c r="EH62" s="66"/>
      <c r="EI62" s="66"/>
      <c r="EJ62" s="66"/>
      <c r="EK62" s="66"/>
      <c r="EL62" s="66"/>
      <c r="EM62" s="66"/>
      <c r="EN62" s="66"/>
      <c r="EO62" s="66"/>
      <c r="EP62" s="66"/>
      <c r="EQ62" s="66"/>
      <c r="ER62" s="66"/>
      <c r="ES62" s="66"/>
      <c r="ET62" s="66"/>
      <c r="EU62" s="66"/>
      <c r="EV62" s="66"/>
      <c r="EW62" s="66"/>
      <c r="EX62" s="66"/>
      <c r="EY62" s="66"/>
      <c r="EZ62" s="66"/>
      <c r="FA62" s="66"/>
      <c r="FB62" s="66"/>
      <c r="FC62" s="66"/>
      <c r="FD62" s="66"/>
      <c r="FE62" s="66"/>
      <c r="FF62" s="66"/>
      <c r="FG62" s="66"/>
      <c r="FH62" s="66"/>
      <c r="FI62" s="66"/>
      <c r="FJ62" s="66"/>
      <c r="FK62" s="66"/>
      <c r="FL62" s="66"/>
      <c r="FM62" s="66"/>
      <c r="FN62" s="66"/>
      <c r="FO62" s="66"/>
      <c r="FP62" s="66"/>
      <c r="FQ62" s="66"/>
      <c r="FR62" s="66"/>
      <c r="FS62" s="66"/>
      <c r="FT62" s="66"/>
      <c r="FU62" s="66"/>
      <c r="FV62" s="66"/>
      <c r="FW62" s="66"/>
      <c r="FX62" s="66"/>
      <c r="FY62" s="66"/>
      <c r="FZ62" s="66"/>
      <c r="GA62" s="66"/>
      <c r="GB62" s="66"/>
      <c r="GC62" s="66"/>
      <c r="GD62" s="66"/>
      <c r="GE62" s="66"/>
      <c r="GF62" s="66"/>
      <c r="GG62" s="66"/>
      <c r="GH62" s="66"/>
      <c r="GI62" s="66"/>
      <c r="GJ62" s="66"/>
      <c r="GK62" s="66"/>
      <c r="GL62" s="66"/>
      <c r="GM62" s="66"/>
      <c r="GN62" s="66"/>
      <c r="GO62" s="66"/>
      <c r="GP62" s="66"/>
      <c r="GQ62" s="66"/>
      <c r="GR62" s="66"/>
      <c r="GS62" s="66"/>
      <c r="GT62" s="66"/>
      <c r="GU62" s="66"/>
      <c r="GV62" s="66"/>
      <c r="GW62" s="66"/>
      <c r="GX62" s="66"/>
      <c r="GY62" s="66"/>
      <c r="GZ62" s="66"/>
      <c r="HA62" s="66"/>
      <c r="HB62" s="66"/>
      <c r="HC62" s="66"/>
      <c r="HD62" s="66"/>
      <c r="HE62" s="66"/>
      <c r="HF62" s="66"/>
      <c r="HG62" s="66"/>
      <c r="HH62" s="66"/>
      <c r="HI62" s="66"/>
      <c r="HJ62" s="66"/>
      <c r="HK62" s="66"/>
      <c r="HL62" s="66"/>
      <c r="HM62" s="66"/>
      <c r="HN62" s="66"/>
      <c r="HO62" s="66"/>
      <c r="HP62" s="66"/>
      <c r="HQ62" s="66"/>
      <c r="HR62" s="66"/>
      <c r="HS62" s="66"/>
      <c r="HT62" s="66"/>
      <c r="HU62" s="66"/>
      <c r="HV62" s="66"/>
      <c r="HW62" s="66"/>
      <c r="HX62" s="66"/>
      <c r="HY62" s="66"/>
      <c r="HZ62" s="66"/>
      <c r="IA62" s="66"/>
      <c r="IB62" s="66"/>
      <c r="IC62" s="66"/>
      <c r="ID62" s="66"/>
      <c r="IE62" s="66"/>
      <c r="IF62" s="66"/>
      <c r="IG62" s="66"/>
      <c r="IH62" s="66"/>
      <c r="II62" s="66"/>
      <c r="IJ62" s="66"/>
      <c r="IK62" s="66"/>
      <c r="IL62" s="66"/>
      <c r="IM62" s="66"/>
      <c r="IN62" s="66"/>
      <c r="IO62" s="66"/>
      <c r="IP62" s="66"/>
      <c r="IQ62" s="66"/>
      <c r="IR62" s="66"/>
      <c r="IS62" s="66"/>
      <c r="IT62" s="66"/>
      <c r="IU62" s="66"/>
      <c r="IV62" s="66"/>
      <c r="IW62" s="66"/>
    </row>
    <row r="63" customFormat="false" ht="12.75" hidden="false" customHeight="true" outlineLevel="0" collapsed="false">
      <c r="A63" s="66"/>
      <c r="B63" s="99"/>
      <c r="C63" s="99"/>
      <c r="D63" s="99"/>
      <c r="G63" s="90"/>
      <c r="H63" s="90"/>
      <c r="L63" s="66"/>
      <c r="M63" s="66"/>
      <c r="R63" s="93"/>
      <c r="T63" s="66"/>
      <c r="U63" s="59"/>
      <c r="V63" s="66"/>
      <c r="W63" s="66"/>
      <c r="X63" s="66"/>
      <c r="Y63" s="66"/>
      <c r="Z63" s="66"/>
      <c r="AA63" s="88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  <c r="EO63" s="66"/>
      <c r="EP63" s="66"/>
      <c r="EQ63" s="66"/>
      <c r="ER63" s="66"/>
      <c r="ES63" s="66"/>
      <c r="ET63" s="66"/>
      <c r="EU63" s="66"/>
      <c r="EV63" s="66"/>
      <c r="EW63" s="66"/>
      <c r="EX63" s="66"/>
      <c r="EY63" s="66"/>
      <c r="EZ63" s="66"/>
      <c r="FA63" s="66"/>
      <c r="FB63" s="66"/>
      <c r="FC63" s="66"/>
      <c r="FD63" s="66"/>
      <c r="FE63" s="66"/>
      <c r="FF63" s="66"/>
      <c r="FG63" s="66"/>
      <c r="FH63" s="66"/>
      <c r="FI63" s="66"/>
      <c r="FJ63" s="66"/>
      <c r="FK63" s="66"/>
      <c r="FL63" s="66"/>
      <c r="FM63" s="66"/>
      <c r="FN63" s="66"/>
      <c r="FO63" s="66"/>
      <c r="FP63" s="66"/>
      <c r="FQ63" s="66"/>
      <c r="FR63" s="66"/>
      <c r="FS63" s="66"/>
      <c r="FT63" s="66"/>
      <c r="FU63" s="66"/>
      <c r="FV63" s="66"/>
      <c r="FW63" s="66"/>
      <c r="FX63" s="66"/>
      <c r="FY63" s="66"/>
      <c r="FZ63" s="66"/>
      <c r="GA63" s="66"/>
      <c r="GB63" s="66"/>
      <c r="GC63" s="66"/>
      <c r="GD63" s="66"/>
      <c r="GE63" s="66"/>
      <c r="GF63" s="66"/>
      <c r="GG63" s="66"/>
      <c r="GH63" s="66"/>
      <c r="GI63" s="66"/>
      <c r="GJ63" s="66"/>
      <c r="GK63" s="66"/>
      <c r="GL63" s="66"/>
      <c r="GM63" s="66"/>
      <c r="GN63" s="66"/>
      <c r="GO63" s="66"/>
      <c r="GP63" s="66"/>
      <c r="GQ63" s="66"/>
      <c r="GR63" s="66"/>
      <c r="GS63" s="66"/>
      <c r="GT63" s="66"/>
      <c r="GU63" s="66"/>
      <c r="GV63" s="66"/>
      <c r="GW63" s="66"/>
      <c r="GX63" s="66"/>
      <c r="GY63" s="66"/>
      <c r="GZ63" s="66"/>
      <c r="HA63" s="66"/>
      <c r="HB63" s="66"/>
      <c r="HC63" s="66"/>
      <c r="HD63" s="66"/>
      <c r="HE63" s="66"/>
      <c r="HF63" s="66"/>
      <c r="HG63" s="66"/>
      <c r="HH63" s="66"/>
      <c r="HI63" s="66"/>
      <c r="HJ63" s="66"/>
      <c r="HK63" s="66"/>
      <c r="HL63" s="66"/>
      <c r="HM63" s="66"/>
      <c r="HN63" s="66"/>
      <c r="HO63" s="66"/>
      <c r="HP63" s="66"/>
      <c r="HQ63" s="66"/>
      <c r="HR63" s="66"/>
      <c r="HS63" s="66"/>
      <c r="HT63" s="66"/>
      <c r="HU63" s="66"/>
      <c r="HV63" s="66"/>
      <c r="HW63" s="66"/>
      <c r="HX63" s="66"/>
      <c r="HY63" s="66"/>
      <c r="HZ63" s="66"/>
      <c r="IA63" s="66"/>
      <c r="IB63" s="66"/>
      <c r="IC63" s="66"/>
      <c r="ID63" s="66"/>
      <c r="IE63" s="66"/>
      <c r="IF63" s="66"/>
      <c r="IG63" s="66"/>
      <c r="IH63" s="66"/>
      <c r="II63" s="66"/>
      <c r="IJ63" s="66"/>
      <c r="IK63" s="66"/>
      <c r="IL63" s="66"/>
      <c r="IM63" s="66"/>
      <c r="IN63" s="66"/>
      <c r="IO63" s="66"/>
      <c r="IP63" s="66"/>
      <c r="IQ63" s="66"/>
      <c r="IR63" s="66"/>
      <c r="IS63" s="66"/>
      <c r="IT63" s="66"/>
      <c r="IU63" s="66"/>
      <c r="IV63" s="66"/>
      <c r="IW63" s="66"/>
    </row>
    <row r="64" customFormat="false" ht="12.75" hidden="false" customHeight="true" outlineLevel="0" collapsed="false">
      <c r="A64" s="66"/>
      <c r="M64" s="66"/>
      <c r="R64" s="93"/>
      <c r="T64" s="66"/>
      <c r="U64" s="59"/>
      <c r="V64" s="66"/>
      <c r="W64" s="66"/>
      <c r="X64" s="66"/>
      <c r="Y64" s="66"/>
      <c r="Z64" s="66"/>
      <c r="AA64" s="88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6"/>
      <c r="EO64" s="66"/>
      <c r="EP64" s="66"/>
      <c r="EQ64" s="66"/>
      <c r="ER64" s="66"/>
      <c r="ES64" s="66"/>
      <c r="ET64" s="66"/>
      <c r="EU64" s="66"/>
      <c r="EV64" s="66"/>
      <c r="EW64" s="66"/>
      <c r="EX64" s="66"/>
      <c r="EY64" s="66"/>
      <c r="EZ64" s="66"/>
      <c r="FA64" s="66"/>
      <c r="FB64" s="66"/>
      <c r="FC64" s="66"/>
      <c r="FD64" s="66"/>
      <c r="FE64" s="66"/>
      <c r="FF64" s="66"/>
      <c r="FG64" s="66"/>
      <c r="FH64" s="66"/>
      <c r="FI64" s="66"/>
      <c r="FJ64" s="66"/>
      <c r="FK64" s="66"/>
      <c r="FL64" s="66"/>
      <c r="FM64" s="66"/>
      <c r="FN64" s="66"/>
      <c r="FO64" s="66"/>
      <c r="FP64" s="66"/>
      <c r="FQ64" s="66"/>
      <c r="FR64" s="66"/>
      <c r="FS64" s="66"/>
      <c r="FT64" s="66"/>
      <c r="FU64" s="66"/>
      <c r="FV64" s="66"/>
      <c r="FW64" s="66"/>
      <c r="FX64" s="66"/>
      <c r="FY64" s="66"/>
      <c r="FZ64" s="66"/>
      <c r="GA64" s="66"/>
      <c r="GB64" s="66"/>
      <c r="GC64" s="66"/>
      <c r="GD64" s="66"/>
      <c r="GE64" s="66"/>
      <c r="GF64" s="66"/>
      <c r="GG64" s="66"/>
      <c r="GH64" s="66"/>
      <c r="GI64" s="66"/>
      <c r="GJ64" s="66"/>
      <c r="GK64" s="66"/>
      <c r="GL64" s="66"/>
      <c r="GM64" s="66"/>
      <c r="GN64" s="66"/>
      <c r="GO64" s="66"/>
      <c r="GP64" s="66"/>
      <c r="GQ64" s="66"/>
      <c r="GR64" s="66"/>
      <c r="GS64" s="66"/>
      <c r="GT64" s="66"/>
      <c r="GU64" s="66"/>
      <c r="GV64" s="66"/>
      <c r="GW64" s="66"/>
      <c r="GX64" s="66"/>
      <c r="GY64" s="66"/>
      <c r="GZ64" s="66"/>
      <c r="HA64" s="66"/>
      <c r="HB64" s="66"/>
      <c r="HC64" s="66"/>
      <c r="HD64" s="66"/>
      <c r="HE64" s="66"/>
      <c r="HF64" s="66"/>
      <c r="HG64" s="66"/>
      <c r="HH64" s="66"/>
      <c r="HI64" s="66"/>
      <c r="HJ64" s="66"/>
      <c r="HK64" s="66"/>
      <c r="HL64" s="66"/>
      <c r="HM64" s="66"/>
      <c r="HN64" s="66"/>
      <c r="HO64" s="66"/>
      <c r="HP64" s="66"/>
      <c r="HQ64" s="66"/>
      <c r="HR64" s="66"/>
      <c r="HS64" s="66"/>
      <c r="HT64" s="66"/>
      <c r="HU64" s="66"/>
      <c r="HV64" s="66"/>
      <c r="HW64" s="66"/>
      <c r="HX64" s="66"/>
      <c r="HY64" s="66"/>
      <c r="HZ64" s="66"/>
      <c r="IA64" s="66"/>
      <c r="IB64" s="66"/>
      <c r="IC64" s="66"/>
      <c r="ID64" s="66"/>
      <c r="IE64" s="66"/>
      <c r="IF64" s="66"/>
      <c r="IG64" s="66"/>
      <c r="IH64" s="66"/>
      <c r="II64" s="66"/>
      <c r="IJ64" s="66"/>
      <c r="IK64" s="66"/>
      <c r="IL64" s="66"/>
      <c r="IM64" s="66"/>
      <c r="IN64" s="66"/>
      <c r="IO64" s="66"/>
      <c r="IP64" s="66"/>
      <c r="IQ64" s="66"/>
      <c r="IR64" s="66"/>
      <c r="IS64" s="66"/>
      <c r="IT64" s="66"/>
      <c r="IU64" s="66"/>
      <c r="IV64" s="66"/>
      <c r="IW64" s="66"/>
    </row>
    <row r="65" customFormat="false" ht="12.75" hidden="false" customHeight="true" outlineLevel="0" collapsed="false">
      <c r="B65" s="100"/>
      <c r="C65" s="100"/>
      <c r="D65" s="100"/>
      <c r="E65" s="100"/>
      <c r="F65" s="100"/>
      <c r="R65" s="93"/>
      <c r="AA65" s="88"/>
    </row>
    <row r="66" customFormat="false" ht="12.75" hidden="false" customHeight="true" outlineLevel="0" collapsed="false">
      <c r="B66" s="100"/>
      <c r="C66" s="100"/>
      <c r="D66" s="100"/>
      <c r="E66" s="70"/>
      <c r="F66" s="70"/>
      <c r="R66" s="93"/>
      <c r="AA66" s="88"/>
    </row>
    <row r="67" customFormat="false" ht="12" hidden="false" customHeight="true" outlineLevel="0" collapsed="false">
      <c r="B67" s="100"/>
      <c r="C67" s="100"/>
      <c r="D67" s="100"/>
      <c r="E67" s="100"/>
      <c r="F67" s="100"/>
      <c r="G67" s="70"/>
      <c r="H67" s="70"/>
      <c r="I67" s="70"/>
      <c r="J67" s="101"/>
      <c r="K67" s="70"/>
      <c r="L67" s="69"/>
      <c r="M67" s="70"/>
      <c r="N67" s="102"/>
      <c r="O67" s="103"/>
      <c r="P67" s="102"/>
      <c r="Q67" s="104"/>
      <c r="R67" s="105"/>
      <c r="U67" s="59"/>
      <c r="AA67" s="88"/>
    </row>
    <row r="68" customFormat="false" ht="12.75" hidden="false" customHeight="true" outlineLevel="0" collapsed="false">
      <c r="G68" s="66"/>
      <c r="H68" s="66"/>
      <c r="L68" s="59"/>
      <c r="Q68" s="2"/>
      <c r="T68" s="59"/>
      <c r="AA68" s="88"/>
    </row>
    <row r="69" customFormat="false" ht="12.75" hidden="false" customHeight="true" outlineLevel="0" collapsed="false">
      <c r="B69" s="106"/>
      <c r="C69" s="106"/>
      <c r="D69" s="106"/>
      <c r="G69" s="66"/>
      <c r="H69" s="66"/>
      <c r="L69" s="59"/>
      <c r="Q69" s="2"/>
      <c r="T69" s="59"/>
      <c r="AA69" s="88"/>
    </row>
    <row r="70" customFormat="false" ht="12.75" hidden="false" customHeight="true" outlineLevel="0" collapsed="false">
      <c r="B70" s="106"/>
      <c r="C70" s="106"/>
      <c r="D70" s="106"/>
      <c r="G70" s="66"/>
      <c r="H70" s="66"/>
      <c r="L70" s="59"/>
      <c r="Q70" s="2"/>
      <c r="T70" s="59"/>
      <c r="AA70" s="88"/>
    </row>
    <row r="71" customFormat="false" ht="12.75" hidden="false" customHeight="true" outlineLevel="0" collapsed="false">
      <c r="B71" s="106"/>
      <c r="C71" s="106"/>
      <c r="D71" s="106"/>
      <c r="G71" s="66"/>
      <c r="H71" s="66"/>
      <c r="L71" s="59"/>
      <c r="Q71" s="2"/>
      <c r="T71" s="59"/>
      <c r="AA71" s="88"/>
    </row>
    <row r="72" customFormat="false" ht="12.75" hidden="false" customHeight="true" outlineLevel="0" collapsed="false">
      <c r="B72" s="106"/>
      <c r="C72" s="106"/>
      <c r="D72" s="106"/>
      <c r="G72" s="66"/>
      <c r="H72" s="66"/>
      <c r="L72" s="59"/>
      <c r="Q72" s="2"/>
      <c r="T72" s="59"/>
      <c r="AA72" s="88"/>
    </row>
    <row r="73" customFormat="false" ht="12.75" hidden="false" customHeight="true" outlineLevel="0" collapsed="false">
      <c r="B73" s="106"/>
      <c r="C73" s="106"/>
      <c r="D73" s="106"/>
      <c r="G73" s="66"/>
      <c r="H73" s="66"/>
      <c r="L73" s="59"/>
      <c r="Q73" s="2"/>
      <c r="T73" s="59"/>
      <c r="AA73" s="88"/>
    </row>
    <row r="74" customFormat="false" ht="12.75" hidden="false" customHeight="true" outlineLevel="0" collapsed="false">
      <c r="B74" s="106"/>
      <c r="C74" s="106"/>
      <c r="D74" s="106"/>
      <c r="G74" s="66"/>
      <c r="H74" s="66"/>
      <c r="L74" s="59"/>
      <c r="Q74" s="2"/>
      <c r="T74" s="59"/>
      <c r="AA74" s="88"/>
    </row>
    <row r="75" customFormat="false" ht="12.75" hidden="false" customHeight="true" outlineLevel="0" collapsed="false">
      <c r="B75" s="106"/>
      <c r="C75" s="106"/>
      <c r="D75" s="106"/>
      <c r="E75" s="107"/>
      <c r="F75" s="107"/>
      <c r="G75" s="66"/>
      <c r="H75" s="66"/>
      <c r="L75" s="59"/>
      <c r="Q75" s="2"/>
      <c r="T75" s="59"/>
      <c r="AA75" s="88"/>
    </row>
    <row r="76" customFormat="false" ht="12.75" hidden="false" customHeight="true" outlineLevel="0" collapsed="false">
      <c r="B76" s="106"/>
      <c r="C76" s="106"/>
      <c r="D76" s="106"/>
      <c r="E76" s="107"/>
      <c r="F76" s="107"/>
      <c r="G76" s="66"/>
      <c r="H76" s="66"/>
      <c r="L76" s="59"/>
      <c r="Q76" s="2"/>
      <c r="T76" s="59"/>
      <c r="AA76" s="88"/>
    </row>
    <row r="77" customFormat="false" ht="12.75" hidden="false" customHeight="true" outlineLevel="0" collapsed="false">
      <c r="B77" s="106"/>
      <c r="C77" s="106"/>
      <c r="D77" s="106"/>
      <c r="E77" s="107"/>
      <c r="F77" s="107"/>
      <c r="G77" s="66"/>
      <c r="H77" s="66"/>
      <c r="L77" s="59"/>
      <c r="Q77" s="2"/>
      <c r="T77" s="59"/>
      <c r="AA77" s="88"/>
    </row>
    <row r="78" customFormat="false" ht="12.75" hidden="false" customHeight="true" outlineLevel="0" collapsed="false">
      <c r="B78" s="106"/>
      <c r="C78" s="106"/>
      <c r="D78" s="106"/>
      <c r="E78" s="107"/>
      <c r="F78" s="107"/>
      <c r="G78" s="66"/>
      <c r="H78" s="66"/>
      <c r="L78" s="59"/>
      <c r="Q78" s="2"/>
      <c r="T78" s="59"/>
      <c r="AA78" s="88"/>
    </row>
    <row r="79" customFormat="false" ht="12.75" hidden="false" customHeight="true" outlineLevel="0" collapsed="false">
      <c r="B79" s="106"/>
      <c r="C79" s="106"/>
      <c r="D79" s="106"/>
      <c r="G79" s="66"/>
      <c r="H79" s="66"/>
      <c r="L79" s="59"/>
      <c r="Q79" s="2"/>
      <c r="T79" s="59"/>
      <c r="AA79" s="88"/>
    </row>
    <row r="80" customFormat="false" ht="12.75" hidden="false" customHeight="true" outlineLevel="0" collapsed="false">
      <c r="B80" s="106"/>
      <c r="C80" s="106"/>
      <c r="D80" s="106"/>
      <c r="G80" s="66"/>
      <c r="H80" s="66"/>
      <c r="L80" s="59"/>
      <c r="Q80" s="2"/>
      <c r="T80" s="59"/>
      <c r="AA80" s="88"/>
    </row>
    <row r="81" customFormat="false" ht="12.75" hidden="false" customHeight="true" outlineLevel="0" collapsed="false">
      <c r="B81" s="106"/>
      <c r="C81" s="106"/>
      <c r="D81" s="106"/>
      <c r="G81" s="66"/>
      <c r="H81" s="66"/>
      <c r="L81" s="59"/>
      <c r="Q81" s="2"/>
      <c r="T81" s="59"/>
      <c r="AA81" s="88"/>
    </row>
    <row r="82" customFormat="false" ht="12.75" hidden="false" customHeight="true" outlineLevel="0" collapsed="false">
      <c r="B82" s="106"/>
      <c r="C82" s="106"/>
      <c r="D82" s="106"/>
      <c r="G82" s="66"/>
      <c r="H82" s="66"/>
      <c r="L82" s="59"/>
      <c r="Q82" s="2"/>
      <c r="T82" s="59"/>
      <c r="AA82" s="88"/>
    </row>
    <row r="83" customFormat="false" ht="12.75" hidden="false" customHeight="true" outlineLevel="0" collapsed="false">
      <c r="B83" s="106"/>
      <c r="C83" s="106"/>
      <c r="D83" s="106"/>
      <c r="G83" s="66"/>
      <c r="H83" s="66"/>
      <c r="L83" s="59"/>
      <c r="Q83" s="2"/>
      <c r="T83" s="59"/>
      <c r="AA83" s="88"/>
    </row>
    <row r="84" customFormat="false" ht="12.75" hidden="false" customHeight="true" outlineLevel="0" collapsed="false">
      <c r="B84" s="106"/>
      <c r="C84" s="106"/>
      <c r="D84" s="106"/>
      <c r="G84" s="66"/>
      <c r="H84" s="66"/>
      <c r="L84" s="59"/>
      <c r="Q84" s="2"/>
      <c r="T84" s="59"/>
      <c r="AA84" s="88"/>
    </row>
    <row r="85" customFormat="false" ht="12.75" hidden="false" customHeight="true" outlineLevel="0" collapsed="false">
      <c r="B85" s="106"/>
      <c r="C85" s="106"/>
      <c r="D85" s="106"/>
      <c r="G85" s="66"/>
      <c r="H85" s="66"/>
      <c r="L85" s="59"/>
      <c r="Q85" s="2"/>
      <c r="T85" s="59"/>
      <c r="AA85" s="88"/>
    </row>
    <row r="86" customFormat="false" ht="12.75" hidden="false" customHeight="true" outlineLevel="0" collapsed="false">
      <c r="B86" s="106"/>
      <c r="C86" s="106"/>
      <c r="D86" s="106"/>
      <c r="G86" s="66"/>
      <c r="H86" s="66"/>
      <c r="L86" s="59"/>
      <c r="Q86" s="2"/>
      <c r="T86" s="59"/>
      <c r="AA86" s="88"/>
    </row>
    <row r="87" customFormat="false" ht="12.75" hidden="false" customHeight="true" outlineLevel="0" collapsed="false">
      <c r="B87" s="106"/>
      <c r="C87" s="106"/>
      <c r="D87" s="106"/>
      <c r="G87" s="66"/>
      <c r="H87" s="66"/>
      <c r="L87" s="59"/>
      <c r="Q87" s="2"/>
      <c r="T87" s="59"/>
      <c r="AA87" s="88"/>
    </row>
    <row r="88" customFormat="false" ht="12.75" hidden="false" customHeight="true" outlineLevel="0" collapsed="false">
      <c r="B88" s="106"/>
      <c r="C88" s="106"/>
      <c r="D88" s="106"/>
      <c r="G88" s="66"/>
      <c r="H88" s="66"/>
      <c r="L88" s="59"/>
      <c r="Q88" s="2"/>
      <c r="T88" s="59"/>
      <c r="AA88" s="88"/>
    </row>
    <row r="89" customFormat="false" ht="12.75" hidden="false" customHeight="true" outlineLevel="0" collapsed="false">
      <c r="B89" s="106"/>
      <c r="C89" s="106"/>
      <c r="D89" s="106"/>
      <c r="G89" s="66"/>
      <c r="H89" s="66"/>
      <c r="L89" s="59"/>
      <c r="Q89" s="2"/>
      <c r="T89" s="59"/>
      <c r="AA89" s="88"/>
    </row>
    <row r="90" customFormat="false" ht="12.75" hidden="false" customHeight="true" outlineLevel="0" collapsed="false">
      <c r="B90" s="106"/>
      <c r="C90" s="106"/>
      <c r="D90" s="106"/>
      <c r="G90" s="66"/>
      <c r="H90" s="66"/>
      <c r="L90" s="59"/>
      <c r="Q90" s="2"/>
      <c r="T90" s="59"/>
      <c r="AA90" s="88"/>
    </row>
    <row r="91" customFormat="false" ht="12.75" hidden="false" customHeight="true" outlineLevel="0" collapsed="false">
      <c r="B91" s="106"/>
      <c r="C91" s="106"/>
      <c r="D91" s="106"/>
      <c r="G91" s="66"/>
      <c r="H91" s="66"/>
      <c r="L91" s="59"/>
      <c r="Q91" s="2"/>
      <c r="T91" s="59"/>
      <c r="AA91" s="88"/>
    </row>
    <row r="92" customFormat="false" ht="12.75" hidden="false" customHeight="true" outlineLevel="0" collapsed="false">
      <c r="B92" s="106"/>
      <c r="C92" s="106"/>
      <c r="D92" s="106"/>
      <c r="G92" s="66"/>
      <c r="H92" s="66"/>
      <c r="L92" s="59"/>
      <c r="Q92" s="2"/>
      <c r="T92" s="59"/>
      <c r="AA92" s="88"/>
    </row>
    <row r="93" customFormat="false" ht="12.75" hidden="false" customHeight="true" outlineLevel="0" collapsed="false">
      <c r="B93" s="106"/>
      <c r="C93" s="106"/>
      <c r="D93" s="106"/>
      <c r="G93" s="66"/>
      <c r="H93" s="66"/>
      <c r="L93" s="59"/>
      <c r="Q93" s="2"/>
      <c r="T93" s="59"/>
      <c r="AA93" s="88"/>
    </row>
    <row r="94" customFormat="false" ht="12.75" hidden="false" customHeight="true" outlineLevel="0" collapsed="false">
      <c r="B94" s="106"/>
      <c r="C94" s="106"/>
      <c r="D94" s="106"/>
      <c r="G94" s="66"/>
      <c r="H94" s="66"/>
      <c r="L94" s="59"/>
      <c r="Q94" s="2"/>
      <c r="T94" s="59"/>
      <c r="AA94" s="88"/>
    </row>
    <row r="95" customFormat="false" ht="12.75" hidden="false" customHeight="true" outlineLevel="0" collapsed="false">
      <c r="B95" s="106"/>
      <c r="C95" s="106"/>
      <c r="D95" s="106"/>
      <c r="G95" s="66"/>
      <c r="H95" s="66"/>
      <c r="L95" s="59"/>
      <c r="Q95" s="2"/>
      <c r="T95" s="59"/>
      <c r="AA95" s="88"/>
    </row>
    <row r="96" customFormat="false" ht="12.75" hidden="false" customHeight="true" outlineLevel="0" collapsed="false">
      <c r="B96" s="106"/>
      <c r="C96" s="106"/>
      <c r="D96" s="106"/>
      <c r="G96" s="66"/>
      <c r="H96" s="66"/>
      <c r="L96" s="59"/>
      <c r="Q96" s="2"/>
      <c r="T96" s="59"/>
      <c r="AA96" s="88"/>
    </row>
    <row r="97" customFormat="false" ht="12.75" hidden="false" customHeight="true" outlineLevel="0" collapsed="false">
      <c r="B97" s="106"/>
      <c r="C97" s="106"/>
      <c r="D97" s="106"/>
      <c r="G97" s="66"/>
      <c r="H97" s="66"/>
      <c r="L97" s="59"/>
      <c r="Q97" s="2"/>
      <c r="T97" s="59"/>
      <c r="AA97" s="88"/>
    </row>
    <row r="98" customFormat="false" ht="12.75" hidden="false" customHeight="true" outlineLevel="0" collapsed="false">
      <c r="B98" s="106"/>
      <c r="C98" s="106"/>
      <c r="D98" s="106"/>
      <c r="G98" s="66"/>
      <c r="H98" s="66"/>
      <c r="L98" s="59"/>
      <c r="Q98" s="2"/>
      <c r="T98" s="59"/>
      <c r="AA98" s="88"/>
    </row>
    <row r="99" customFormat="false" ht="12.75" hidden="false" customHeight="true" outlineLevel="0" collapsed="false">
      <c r="B99" s="106"/>
      <c r="C99" s="106"/>
      <c r="D99" s="106"/>
      <c r="G99" s="66"/>
      <c r="H99" s="66"/>
      <c r="L99" s="59"/>
      <c r="Q99" s="2"/>
      <c r="T99" s="59"/>
      <c r="AA99" s="88"/>
    </row>
    <row r="100" customFormat="false" ht="12.75" hidden="false" customHeight="true" outlineLevel="0" collapsed="false">
      <c r="B100" s="106"/>
      <c r="C100" s="106"/>
      <c r="D100" s="106"/>
      <c r="G100" s="66"/>
      <c r="H100" s="66"/>
      <c r="L100" s="59"/>
      <c r="Q100" s="2"/>
      <c r="T100" s="59"/>
      <c r="AA100" s="88"/>
    </row>
    <row r="101" customFormat="false" ht="12.75" hidden="false" customHeight="true" outlineLevel="0" collapsed="false">
      <c r="B101" s="106"/>
      <c r="C101" s="106"/>
      <c r="D101" s="106"/>
      <c r="G101" s="66"/>
      <c r="H101" s="66"/>
      <c r="L101" s="59"/>
      <c r="Q101" s="2"/>
      <c r="T101" s="59"/>
      <c r="AA101" s="88"/>
    </row>
    <row r="102" customFormat="false" ht="12.75" hidden="false" customHeight="true" outlineLevel="0" collapsed="false">
      <c r="B102" s="106"/>
      <c r="C102" s="106"/>
      <c r="D102" s="106"/>
      <c r="G102" s="66"/>
      <c r="H102" s="66"/>
      <c r="L102" s="59"/>
      <c r="Q102" s="2"/>
      <c r="T102" s="59"/>
      <c r="AA102" s="88"/>
    </row>
    <row r="103" customFormat="false" ht="12.75" hidden="false" customHeight="true" outlineLevel="0" collapsed="false">
      <c r="B103" s="106"/>
      <c r="C103" s="106"/>
      <c r="D103" s="106"/>
      <c r="AA103" s="88"/>
    </row>
    <row r="104" customFormat="false" ht="12.75" hidden="false" customHeight="true" outlineLevel="0" collapsed="false">
      <c r="AA104" s="88"/>
    </row>
    <row r="105" customFormat="false" ht="12.75" hidden="false" customHeight="true" outlineLevel="0" collapsed="false">
      <c r="AA105" s="88"/>
    </row>
    <row r="106" customFormat="false" ht="12.75" hidden="false" customHeight="true" outlineLevel="0" collapsed="false">
      <c r="AA106" s="88"/>
    </row>
  </sheetData>
  <mergeCells count="1">
    <mergeCell ref="B5: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2001-01-03T18:57:28Z</dcterms:created>
  <dc:creator>vguggen</dc:creator>
  <dc:description>- Oracle 8i ODBC QueryFix Applied</dc:description>
  <dc:language>en-US</dc:language>
  <cp:lastModifiedBy>plove</cp:lastModifiedBy>
  <cp:lastPrinted>2001-02-27T08:34:02Z</cp:lastPrinted>
  <dcterms:modified xsi:type="dcterms:W3CDTF">2001-10-15T16:41:32Z</dcterms:modified>
  <cp:revision>0</cp:revision>
  <dc:subject/>
  <dc:title/>
</cp:coreProperties>
</file>