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Orig" sheetId="1" state="visible" r:id="rId3"/>
    <sheet name="P&amp;L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<sst xmlns="http://schemas.openxmlformats.org/spreadsheetml/2006/main" count="36" uniqueCount="25">
  <si>
    <t xml:space="preserve">QUARTER 1 ORIGINATION</t>
  </si>
  <si>
    <t xml:space="preserve">Jan</t>
  </si>
  <si>
    <t xml:space="preserve">Feb</t>
  </si>
  <si>
    <t xml:space="preserve">Mar</t>
  </si>
  <si>
    <t xml:space="preserve">Total</t>
  </si>
  <si>
    <t xml:space="preserve">Options</t>
  </si>
  <si>
    <t xml:space="preserve">Alberta</t>
  </si>
  <si>
    <t xml:space="preserve">Marketing Transactions transferred from John</t>
  </si>
  <si>
    <t xml:space="preserve">Excluded because Amounts did not flow through the DPR:</t>
  </si>
  <si>
    <t xml:space="preserve">BlueRange Orig with Credit</t>
  </si>
  <si>
    <t xml:space="preserve">BlueRange Writeoff/Recovery</t>
  </si>
  <si>
    <t xml:space="preserve">CANADA'S TERM BOOK P&amp;L </t>
  </si>
  <si>
    <t xml:space="preserve">CANADIAN DOLLARS</t>
  </si>
  <si>
    <t xml:space="preserve">As Originally</t>
  </si>
  <si>
    <t xml:space="preserve">Orig to be</t>
  </si>
  <si>
    <t xml:space="preserve">Adjusted</t>
  </si>
  <si>
    <t xml:space="preserve">Reported</t>
  </si>
  <si>
    <t xml:space="preserve">Granted</t>
  </si>
  <si>
    <t xml:space="preserve">P&amp;L</t>
  </si>
  <si>
    <t xml:space="preserve">January</t>
  </si>
  <si>
    <t xml:space="preserve">February</t>
  </si>
  <si>
    <t xml:space="preserve">March</t>
  </si>
  <si>
    <t xml:space="preserve">US DOLLARS</t>
  </si>
  <si>
    <t xml:space="preserve">MTD Avg</t>
  </si>
  <si>
    <t xml:space="preserve">FX Rate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</si>
</sst>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_(* #,##0_);_(* \(#,##0\);_(* \-_);_(@_)"/>
    <numFmt numFmtId="166" formatCode="_(\$* #,##0.00_);_(\$* \(#,##0.00\);_(\$* \-??_);_(@_)"/>
    <numFmt numFmtId="167" formatCode="_(\$* #,##0_);_(\$* \(#,##0\);_(\$* \-??_);_(@_)"/>
    <numFmt numFmtId="168" formatCode="_(* #,##0.00000_);_(* \(#,##0.00000\);_(* \-??_);_(@_)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u val="single"/>
      <sz val="10"/>
      <name val="Arial"/>
      <family val="2"/>
    </font>
    <font>
      <b val="true"/>
      <i val="true"/>
      <sz val="10"/>
      <name val="Arial"/>
      <family val="2"/>
    </font>
    <font>
      <b val="true"/>
      <sz val="10"/>
      <name val="Arial"/>
      <family val="2"/>
    </font>
    <font>
      <b val="true"/>
      <i val="true"/>
      <u val="single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2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1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39.56"/>
    <col collapsed="false" customWidth="true" hidden="false" outlineLevel="0" max="2" min="2" style="1" width="11.85"/>
    <col collapsed="false" customWidth="true" hidden="false" outlineLevel="0" max="4" min="3" style="1" width="10.28"/>
    <col collapsed="false" customWidth="true" hidden="false" outlineLevel="0" max="5" min="5" style="1" width="12.28"/>
    <col collapsed="false" customWidth="true" hidden="false" outlineLevel="0" max="6" min="6" style="1" width="1.13"/>
    <col collapsed="false" customWidth="false" hidden="false" outlineLevel="0" max="7" min="7" style="1" width="9.14"/>
    <col collapsed="false" customWidth="true" hidden="false" outlineLevel="0" max="8" min="8" style="1" width="11.28"/>
    <col collapsed="false" customWidth="false" hidden="false" outlineLevel="0" max="257" min="9" style="1" width="9.14"/>
  </cols>
  <sheetData>
    <row r="1" customFormat="false" ht="15.75" hidden="false" customHeight="false" outlineLevel="0" collapsed="false">
      <c r="A1" s="2" t="s">
        <v>0</v>
      </c>
    </row>
    <row r="2" customFormat="false" ht="12.75" hidden="false" customHeight="false" outlineLevel="0" collapsed="false">
      <c r="B2" s="3" t="s">
        <v>1</v>
      </c>
      <c r="C2" s="3" t="s">
        <v>2</v>
      </c>
      <c r="D2" s="3" t="s">
        <v>3</v>
      </c>
      <c r="E2" s="3" t="s">
        <v>4</v>
      </c>
      <c r="G2" s="3" t="s">
        <v>5</v>
      </c>
      <c r="H2" s="3" t="s">
        <v>6</v>
      </c>
    </row>
    <row r="3" customFormat="false" ht="6.75" hidden="false" customHeight="true" outlineLevel="0" collapsed="false">
      <c r="B3" s="4"/>
      <c r="C3" s="4"/>
      <c r="D3" s="4"/>
      <c r="E3" s="4"/>
    </row>
    <row r="4" customFormat="false" ht="12.75" hidden="false" customHeight="false" outlineLevel="0" collapsed="false">
      <c r="A4" s="1" t="s">
        <v>7</v>
      </c>
      <c r="B4" s="1" t="n">
        <v>2290855</v>
      </c>
      <c r="C4" s="1" t="n">
        <v>2288744</v>
      </c>
      <c r="D4" s="1" t="n">
        <v>1392731</v>
      </c>
      <c r="E4" s="1" t="n">
        <f aca="false">SUM(B4:D4)</f>
        <v>5972330</v>
      </c>
    </row>
    <row r="6" customFormat="false" ht="12.75" hidden="false" customHeight="false" outlineLevel="0" collapsed="false">
      <c r="B6" s="5" t="n">
        <f aca="false">SUM(B4)</f>
        <v>2290855</v>
      </c>
      <c r="C6" s="5" t="n">
        <f aca="false">SUM(C4)</f>
        <v>2288744</v>
      </c>
      <c r="D6" s="5" t="n">
        <f aca="false">SUM(D4)</f>
        <v>1392731</v>
      </c>
      <c r="E6" s="5" t="n">
        <f aca="false">SUM(E4)</f>
        <v>5972330</v>
      </c>
      <c r="G6" s="5" t="n">
        <f aca="false">-3000+62780+32415</f>
        <v>92195</v>
      </c>
      <c r="H6" s="5" t="n">
        <f aca="false">+E6-G6</f>
        <v>5880135</v>
      </c>
    </row>
    <row r="8" customFormat="false" ht="12.75" hidden="false" customHeight="false" outlineLevel="0" collapsed="false">
      <c r="A8" s="6"/>
    </row>
    <row r="10" customFormat="false" ht="12.75" hidden="false" customHeight="false" outlineLevel="0" collapsed="false">
      <c r="A10" s="1" t="s">
        <v>8</v>
      </c>
    </row>
    <row r="11" customFormat="false" ht="12.75" hidden="false" customHeight="false" outlineLevel="0" collapsed="false">
      <c r="A11" s="1" t="s">
        <v>9</v>
      </c>
      <c r="B11" s="1" t="n">
        <v>26625000</v>
      </c>
      <c r="E11" s="1" t="n">
        <f aca="false">SUM(B11:D11)</f>
        <v>26625000</v>
      </c>
    </row>
    <row r="12" customFormat="false" ht="12.75" hidden="false" customHeight="false" outlineLevel="0" collapsed="false">
      <c r="A12" s="1" t="s">
        <v>10</v>
      </c>
      <c r="B12" s="1" t="n">
        <v>-16598410</v>
      </c>
      <c r="D12" s="1" t="n">
        <v>25854</v>
      </c>
      <c r="E12" s="1" t="n">
        <f aca="false">SUM(B12:D12)</f>
        <v>-16572556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2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I8" activeCellId="0" sqref="I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4.28"/>
    <col collapsed="false" customWidth="true" hidden="false" outlineLevel="0" max="3" min="3" style="0" width="1.13"/>
    <col collapsed="false" customWidth="true" hidden="false" outlineLevel="0" max="4" min="4" style="0" width="13.7"/>
    <col collapsed="false" customWidth="true" hidden="false" outlineLevel="0" max="5" min="5" style="0" width="1.28"/>
    <col collapsed="false" customWidth="true" hidden="false" outlineLevel="0" max="6" min="6" style="0" width="12.28"/>
    <col collapsed="false" customWidth="true" hidden="false" outlineLevel="0" max="7" min="7" style="0" width="1.28"/>
    <col collapsed="false" customWidth="true" hidden="false" outlineLevel="0" max="8" min="8" style="0" width="12.56"/>
    <col collapsed="false" customWidth="true" hidden="false" outlineLevel="0" max="9" min="9" style="0" width="11.28"/>
  </cols>
  <sheetData>
    <row r="1" customFormat="false" ht="15.75" hidden="false" customHeight="false" outlineLevel="0" collapsed="false">
      <c r="A1" s="7" t="s">
        <v>11</v>
      </c>
      <c r="B1" s="8"/>
    </row>
    <row r="2" customFormat="false" ht="12.75" hidden="false" customHeight="false" outlineLevel="0" collapsed="false">
      <c r="B2" s="8"/>
    </row>
    <row r="3" customFormat="false" ht="12.75" hidden="false" customHeight="false" outlineLevel="0" collapsed="false">
      <c r="B3" s="9" t="s">
        <v>12</v>
      </c>
      <c r="C3" s="10"/>
      <c r="D3" s="10"/>
      <c r="E3" s="10"/>
      <c r="F3" s="10"/>
    </row>
    <row r="4" customFormat="false" ht="12.75" hidden="false" customHeight="false" outlineLevel="0" collapsed="false">
      <c r="B4" s="11" t="s">
        <v>13</v>
      </c>
      <c r="D4" s="11" t="s">
        <v>14</v>
      </c>
      <c r="F4" s="11" t="s">
        <v>15</v>
      </c>
    </row>
    <row r="5" customFormat="false" ht="12.75" hidden="false" customHeight="false" outlineLevel="0" collapsed="false">
      <c r="B5" s="12" t="s">
        <v>16</v>
      </c>
      <c r="D5" s="12" t="s">
        <v>17</v>
      </c>
      <c r="F5" s="12" t="s">
        <v>18</v>
      </c>
    </row>
    <row r="6" customFormat="false" ht="12.75" hidden="false" customHeight="false" outlineLevel="0" collapsed="false">
      <c r="A6" s="0" t="s">
        <v>19</v>
      </c>
      <c r="B6" s="8" t="n">
        <f aca="false">5711354-2618</f>
        <v>5708736</v>
      </c>
      <c r="D6" s="1" t="n">
        <f aca="false">+Orig!B6</f>
        <v>2290855</v>
      </c>
      <c r="F6" s="1" t="n">
        <f aca="false">+B6-D6</f>
        <v>3417881</v>
      </c>
    </row>
    <row r="7" customFormat="false" ht="12.75" hidden="false" customHeight="false" outlineLevel="0" collapsed="false">
      <c r="A7" s="0" t="s">
        <v>20</v>
      </c>
      <c r="B7" s="8" t="n">
        <v>11329236</v>
      </c>
      <c r="D7" s="1" t="n">
        <f aca="false">+Orig!C6</f>
        <v>2288744</v>
      </c>
      <c r="F7" s="1" t="n">
        <f aca="false">+B7-D7</f>
        <v>9040492</v>
      </c>
    </row>
    <row r="8" customFormat="false" ht="12.75" hidden="false" customHeight="false" outlineLevel="0" collapsed="false">
      <c r="A8" s="0" t="s">
        <v>21</v>
      </c>
      <c r="B8" s="8" t="n">
        <v>5595626</v>
      </c>
      <c r="D8" s="1" t="n">
        <f aca="false">+Orig!D6</f>
        <v>1392731</v>
      </c>
      <c r="F8" s="1" t="n">
        <f aca="false">+B8-D8</f>
        <v>4202895</v>
      </c>
    </row>
    <row r="9" customFormat="false" ht="12.75" hidden="false" customHeight="false" outlineLevel="0" collapsed="false">
      <c r="B9" s="8"/>
      <c r="D9" s="1"/>
    </row>
    <row r="10" customFormat="false" ht="12.75" hidden="false" customHeight="false" outlineLevel="0" collapsed="false">
      <c r="A10" s="0" t="s">
        <v>4</v>
      </c>
      <c r="B10" s="13" t="n">
        <f aca="false">SUM(B6:B9)</f>
        <v>22633598</v>
      </c>
      <c r="D10" s="13" t="n">
        <f aca="false">SUM(D6:D9)</f>
        <v>5972330</v>
      </c>
      <c r="F10" s="13" t="n">
        <f aca="false">SUM(F6:F9)</f>
        <v>16661268</v>
      </c>
    </row>
    <row r="13" customFormat="false" ht="12.75" hidden="false" customHeight="false" outlineLevel="0" collapsed="false">
      <c r="B13" s="9" t="s">
        <v>22</v>
      </c>
      <c r="C13" s="14"/>
      <c r="D13" s="14"/>
      <c r="E13" s="14"/>
      <c r="F13" s="14"/>
    </row>
    <row r="14" customFormat="false" ht="12.75" hidden="false" customHeight="false" outlineLevel="0" collapsed="false">
      <c r="B14" s="11" t="s">
        <v>13</v>
      </c>
      <c r="D14" s="11" t="s">
        <v>14</v>
      </c>
      <c r="F14" s="11" t="s">
        <v>15</v>
      </c>
      <c r="H14" s="11" t="s">
        <v>23</v>
      </c>
    </row>
    <row r="15" customFormat="false" ht="12.75" hidden="false" customHeight="false" outlineLevel="0" collapsed="false">
      <c r="B15" s="12" t="s">
        <v>16</v>
      </c>
      <c r="D15" s="12" t="s">
        <v>17</v>
      </c>
      <c r="F15" s="12" t="s">
        <v>18</v>
      </c>
      <c r="H15" s="12" t="s">
        <v>24</v>
      </c>
    </row>
    <row r="16" customFormat="false" ht="12.75" hidden="false" customHeight="false" outlineLevel="0" collapsed="false">
      <c r="A16" s="0" t="s">
        <v>19</v>
      </c>
      <c r="B16" s="8" t="n">
        <f aca="false">3935965.61020347-1804</f>
        <v>3934161.61020347</v>
      </c>
      <c r="D16" s="1" t="n">
        <f aca="false">+D6/H16</f>
        <v>1578735.00244647</v>
      </c>
      <c r="F16" s="1" t="n">
        <f aca="false">+B16-D16</f>
        <v>2355426.607757</v>
      </c>
      <c r="H16" s="15" t="n">
        <v>1.45107</v>
      </c>
      <c r="I16" s="16"/>
    </row>
    <row r="17" customFormat="false" ht="12.75" hidden="false" customHeight="false" outlineLevel="0" collapsed="false">
      <c r="A17" s="0" t="s">
        <v>20</v>
      </c>
      <c r="B17" s="8" t="n">
        <v>7817002.58030592</v>
      </c>
      <c r="D17" s="1" t="n">
        <f aca="false">+D7/H17</f>
        <v>1579195.61722475</v>
      </c>
      <c r="F17" s="1" t="n">
        <f aca="false">+B17-D17</f>
        <v>6237806.96308117</v>
      </c>
      <c r="H17" s="15" t="n">
        <v>1.44931</v>
      </c>
      <c r="I17" s="16"/>
    </row>
    <row r="18" customFormat="false" ht="12.75" hidden="false" customHeight="false" outlineLevel="0" collapsed="false">
      <c r="A18" s="0" t="s">
        <v>21</v>
      </c>
      <c r="B18" s="8" t="n">
        <v>3830834.56916904</v>
      </c>
      <c r="D18" s="1" t="n">
        <f aca="false">+D8/H18</f>
        <v>953481.255305748</v>
      </c>
      <c r="F18" s="1" t="n">
        <f aca="false">+B18-D18</f>
        <v>2877353.31386329</v>
      </c>
      <c r="H18" s="15" t="n">
        <v>1.46068</v>
      </c>
      <c r="I18" s="16"/>
    </row>
    <row r="20" customFormat="false" ht="12.75" hidden="false" customHeight="false" outlineLevel="0" collapsed="false">
      <c r="A20" s="0" t="s">
        <v>4</v>
      </c>
      <c r="B20" s="13" t="n">
        <f aca="false">SUM(B16:B19)</f>
        <v>15581998.7596784</v>
      </c>
      <c r="D20" s="13" t="n">
        <f aca="false">SUM(D16:D19)</f>
        <v>4111411.87497697</v>
      </c>
      <c r="F20" s="13" t="n">
        <f aca="false">SUM(F16:F19)</f>
        <v>11470586.8847015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2000-06-21T17:30:48Z</dcterms:created>
  <dc:creator>kreeve1</dc:creator>
  <dc:description/>
  <dc:language>en-US</dc:language>
  <cp:lastModifiedBy>kreeve1</cp:lastModifiedBy>
  <cp:lastPrinted>2000-06-21T19:10:59Z</cp:lastPrinted>
  <cp:revision>0</cp:revision>
  <dc:subject/>
  <dc:title/>
</cp:coreProperties>
</file>