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5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luation" sheetId="1" state="visible" r:id="rId3"/>
    <sheet name="Arbitrary" sheetId="2" state="visible" r:id="rId4"/>
    <sheet name="Distributions" sheetId="3" state="visible" r:id="rId5"/>
  </sheets>
  <externalReferences>
    <externalReference r:id="rId6"/>
  </externalReferences>
  <definedNames>
    <definedName function="false" hidden="false" name="Error" vbProcedure="false">Distributions!$M$5</definedName>
    <definedName function="false" hidden="false" name="ImpliedVol" vbProcedure="false">Valuation!$E$18</definedName>
    <definedName function="false" hidden="false" name="NError" vbProcedure="false">Arbitrary!$F$8</definedName>
    <definedName function="false" hidden="false" name="NParameters" vbProcedure="false">Arbitrary!$D$6:$D$7</definedName>
    <definedName function="false" hidden="false" name="OptionError" vbProcedure="false">Valuation!$F$25</definedName>
    <definedName function="false" hidden="false" name="Parameters2" vbProcedure="false">Distributions!$I$3:$I$4</definedName>
    <definedName function="false" hidden="false" localSheetId="0" name="solver_adj" vbProcedure="false">Valuation!$E$18</definedName>
    <definedName function="false" hidden="false" localSheetId="0" name="solver_cvg" vbProcedure="false">0.002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200</definedName>
    <definedName function="false" hidden="false" localSheetId="0" name="solver_lhs1" vbProcedure="false">Valuation!$E$18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1</definedName>
    <definedName function="false" hidden="false" localSheetId="0" name="solver_nwt" vbProcedure="false">1</definedName>
    <definedName function="false" hidden="false" localSheetId="0" name="solver_opt" vbProcedure="false">Valuation!$F$25</definedName>
    <definedName function="false" hidden="false" localSheetId="0" name="solver_pre" vbProcedure="false">0.00005</definedName>
    <definedName function="false" hidden="false" localSheetId="0" name="solver_rel1" vbProcedure="false">3</definedName>
    <definedName function="false" hidden="false" localSheetId="0" name="solver_rhs1" vbProcedure="false">0</definedName>
    <definedName function="false" hidden="false" localSheetId="0" name="solver_scl" vbProcedure="false">0</definedName>
    <definedName function="false" hidden="false" localSheetId="0" name="solver_sho" vbProcedure="false">2</definedName>
    <definedName function="false" hidden="false" localSheetId="0" name="solver_tim" vbProcedure="false">200</definedName>
    <definedName function="false" hidden="false" localSheetId="0" name="solver_tol" vbProcedure="false">0.05</definedName>
    <definedName function="false" hidden="false" localSheetId="0" name="solver_typ" vbProcedure="false">3</definedName>
    <definedName function="false" hidden="false" localSheetId="0" name="solver_val" vbProcedure="false">0</definedName>
    <definedName function="false" hidden="false" localSheetId="1" name="solver_adj" vbProcedure="false">Arbitrary!$D$6:$D$7</definedName>
    <definedName function="false" hidden="false" localSheetId="1" name="solver_cvg" vbProcedure="false">0.002</definedName>
    <definedName function="false" hidden="false" localSheetId="1" name="solver_drv" vbProcedure="false">1</definedName>
    <definedName function="false" hidden="false" localSheetId="1" name="solver_est" vbProcedure="false">1</definedName>
    <definedName function="false" hidden="false" localSheetId="1" name="solver_itr" vbProcedure="false">200</definedName>
    <definedName function="false" hidden="false" localSheetId="1" name="solver_lhs1" vbProcedure="false">Arbitrary!$D$7</definedName>
    <definedName function="false" hidden="false" localSheetId="1" name="solver_lin" vbProcedure="false">2</definedName>
    <definedName function="false" hidden="false" localSheetId="1" name="solver_neg" vbProcedure="false">2</definedName>
    <definedName function="false" hidden="false" localSheetId="1" name="solver_num" vbProcedure="false">1</definedName>
    <definedName function="false" hidden="false" localSheetId="1" name="solver_nwt" vbProcedure="false">1</definedName>
    <definedName function="false" hidden="false" localSheetId="1" name="solver_opt" vbProcedure="false">Arbitrary!$F$8</definedName>
    <definedName function="false" hidden="false" localSheetId="1" name="solver_pre" vbProcedure="false">0.00005</definedName>
    <definedName function="false" hidden="false" localSheetId="1" name="solver_rel1" vbProcedure="false">3</definedName>
    <definedName function="false" hidden="false" localSheetId="1" name="solver_rhs1" vbProcedure="false">0</definedName>
    <definedName function="false" hidden="false" localSheetId="1" name="solver_scl" vbProcedure="false">0</definedName>
    <definedName function="false" hidden="false" localSheetId="1" name="solver_sho" vbProcedure="false">2</definedName>
    <definedName function="false" hidden="false" localSheetId="1" name="solver_tim" vbProcedure="false">200</definedName>
    <definedName function="false" hidden="false" localSheetId="1" name="solver_tol" vbProcedure="false">0.05</definedName>
    <definedName function="false" hidden="false" localSheetId="1" name="solver_typ" vbProcedure="false">2</definedName>
    <definedName function="false" hidden="false" localSheetId="1" name="solver_val" vbProcedure="false">0</definedName>
    <definedName function="false" hidden="false" localSheetId="2" name="solver_adj" vbProcedure="false">Distributions!$I$3:$I$4</definedName>
    <definedName function="false" hidden="false" localSheetId="2" name="solver_cvg" vbProcedure="false">0.002</definedName>
    <definedName function="false" hidden="false" localSheetId="2" name="solver_drv" vbProcedure="false">1</definedName>
    <definedName function="false" hidden="false" localSheetId="2" name="solver_est" vbProcedure="false">1</definedName>
    <definedName function="false" hidden="false" localSheetId="2" name="solver_itr" vbProcedure="false">200</definedName>
    <definedName function="false" hidden="false" localSheetId="2" name="solver_lhs1" vbProcedure="false">Distributions!$I$3</definedName>
    <definedName function="false" hidden="false" localSheetId="2" name="solver_lin" vbProcedure="false">2</definedName>
    <definedName function="false" hidden="false" localSheetId="2" name="solver_neg" vbProcedure="false">2</definedName>
    <definedName function="false" hidden="false" localSheetId="2" name="solver_num" vbProcedure="false">1</definedName>
    <definedName function="false" hidden="false" localSheetId="2" name="solver_nwt" vbProcedure="false">1</definedName>
    <definedName function="false" hidden="false" localSheetId="2" name="solver_opt" vbProcedure="false">Distributions!$M$5</definedName>
    <definedName function="false" hidden="false" localSheetId="2" name="solver_pre" vbProcedure="false">0.00005</definedName>
    <definedName function="false" hidden="false" localSheetId="2" name="solver_rel1" vbProcedure="false">3</definedName>
    <definedName function="false" hidden="false" localSheetId="2" name="solver_rhs1" vbProcedure="false">0</definedName>
    <definedName function="false" hidden="false" localSheetId="2" name="solver_scl" vbProcedure="false">0</definedName>
    <definedName function="false" hidden="false" localSheetId="2" name="solver_sho" vbProcedure="false">2</definedName>
    <definedName function="false" hidden="false" localSheetId="2" name="solver_tim" vbProcedure="false">200</definedName>
    <definedName function="false" hidden="false" localSheetId="2" name="solver_tol" vbProcedure="false">0.05</definedName>
    <definedName function="false" hidden="false" localSheetId="2" name="solver_typ" vbProcedure="false">2</definedName>
    <definedName function="false" hidden="false" localSheetId="2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<sst xmlns="http://schemas.openxmlformats.org/spreadsheetml/2006/main" count="85" uniqueCount="62">
  <si>
    <t xml:space="preserve">SPANISH ASIAN OPTION PRICING</t>
  </si>
  <si>
    <t xml:space="preserve">BASICS</t>
  </si>
  <si>
    <t xml:space="preserve">OptionPrice (Eu)</t>
  </si>
  <si>
    <t xml:space="preserve">OptionPrice (Pta)</t>
  </si>
  <si>
    <t xml:space="preserve">ExchangeRate</t>
  </si>
  <si>
    <t xml:space="preserve">Volume (MW)</t>
  </si>
  <si>
    <t xml:space="preserve">Hours</t>
  </si>
  <si>
    <t xml:space="preserve">kWh</t>
  </si>
  <si>
    <t xml:space="preserve">(Pta/kWh)</t>
  </si>
  <si>
    <t xml:space="preserve">OPTION PRICING</t>
  </si>
  <si>
    <t xml:space="preserve">IMPLIED VOLATILITY</t>
  </si>
  <si>
    <t xml:space="preserve">ValueDate</t>
  </si>
  <si>
    <t xml:space="preserve">Underlying (Pta/kWh)</t>
  </si>
  <si>
    <t xml:space="preserve">Strike (Pta)</t>
  </si>
  <si>
    <t xml:space="preserve">SetPrice (AveToDate)</t>
  </si>
  <si>
    <t xml:space="preserve">IntRate</t>
  </si>
  <si>
    <t xml:space="preserve">Volatility</t>
  </si>
  <si>
    <t xml:space="preserve">ImpliedVolatility</t>
  </si>
  <si>
    <t xml:space="preserve">AveStartDate</t>
  </si>
  <si>
    <t xml:space="preserve">AveEndDate</t>
  </si>
  <si>
    <t xml:space="preserve">ExpiryDays</t>
  </si>
  <si>
    <t xml:space="preserve">TradeDays</t>
  </si>
  <si>
    <t xml:space="preserve">Type</t>
  </si>
  <si>
    <t xml:space="preserve">TheoPrice</t>
  </si>
  <si>
    <t xml:space="preserve">MarketPrice</t>
  </si>
  <si>
    <t xml:space="preserve">Error</t>
  </si>
  <si>
    <t xml:space="preserve">TheoDelta</t>
  </si>
  <si>
    <t xml:space="preserve">SPANISH POWER SWAP PRICE DISTRIBUTION </t>
  </si>
  <si>
    <t xml:space="preserve">Time Horizon (Years)</t>
  </si>
  <si>
    <t xml:space="preserve">Power Price</t>
  </si>
  <si>
    <t xml:space="preserve">Results</t>
  </si>
  <si>
    <t xml:space="preserve">Mean</t>
  </si>
  <si>
    <t xml:space="preserve">USE THIS VOLATILITY NUMBER</t>
  </si>
  <si>
    <t xml:space="preserve">Stdev</t>
  </si>
  <si>
    <t xml:space="preserve">Point</t>
  </si>
  <si>
    <t xml:space="preserve">Price</t>
  </si>
  <si>
    <t xml:space="preserve">Arb Prob Dens</t>
  </si>
  <si>
    <t xml:space="preserve">Arb C Prob</t>
  </si>
  <si>
    <t xml:space="preserve">C Normal</t>
  </si>
  <si>
    <t xml:space="preserve">LOGNORMAL TO NORMAL</t>
  </si>
  <si>
    <t xml:space="preserve">Today</t>
  </si>
  <si>
    <t xml:space="preserve">£/MWh</t>
  </si>
  <si>
    <t xml:space="preserve">Error^2</t>
  </si>
  <si>
    <t xml:space="preserve">Assumed Volatility</t>
  </si>
  <si>
    <t xml:space="preserve">Raw Stdev</t>
  </si>
  <si>
    <t xml:space="preserve">Lognormal Stdev</t>
  </si>
  <si>
    <t xml:space="preserve">s</t>
  </si>
  <si>
    <t xml:space="preserve">Raw Mean</t>
  </si>
  <si>
    <t xml:space="preserve">Lognormal Mean</t>
  </si>
  <si>
    <t xml:space="preserve">m</t>
  </si>
  <si>
    <t xml:space="preserve">Current Forward Price (£/MWh)</t>
  </si>
  <si>
    <t xml:space="preserve">Below</t>
  </si>
  <si>
    <t xml:space="preserve">LowEst</t>
  </si>
  <si>
    <t xml:space="preserve">LogNorm</t>
  </si>
  <si>
    <t xml:space="preserve">Median of</t>
  </si>
  <si>
    <t xml:space="preserve">Above</t>
  </si>
  <si>
    <t xml:space="preserve">HighEst</t>
  </si>
  <si>
    <t xml:space="preserve">Lognormal</t>
  </si>
  <si>
    <t xml:space="preserve">P</t>
  </si>
  <si>
    <t xml:space="preserve">ln(P)</t>
  </si>
  <si>
    <t xml:space="preserve">LogNormal</t>
  </si>
  <si>
    <t xml:space="preserve">Normal Centre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</si>
</sst>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* #,##0_);_(* \(#,##0\);_(* \-_);_(@_)"/>
    <numFmt numFmtId="166" formatCode="_(* #,##0.00_);_(* \(#,##0.00\);_(* \-??_);_(@_)"/>
    <numFmt numFmtId="167" formatCode="_(\$* #,##0_);_(\$* \(#,##0\);_(\$* \-_);_(@_)"/>
    <numFmt numFmtId="168" formatCode="_(\$* #,##0.00_);_(\$* \(#,##0.00\);_(\$* \-??_);_(@_)"/>
    <numFmt numFmtId="169" formatCode="#,##0"/>
    <numFmt numFmtId="170" formatCode="#,##0.00"/>
    <numFmt numFmtId="171" formatCode="#,##0.0"/>
    <numFmt numFmtId="172" formatCode="#,##0.000"/>
    <numFmt numFmtId="173" formatCode="[$-409]d\-mmm\-yy"/>
    <numFmt numFmtId="174" formatCode="0%"/>
    <numFmt numFmtId="175" formatCode="0.00%"/>
    <numFmt numFmtId="176" formatCode="0.0%"/>
    <numFmt numFmtId="177" formatCode="0.00"/>
    <numFmt numFmtId="178" formatCode="0.000"/>
    <numFmt numFmtId="179" formatCode="0.0000"/>
    <numFmt numFmtId="180" formatCode="0.0"/>
    <numFmt numFmtId="181" formatCode="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sz val="10"/>
      <color rgb="FFFF0000"/>
      <name val="Arial"/>
      <family val="2"/>
    </font>
    <font>
      <sz val="10"/>
      <color rgb="FF3333CC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1"/>
      <color rgb="FFFF0000"/>
      <name val="Arial"/>
      <family val="2"/>
    </font>
    <font>
      <b val="true"/>
      <sz val="11"/>
      <color rgb="FF3333CC"/>
      <name val="Arial"/>
      <family val="2"/>
    </font>
    <font>
      <sz val="11"/>
      <name val="Symbol"/>
      <family val="1"/>
      <charset val="2"/>
    </font>
    <font>
      <b val="true"/>
      <sz val="11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0.25"/>
      <color rgb="FF000000"/>
      <name val="Arial"/>
      <family val="2"/>
    </font>
    <font>
      <sz val="9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sianGCAnjam2" xfId="20"/>
    <cellStyle name="Comma [0]_OptionPricingSpain.xls Chart 1" xfId="21"/>
    <cellStyle name="Comma_AsianGCAnjam2" xfId="22"/>
    <cellStyle name="Comma_OptionPricingSpain.xls Chart 1" xfId="23"/>
    <cellStyle name="Currency [0]_AsianGCAnjam2" xfId="24"/>
    <cellStyle name="Currency [0]_OptionPricingSpain.xls Chart 1" xfId="25"/>
    <cellStyle name="Currency_AsianGCAnjam2" xfId="26"/>
    <cellStyle name="Currency_OptionPricingSpain.xls Chart 1" xfId="2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37557959814529"/>
          <c:y val="0.236159908840566"/>
          <c:w val="0.85355486862442"/>
          <c:h val="0.714746937612762"/>
        </c:manualLayout>
      </c:layout>
      <c:scatterChart>
        <c:scatterStyle val="lineMarker"/>
        <c:varyColors val="0"/>
        <c:ser>
          <c:idx val="0"/>
          <c:order val="0"/>
          <c:tx>
            <c:strRef>
              <c:f>"Arbitrary Cumulative Distn"</c:f>
              <c:strCache>
                <c:ptCount val="1"/>
                <c:pt idx="0">
                  <c:v>Arbitrary Cumulative Distn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Arbitrary!$B$10:$B$28</c:f>
              <c:numCache>
                <c:formatCode>0.00</c:formatCode>
                <c:ptCount val="19"/>
                <c:pt idx="7">
                  <c:v>3.4</c:v>
                </c:pt>
                <c:pt idx="8">
                  <c:v>4</c:v>
                </c:pt>
                <c:pt idx="9">
                  <c:v>4.1</c:v>
                </c:pt>
                <c:pt idx="10">
                  <c:v>4.5</c:v>
                </c:pt>
                <c:pt idx="11">
                  <c:v>5</c:v>
                </c:pt>
                <c:pt idx="12">
                  <c:v>5.5</c:v>
                </c:pt>
                <c:pt idx="13">
                  <c:v>5.6</c:v>
                </c:pt>
              </c:numCache>
            </c:numRef>
          </c:xVal>
          <c:yVal>
            <c:numRef>
              <c:f>Arbitrary!$D$10:$D$28</c:f>
              <c:numCache>
                <c:formatCode>0.0%</c:formatCode>
                <c:ptCount val="19"/>
                <c:pt idx="7">
                  <c:v>0.05</c:v>
                </c:pt>
                <c:pt idx="8">
                  <c:v>0.2</c:v>
                </c:pt>
                <c:pt idx="9">
                  <c:v>0.5</c:v>
                </c:pt>
                <c:pt idx="10">
                  <c:v>0.65</c:v>
                </c:pt>
                <c:pt idx="11">
                  <c:v>0.8</c:v>
                </c:pt>
                <c:pt idx="12">
                  <c:v>0.9</c:v>
                </c:pt>
                <c:pt idx="13">
                  <c:v>0.95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"Normal Cumulative Distn"</c:f>
              <c:strCache>
                <c:ptCount val="1"/>
                <c:pt idx="0">
                  <c:v>Normal Cumulative Distn</c:v>
                </c:pt>
              </c:strCache>
            </c:strRef>
          </c:tx>
          <c:spPr>
            <a:solidFill>
              <a:srgbClr val="8080ff"/>
            </a:solidFill>
            <a:ln w="25200">
              <a:solidFill>
                <a:srgbClr val="8080ff"/>
              </a:solidFill>
              <a:round/>
            </a:ln>
          </c:spPr>
          <c:marker>
            <c:symbol val="triangle"/>
            <c:size val="7"/>
            <c:spPr>
              <a:solidFill>
                <a:srgbClr val="808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Arbitrary!$B$10:$B$28</c:f>
              <c:numCache>
                <c:formatCode>0.00</c:formatCode>
                <c:ptCount val="19"/>
                <c:pt idx="7">
                  <c:v>3.4</c:v>
                </c:pt>
                <c:pt idx="8">
                  <c:v>4</c:v>
                </c:pt>
                <c:pt idx="9">
                  <c:v>4.1</c:v>
                </c:pt>
                <c:pt idx="10">
                  <c:v>4.5</c:v>
                </c:pt>
                <c:pt idx="11">
                  <c:v>5</c:v>
                </c:pt>
                <c:pt idx="12">
                  <c:v>5.5</c:v>
                </c:pt>
                <c:pt idx="13">
                  <c:v>5.6</c:v>
                </c:pt>
              </c:numCache>
            </c:numRef>
          </c:xVal>
          <c:yVal>
            <c:numRef>
              <c:f>Arbitrary!$E$10:$E$28</c:f>
              <c:numCache>
                <c:formatCode>0.00%</c:formatCode>
                <c:ptCount val="19"/>
                <c:pt idx="0">
                  <c:v>2.81578985490845E-010</c:v>
                </c:pt>
                <c:pt idx="1">
                  <c:v>2.81578985490845E-010</c:v>
                </c:pt>
                <c:pt idx="2">
                  <c:v>2.81578985490845E-010</c:v>
                </c:pt>
                <c:pt idx="3">
                  <c:v>2.81578985490845E-010</c:v>
                </c:pt>
                <c:pt idx="4">
                  <c:v>2.81578985490845E-010</c:v>
                </c:pt>
                <c:pt idx="5">
                  <c:v>2.81578985490845E-010</c:v>
                </c:pt>
                <c:pt idx="6">
                  <c:v>2.81578985490845E-010</c:v>
                </c:pt>
                <c:pt idx="7">
                  <c:v>0.0930698037421667</c:v>
                </c:pt>
                <c:pt idx="8">
                  <c:v>0.322325860334598</c:v>
                </c:pt>
                <c:pt idx="9">
                  <c:v>0.375346933282214</c:v>
                </c:pt>
                <c:pt idx="10">
                  <c:v>0.601100281262222</c:v>
                </c:pt>
                <c:pt idx="11">
                  <c:v>0.83487163577418</c:v>
                </c:pt>
                <c:pt idx="12">
                  <c:v>0.954581380325445</c:v>
                </c:pt>
                <c:pt idx="13">
                  <c:v>0.96670845560717</c:v>
                </c:pt>
                <c:pt idx="14">
                  <c:v>2.81578985490845E-010</c:v>
                </c:pt>
                <c:pt idx="15">
                  <c:v>2.81578985490845E-010</c:v>
                </c:pt>
                <c:pt idx="16">
                  <c:v>2.81578985490845E-010</c:v>
                </c:pt>
                <c:pt idx="17">
                  <c:v>2.81578985490845E-010</c:v>
                </c:pt>
                <c:pt idx="18">
                  <c:v>2.81578985490845E-010</c:v>
                </c:pt>
              </c:numCache>
            </c:numRef>
          </c:yVal>
          <c:smooth val="1"/>
        </c:ser>
        <c:axId val="76544971"/>
        <c:axId val="83291706"/>
      </c:scatterChart>
      <c:scatterChart>
        <c:scatterStyle val="lineMarker"/>
        <c:varyColors val="0"/>
        <c:ser>
          <c:idx val="2"/>
          <c:order val="2"/>
          <c:tx>
            <c:strRef>
              <c:f>"Arbitrary Density Distribution"</c:f>
              <c:strCache>
                <c:ptCount val="1"/>
                <c:pt idx="0">
                  <c:v>Arbitrary Density Distribution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Arbitrary!$B$10:$B$28</c:f>
              <c:numCache>
                <c:formatCode>0.00</c:formatCode>
                <c:ptCount val="19"/>
                <c:pt idx="7">
                  <c:v>3.4</c:v>
                </c:pt>
                <c:pt idx="8">
                  <c:v>4</c:v>
                </c:pt>
                <c:pt idx="9">
                  <c:v>4.1</c:v>
                </c:pt>
                <c:pt idx="10">
                  <c:v>4.5</c:v>
                </c:pt>
                <c:pt idx="11">
                  <c:v>5</c:v>
                </c:pt>
                <c:pt idx="12">
                  <c:v>5.5</c:v>
                </c:pt>
                <c:pt idx="13">
                  <c:v>5.6</c:v>
                </c:pt>
              </c:numCache>
            </c:numRef>
          </c:xVal>
          <c:yVal>
            <c:numRef>
              <c:f>Arbitrary!$C$10:$C$28</c:f>
              <c:numCache>
                <c:formatCode>0.0%</c:formatCode>
                <c:ptCount val="19"/>
                <c:pt idx="7">
                  <c:v>0.05</c:v>
                </c:pt>
                <c:pt idx="8">
                  <c:v>0.2</c:v>
                </c:pt>
                <c:pt idx="9">
                  <c:v>0.5</c:v>
                </c:pt>
                <c:pt idx="10">
                  <c:v>0.35</c:v>
                </c:pt>
                <c:pt idx="11">
                  <c:v>0.2</c:v>
                </c:pt>
                <c:pt idx="12">
                  <c:v>0.1</c:v>
                </c:pt>
                <c:pt idx="13">
                  <c:v>0.05</c:v>
                </c:pt>
              </c:numCache>
            </c:numRef>
          </c:yVal>
          <c:smooth val="1"/>
        </c:ser>
        <c:axId val="64684960"/>
        <c:axId val="43474948"/>
      </c:scatterChart>
      <c:valAx>
        <c:axId val="76544971"/>
        <c:scaling>
          <c:orientation val="minMax"/>
          <c:max val="7"/>
          <c:min val="2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291706"/>
        <c:crossesAt val="0"/>
        <c:crossBetween val="midCat"/>
        <c:majorUnit val="1"/>
      </c:valAx>
      <c:valAx>
        <c:axId val="83291706"/>
        <c:scaling>
          <c:orientation val="minMax"/>
          <c:max val="1.1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Cumulative Probability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44971"/>
        <c:crossesAt val="0"/>
        <c:crossBetween val="midCat"/>
        <c:majorUnit val="0.1"/>
      </c:valAx>
      <c:valAx>
        <c:axId val="64684960"/>
        <c:scaling>
          <c:orientation val="minMax"/>
        </c:scaling>
        <c:delete val="1"/>
        <c:axPos val="t"/>
        <c:numFmt formatCode="0.00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474948"/>
        <c:crossBetween val="midCat"/>
      </c:valAx>
      <c:valAx>
        <c:axId val="4347494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Density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684960"/>
        <c:crosses val="max"/>
        <c:crossBetween val="midCat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73570324574961"/>
          <c:y val="0.064951096761940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925" strike="noStrike" u="none">
                <a:solidFill>
                  <a:srgbClr val="000000"/>
                </a:solidFill>
                <a:uFillTx/>
                <a:latin typeface="Arial"/>
              </a:rPr>
              <a:t>#REF!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2800754835666"/>
          <c:y val="0.127520759193357"/>
          <c:w val="0.958719924516433"/>
          <c:h val="0.850533807829182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Distributions!$A$12:$A$1412</c:f>
              <c:numCache>
                <c:formatCode>General</c:formatCode>
                <c:ptCount val="1401"/>
                <c:pt idx="0">
                  <c:v>0.0001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</c:v>
                </c:pt>
                <c:pt idx="23">
                  <c:v>1.15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2.05</c:v>
                </c:pt>
                <c:pt idx="42">
                  <c:v>2.1</c:v>
                </c:pt>
                <c:pt idx="43">
                  <c:v>2.15</c:v>
                </c:pt>
                <c:pt idx="44">
                  <c:v>2.2</c:v>
                </c:pt>
                <c:pt idx="45">
                  <c:v>2.25</c:v>
                </c:pt>
                <c:pt idx="46">
                  <c:v>2.3</c:v>
                </c:pt>
                <c:pt idx="47">
                  <c:v>2.35</c:v>
                </c:pt>
                <c:pt idx="48">
                  <c:v>2.4</c:v>
                </c:pt>
                <c:pt idx="49">
                  <c:v>2.45</c:v>
                </c:pt>
                <c:pt idx="50">
                  <c:v>2.5</c:v>
                </c:pt>
                <c:pt idx="51">
                  <c:v>2.55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4.1</c:v>
                </c:pt>
                <c:pt idx="83">
                  <c:v>4.15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4.35</c:v>
                </c:pt>
                <c:pt idx="88">
                  <c:v>4.4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4.6</c:v>
                </c:pt>
                <c:pt idx="93">
                  <c:v>4.65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4.85</c:v>
                </c:pt>
                <c:pt idx="98">
                  <c:v>4.9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5.1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5.39999999999999</c:v>
                </c:pt>
                <c:pt idx="109">
                  <c:v>5.44999999999999</c:v>
                </c:pt>
                <c:pt idx="110">
                  <c:v>5.49999999999999</c:v>
                </c:pt>
                <c:pt idx="111">
                  <c:v>5.54999999999999</c:v>
                </c:pt>
                <c:pt idx="112">
                  <c:v>5.59999999999999</c:v>
                </c:pt>
                <c:pt idx="113">
                  <c:v>5.64999999999999</c:v>
                </c:pt>
                <c:pt idx="114">
                  <c:v>5.69999999999999</c:v>
                </c:pt>
                <c:pt idx="115">
                  <c:v>5.74999999999999</c:v>
                </c:pt>
                <c:pt idx="116">
                  <c:v>5.79999999999999</c:v>
                </c:pt>
                <c:pt idx="117">
                  <c:v>5.84999999999999</c:v>
                </c:pt>
                <c:pt idx="118">
                  <c:v>5.89999999999999</c:v>
                </c:pt>
                <c:pt idx="119">
                  <c:v>5.94999999999999</c:v>
                </c:pt>
                <c:pt idx="120">
                  <c:v>5.99999999999999</c:v>
                </c:pt>
                <c:pt idx="121">
                  <c:v>6.04999999999999</c:v>
                </c:pt>
                <c:pt idx="122">
                  <c:v>6.09999999999999</c:v>
                </c:pt>
                <c:pt idx="123">
                  <c:v>6.14999999999999</c:v>
                </c:pt>
                <c:pt idx="124">
                  <c:v>6.19999999999999</c:v>
                </c:pt>
                <c:pt idx="125">
                  <c:v>6.24999999999999</c:v>
                </c:pt>
                <c:pt idx="126">
                  <c:v>6.29999999999999</c:v>
                </c:pt>
                <c:pt idx="127">
                  <c:v>6.34999999999999</c:v>
                </c:pt>
                <c:pt idx="128">
                  <c:v>6.39999999999999</c:v>
                </c:pt>
                <c:pt idx="129">
                  <c:v>6.44999999999999</c:v>
                </c:pt>
                <c:pt idx="130">
                  <c:v>6.49999999999999</c:v>
                </c:pt>
                <c:pt idx="131">
                  <c:v>6.54999999999999</c:v>
                </c:pt>
                <c:pt idx="132">
                  <c:v>6.59999999999999</c:v>
                </c:pt>
                <c:pt idx="133">
                  <c:v>6.64999999999999</c:v>
                </c:pt>
                <c:pt idx="134">
                  <c:v>6.69999999999999</c:v>
                </c:pt>
                <c:pt idx="135">
                  <c:v>6.74999999999999</c:v>
                </c:pt>
                <c:pt idx="136">
                  <c:v>6.79999999999999</c:v>
                </c:pt>
                <c:pt idx="137">
                  <c:v>6.84999999999999</c:v>
                </c:pt>
                <c:pt idx="138">
                  <c:v>6.89999999999999</c:v>
                </c:pt>
                <c:pt idx="139">
                  <c:v>6.94999999999999</c:v>
                </c:pt>
                <c:pt idx="140">
                  <c:v>6.99999999999999</c:v>
                </c:pt>
                <c:pt idx="141">
                  <c:v>7.04999999999999</c:v>
                </c:pt>
                <c:pt idx="142">
                  <c:v>7.09999999999999</c:v>
                </c:pt>
                <c:pt idx="143">
                  <c:v>7.14999999999999</c:v>
                </c:pt>
                <c:pt idx="144">
                  <c:v>7.19999999999999</c:v>
                </c:pt>
                <c:pt idx="145">
                  <c:v>7.24999999999999</c:v>
                </c:pt>
                <c:pt idx="146">
                  <c:v>7.29999999999999</c:v>
                </c:pt>
                <c:pt idx="147">
                  <c:v>7.34999999999999</c:v>
                </c:pt>
                <c:pt idx="148">
                  <c:v>7.39999999999999</c:v>
                </c:pt>
                <c:pt idx="149">
                  <c:v>7.44999999999999</c:v>
                </c:pt>
                <c:pt idx="150">
                  <c:v>7.49999999999999</c:v>
                </c:pt>
                <c:pt idx="151">
                  <c:v>7.54999999999999</c:v>
                </c:pt>
                <c:pt idx="152">
                  <c:v>7.59999999999999</c:v>
                </c:pt>
                <c:pt idx="153">
                  <c:v>7.64999999999999</c:v>
                </c:pt>
                <c:pt idx="154">
                  <c:v>7.69999999999999</c:v>
                </c:pt>
                <c:pt idx="155">
                  <c:v>7.74999999999999</c:v>
                </c:pt>
                <c:pt idx="156">
                  <c:v>7.79999999999999</c:v>
                </c:pt>
                <c:pt idx="157">
                  <c:v>7.84999999999999</c:v>
                </c:pt>
                <c:pt idx="158">
                  <c:v>7.89999999999999</c:v>
                </c:pt>
                <c:pt idx="159">
                  <c:v>7.94999999999999</c:v>
                </c:pt>
                <c:pt idx="160">
                  <c:v>7.99999999999999</c:v>
                </c:pt>
                <c:pt idx="161">
                  <c:v>8.04999999999999</c:v>
                </c:pt>
                <c:pt idx="162">
                  <c:v>8.09999999999999</c:v>
                </c:pt>
                <c:pt idx="163">
                  <c:v>8.14999999999999</c:v>
                </c:pt>
                <c:pt idx="164">
                  <c:v>8.19999999999998</c:v>
                </c:pt>
                <c:pt idx="165">
                  <c:v>8.24999999999998</c:v>
                </c:pt>
                <c:pt idx="166">
                  <c:v>8.29999999999998</c:v>
                </c:pt>
                <c:pt idx="167">
                  <c:v>8.34999999999998</c:v>
                </c:pt>
                <c:pt idx="168">
                  <c:v>8.39999999999998</c:v>
                </c:pt>
                <c:pt idx="169">
                  <c:v>8.44999999999998</c:v>
                </c:pt>
                <c:pt idx="170">
                  <c:v>8.49999999999998</c:v>
                </c:pt>
                <c:pt idx="171">
                  <c:v>8.54999999999998</c:v>
                </c:pt>
                <c:pt idx="172">
                  <c:v>8.59999999999998</c:v>
                </c:pt>
                <c:pt idx="173">
                  <c:v>8.64999999999998</c:v>
                </c:pt>
                <c:pt idx="174">
                  <c:v>8.69999999999998</c:v>
                </c:pt>
                <c:pt idx="175">
                  <c:v>8.74999999999998</c:v>
                </c:pt>
                <c:pt idx="176">
                  <c:v>8.79999999999998</c:v>
                </c:pt>
                <c:pt idx="177">
                  <c:v>8.84999999999998</c:v>
                </c:pt>
                <c:pt idx="178">
                  <c:v>8.89999999999998</c:v>
                </c:pt>
                <c:pt idx="179">
                  <c:v>8.94999999999998</c:v>
                </c:pt>
                <c:pt idx="180">
                  <c:v>8.99999999999998</c:v>
                </c:pt>
                <c:pt idx="181">
                  <c:v>9.04999999999998</c:v>
                </c:pt>
                <c:pt idx="182">
                  <c:v>9.09999999999998</c:v>
                </c:pt>
                <c:pt idx="183">
                  <c:v>9.14999999999998</c:v>
                </c:pt>
                <c:pt idx="184">
                  <c:v>9.19999999999998</c:v>
                </c:pt>
                <c:pt idx="185">
                  <c:v>9.24999999999998</c:v>
                </c:pt>
                <c:pt idx="186">
                  <c:v>9.29999999999998</c:v>
                </c:pt>
                <c:pt idx="187">
                  <c:v>9.34999999999998</c:v>
                </c:pt>
                <c:pt idx="188">
                  <c:v>9.39999999999998</c:v>
                </c:pt>
                <c:pt idx="189">
                  <c:v>9.44999999999998</c:v>
                </c:pt>
                <c:pt idx="190">
                  <c:v>9.49999999999998</c:v>
                </c:pt>
                <c:pt idx="191">
                  <c:v>9.54999999999998</c:v>
                </c:pt>
                <c:pt idx="192">
                  <c:v>9.59999999999998</c:v>
                </c:pt>
                <c:pt idx="193">
                  <c:v>9.64999999999998</c:v>
                </c:pt>
                <c:pt idx="194">
                  <c:v>9.69999999999998</c:v>
                </c:pt>
                <c:pt idx="195">
                  <c:v>9.74999999999998</c:v>
                </c:pt>
                <c:pt idx="196">
                  <c:v>9.79999999999998</c:v>
                </c:pt>
                <c:pt idx="197">
                  <c:v>9.84999999999998</c:v>
                </c:pt>
                <c:pt idx="198">
                  <c:v>9.89999999999998</c:v>
                </c:pt>
                <c:pt idx="199">
                  <c:v>9.94999999999998</c:v>
                </c:pt>
                <c:pt idx="200">
                  <c:v>9.99999999999998</c:v>
                </c:pt>
                <c:pt idx="201">
                  <c:v>10.05</c:v>
                </c:pt>
                <c:pt idx="202">
                  <c:v>10.1</c:v>
                </c:pt>
                <c:pt idx="203">
                  <c:v>10.15</c:v>
                </c:pt>
                <c:pt idx="204">
                  <c:v>10.2</c:v>
                </c:pt>
                <c:pt idx="205">
                  <c:v>10.25</c:v>
                </c:pt>
                <c:pt idx="206">
                  <c:v>10.3</c:v>
                </c:pt>
                <c:pt idx="207">
                  <c:v>10.35</c:v>
                </c:pt>
                <c:pt idx="208">
                  <c:v>10.4</c:v>
                </c:pt>
                <c:pt idx="209">
                  <c:v>10.45</c:v>
                </c:pt>
                <c:pt idx="210">
                  <c:v>10.5</c:v>
                </c:pt>
                <c:pt idx="211">
                  <c:v>10.55</c:v>
                </c:pt>
                <c:pt idx="212">
                  <c:v>10.6</c:v>
                </c:pt>
                <c:pt idx="213">
                  <c:v>10.65</c:v>
                </c:pt>
                <c:pt idx="214">
                  <c:v>10.7</c:v>
                </c:pt>
                <c:pt idx="215">
                  <c:v>10.75</c:v>
                </c:pt>
                <c:pt idx="216">
                  <c:v>10.8</c:v>
                </c:pt>
                <c:pt idx="217">
                  <c:v>10.85</c:v>
                </c:pt>
                <c:pt idx="218">
                  <c:v>10.9</c:v>
                </c:pt>
                <c:pt idx="219">
                  <c:v>10.95</c:v>
                </c:pt>
                <c:pt idx="220">
                  <c:v>11</c:v>
                </c:pt>
                <c:pt idx="221">
                  <c:v>11.05</c:v>
                </c:pt>
                <c:pt idx="222">
                  <c:v>11.1</c:v>
                </c:pt>
                <c:pt idx="223">
                  <c:v>11.15</c:v>
                </c:pt>
                <c:pt idx="224">
                  <c:v>11.2</c:v>
                </c:pt>
                <c:pt idx="225">
                  <c:v>11.25</c:v>
                </c:pt>
                <c:pt idx="226">
                  <c:v>11.3</c:v>
                </c:pt>
                <c:pt idx="227">
                  <c:v>11.35</c:v>
                </c:pt>
                <c:pt idx="228">
                  <c:v>11.4</c:v>
                </c:pt>
                <c:pt idx="229">
                  <c:v>11.45</c:v>
                </c:pt>
                <c:pt idx="230">
                  <c:v>11.5</c:v>
                </c:pt>
                <c:pt idx="231">
                  <c:v>11.55</c:v>
                </c:pt>
                <c:pt idx="232">
                  <c:v>11.6</c:v>
                </c:pt>
                <c:pt idx="233">
                  <c:v>11.65</c:v>
                </c:pt>
                <c:pt idx="234">
                  <c:v>11.7</c:v>
                </c:pt>
                <c:pt idx="235">
                  <c:v>11.75</c:v>
                </c:pt>
                <c:pt idx="236">
                  <c:v>11.8</c:v>
                </c:pt>
                <c:pt idx="237">
                  <c:v>11.85</c:v>
                </c:pt>
                <c:pt idx="238">
                  <c:v>11.9</c:v>
                </c:pt>
                <c:pt idx="239">
                  <c:v>11.95</c:v>
                </c:pt>
                <c:pt idx="240">
                  <c:v>12</c:v>
                </c:pt>
                <c:pt idx="241">
                  <c:v>12.05</c:v>
                </c:pt>
                <c:pt idx="242">
                  <c:v>12.1</c:v>
                </c:pt>
                <c:pt idx="243">
                  <c:v>12.15</c:v>
                </c:pt>
                <c:pt idx="244">
                  <c:v>12.2</c:v>
                </c:pt>
                <c:pt idx="245">
                  <c:v>12.25</c:v>
                </c:pt>
                <c:pt idx="246">
                  <c:v>12.3</c:v>
                </c:pt>
                <c:pt idx="247">
                  <c:v>12.35</c:v>
                </c:pt>
                <c:pt idx="248">
                  <c:v>12.4</c:v>
                </c:pt>
                <c:pt idx="249">
                  <c:v>12.45</c:v>
                </c:pt>
                <c:pt idx="250">
                  <c:v>12.5</c:v>
                </c:pt>
                <c:pt idx="251">
                  <c:v>12.55</c:v>
                </c:pt>
                <c:pt idx="252">
                  <c:v>12.6</c:v>
                </c:pt>
                <c:pt idx="253">
                  <c:v>12.65</c:v>
                </c:pt>
                <c:pt idx="254">
                  <c:v>12.7</c:v>
                </c:pt>
                <c:pt idx="255">
                  <c:v>12.75</c:v>
                </c:pt>
                <c:pt idx="256">
                  <c:v>12.8</c:v>
                </c:pt>
                <c:pt idx="257">
                  <c:v>12.85</c:v>
                </c:pt>
                <c:pt idx="258">
                  <c:v>12.9</c:v>
                </c:pt>
                <c:pt idx="259">
                  <c:v>12.95</c:v>
                </c:pt>
                <c:pt idx="260">
                  <c:v>13</c:v>
                </c:pt>
                <c:pt idx="261">
                  <c:v>13.05</c:v>
                </c:pt>
                <c:pt idx="262">
                  <c:v>13.1</c:v>
                </c:pt>
                <c:pt idx="263">
                  <c:v>13.15</c:v>
                </c:pt>
                <c:pt idx="264">
                  <c:v>13.2</c:v>
                </c:pt>
                <c:pt idx="265">
                  <c:v>13.25</c:v>
                </c:pt>
                <c:pt idx="266">
                  <c:v>13.3</c:v>
                </c:pt>
                <c:pt idx="267">
                  <c:v>13.35</c:v>
                </c:pt>
                <c:pt idx="268">
                  <c:v>13.4</c:v>
                </c:pt>
                <c:pt idx="269">
                  <c:v>13.45</c:v>
                </c:pt>
                <c:pt idx="270">
                  <c:v>13.5</c:v>
                </c:pt>
                <c:pt idx="271">
                  <c:v>13.55</c:v>
                </c:pt>
                <c:pt idx="272">
                  <c:v>13.6</c:v>
                </c:pt>
                <c:pt idx="273">
                  <c:v>13.65</c:v>
                </c:pt>
                <c:pt idx="274">
                  <c:v>13.7</c:v>
                </c:pt>
                <c:pt idx="275">
                  <c:v>13.75</c:v>
                </c:pt>
                <c:pt idx="276">
                  <c:v>13.8</c:v>
                </c:pt>
                <c:pt idx="277">
                  <c:v>13.85</c:v>
                </c:pt>
                <c:pt idx="278">
                  <c:v>13.9</c:v>
                </c:pt>
                <c:pt idx="279">
                  <c:v>13.95</c:v>
                </c:pt>
                <c:pt idx="280">
                  <c:v>14</c:v>
                </c:pt>
                <c:pt idx="281">
                  <c:v>14.05</c:v>
                </c:pt>
                <c:pt idx="282">
                  <c:v>14.1</c:v>
                </c:pt>
                <c:pt idx="283">
                  <c:v>14.15</c:v>
                </c:pt>
                <c:pt idx="284">
                  <c:v>14.2</c:v>
                </c:pt>
                <c:pt idx="285">
                  <c:v>14.25</c:v>
                </c:pt>
                <c:pt idx="286">
                  <c:v>14.3</c:v>
                </c:pt>
                <c:pt idx="287">
                  <c:v>14.35</c:v>
                </c:pt>
                <c:pt idx="288">
                  <c:v>14.4</c:v>
                </c:pt>
                <c:pt idx="289">
                  <c:v>14.45</c:v>
                </c:pt>
                <c:pt idx="290">
                  <c:v>14.5</c:v>
                </c:pt>
                <c:pt idx="291">
                  <c:v>14.55</c:v>
                </c:pt>
                <c:pt idx="292">
                  <c:v>14.6</c:v>
                </c:pt>
                <c:pt idx="293">
                  <c:v>14.65</c:v>
                </c:pt>
                <c:pt idx="294">
                  <c:v>14.7</c:v>
                </c:pt>
                <c:pt idx="295">
                  <c:v>14.75</c:v>
                </c:pt>
                <c:pt idx="296">
                  <c:v>14.8</c:v>
                </c:pt>
                <c:pt idx="297">
                  <c:v>14.85</c:v>
                </c:pt>
                <c:pt idx="298">
                  <c:v>14.9</c:v>
                </c:pt>
                <c:pt idx="299">
                  <c:v>14.95</c:v>
                </c:pt>
                <c:pt idx="300">
                  <c:v>15</c:v>
                </c:pt>
                <c:pt idx="301">
                  <c:v>15.05</c:v>
                </c:pt>
                <c:pt idx="302">
                  <c:v>15.1</c:v>
                </c:pt>
                <c:pt idx="303">
                  <c:v>15.15</c:v>
                </c:pt>
                <c:pt idx="304">
                  <c:v>15.2</c:v>
                </c:pt>
                <c:pt idx="305">
                  <c:v>15.25</c:v>
                </c:pt>
                <c:pt idx="306">
                  <c:v>15.3</c:v>
                </c:pt>
                <c:pt idx="307">
                  <c:v>15.35</c:v>
                </c:pt>
                <c:pt idx="308">
                  <c:v>15.4</c:v>
                </c:pt>
                <c:pt idx="309">
                  <c:v>15.45</c:v>
                </c:pt>
                <c:pt idx="310">
                  <c:v>15.5</c:v>
                </c:pt>
                <c:pt idx="311">
                  <c:v>15.55</c:v>
                </c:pt>
                <c:pt idx="312">
                  <c:v>15.6</c:v>
                </c:pt>
                <c:pt idx="313">
                  <c:v>15.65</c:v>
                </c:pt>
                <c:pt idx="314">
                  <c:v>15.7</c:v>
                </c:pt>
                <c:pt idx="315">
                  <c:v>15.75</c:v>
                </c:pt>
                <c:pt idx="316">
                  <c:v>15.8</c:v>
                </c:pt>
                <c:pt idx="317">
                  <c:v>15.85</c:v>
                </c:pt>
                <c:pt idx="318">
                  <c:v>15.9</c:v>
                </c:pt>
                <c:pt idx="319">
                  <c:v>15.95</c:v>
                </c:pt>
                <c:pt idx="320">
                  <c:v>16</c:v>
                </c:pt>
                <c:pt idx="321">
                  <c:v>16.05</c:v>
                </c:pt>
                <c:pt idx="322">
                  <c:v>16.1</c:v>
                </c:pt>
                <c:pt idx="323">
                  <c:v>16.15</c:v>
                </c:pt>
                <c:pt idx="324">
                  <c:v>16.2</c:v>
                </c:pt>
                <c:pt idx="325">
                  <c:v>16.25</c:v>
                </c:pt>
                <c:pt idx="326">
                  <c:v>16.3</c:v>
                </c:pt>
                <c:pt idx="327">
                  <c:v>16.35</c:v>
                </c:pt>
                <c:pt idx="328">
                  <c:v>16.4</c:v>
                </c:pt>
                <c:pt idx="329">
                  <c:v>16.45</c:v>
                </c:pt>
                <c:pt idx="330">
                  <c:v>16.5</c:v>
                </c:pt>
                <c:pt idx="331">
                  <c:v>16.55</c:v>
                </c:pt>
                <c:pt idx="332">
                  <c:v>16.6</c:v>
                </c:pt>
                <c:pt idx="333">
                  <c:v>16.65</c:v>
                </c:pt>
                <c:pt idx="334">
                  <c:v>16.7</c:v>
                </c:pt>
                <c:pt idx="335">
                  <c:v>16.75</c:v>
                </c:pt>
                <c:pt idx="336">
                  <c:v>16.8</c:v>
                </c:pt>
                <c:pt idx="337">
                  <c:v>16.85</c:v>
                </c:pt>
                <c:pt idx="338">
                  <c:v>16.9</c:v>
                </c:pt>
                <c:pt idx="339">
                  <c:v>16.95</c:v>
                </c:pt>
                <c:pt idx="340">
                  <c:v>17</c:v>
                </c:pt>
                <c:pt idx="341">
                  <c:v>17.05</c:v>
                </c:pt>
                <c:pt idx="342">
                  <c:v>17.1</c:v>
                </c:pt>
                <c:pt idx="343">
                  <c:v>17.15</c:v>
                </c:pt>
                <c:pt idx="344">
                  <c:v>17.2</c:v>
                </c:pt>
                <c:pt idx="345">
                  <c:v>17.25</c:v>
                </c:pt>
                <c:pt idx="346">
                  <c:v>17.3</c:v>
                </c:pt>
                <c:pt idx="347">
                  <c:v>17.35</c:v>
                </c:pt>
                <c:pt idx="348">
                  <c:v>17.4</c:v>
                </c:pt>
                <c:pt idx="349">
                  <c:v>17.45</c:v>
                </c:pt>
                <c:pt idx="350">
                  <c:v>17.5</c:v>
                </c:pt>
                <c:pt idx="351">
                  <c:v>17.55</c:v>
                </c:pt>
                <c:pt idx="352">
                  <c:v>17.6</c:v>
                </c:pt>
                <c:pt idx="353">
                  <c:v>17.65</c:v>
                </c:pt>
                <c:pt idx="354">
                  <c:v>17.7</c:v>
                </c:pt>
                <c:pt idx="355">
                  <c:v>17.75</c:v>
                </c:pt>
                <c:pt idx="356">
                  <c:v>17.8</c:v>
                </c:pt>
                <c:pt idx="357">
                  <c:v>17.85</c:v>
                </c:pt>
                <c:pt idx="358">
                  <c:v>17.8999999999999</c:v>
                </c:pt>
                <c:pt idx="359">
                  <c:v>17.95</c:v>
                </c:pt>
                <c:pt idx="360">
                  <c:v>18</c:v>
                </c:pt>
                <c:pt idx="361">
                  <c:v>18.0499999999999</c:v>
                </c:pt>
                <c:pt idx="362">
                  <c:v>18.0999999999999</c:v>
                </c:pt>
                <c:pt idx="363">
                  <c:v>18.1499999999999</c:v>
                </c:pt>
                <c:pt idx="364">
                  <c:v>18.2</c:v>
                </c:pt>
                <c:pt idx="365">
                  <c:v>18.2499999999999</c:v>
                </c:pt>
                <c:pt idx="366">
                  <c:v>18.2999999999999</c:v>
                </c:pt>
                <c:pt idx="367">
                  <c:v>18.3499999999999</c:v>
                </c:pt>
                <c:pt idx="368">
                  <c:v>18.3999999999999</c:v>
                </c:pt>
                <c:pt idx="369">
                  <c:v>18.4499999999999</c:v>
                </c:pt>
                <c:pt idx="370">
                  <c:v>18.4999999999999</c:v>
                </c:pt>
                <c:pt idx="371">
                  <c:v>18.5499999999999</c:v>
                </c:pt>
                <c:pt idx="372">
                  <c:v>18.5999999999999</c:v>
                </c:pt>
                <c:pt idx="373">
                  <c:v>18.6499999999999</c:v>
                </c:pt>
                <c:pt idx="374">
                  <c:v>18.6999999999999</c:v>
                </c:pt>
                <c:pt idx="375">
                  <c:v>18.7499999999999</c:v>
                </c:pt>
                <c:pt idx="376">
                  <c:v>18.7999999999999</c:v>
                </c:pt>
                <c:pt idx="377">
                  <c:v>18.8499999999999</c:v>
                </c:pt>
                <c:pt idx="378">
                  <c:v>18.8999999999999</c:v>
                </c:pt>
                <c:pt idx="379">
                  <c:v>18.9499999999999</c:v>
                </c:pt>
                <c:pt idx="380">
                  <c:v>18.9999999999999</c:v>
                </c:pt>
                <c:pt idx="381">
                  <c:v>19.0499999999999</c:v>
                </c:pt>
                <c:pt idx="382">
                  <c:v>19.0999999999999</c:v>
                </c:pt>
                <c:pt idx="383">
                  <c:v>19.1499999999999</c:v>
                </c:pt>
                <c:pt idx="384">
                  <c:v>19.1999999999999</c:v>
                </c:pt>
                <c:pt idx="385">
                  <c:v>19.2499999999999</c:v>
                </c:pt>
                <c:pt idx="386">
                  <c:v>19.2999999999999</c:v>
                </c:pt>
                <c:pt idx="387">
                  <c:v>19.3499999999999</c:v>
                </c:pt>
                <c:pt idx="388">
                  <c:v>19.3999999999999</c:v>
                </c:pt>
                <c:pt idx="389">
                  <c:v>19.4499999999999</c:v>
                </c:pt>
                <c:pt idx="390">
                  <c:v>19.4999999999999</c:v>
                </c:pt>
                <c:pt idx="391">
                  <c:v>19.5499999999999</c:v>
                </c:pt>
                <c:pt idx="392">
                  <c:v>19.5999999999999</c:v>
                </c:pt>
                <c:pt idx="393">
                  <c:v>19.6499999999999</c:v>
                </c:pt>
                <c:pt idx="394">
                  <c:v>19.6999999999999</c:v>
                </c:pt>
                <c:pt idx="395">
                  <c:v>19.7499999999999</c:v>
                </c:pt>
                <c:pt idx="396">
                  <c:v>19.7999999999999</c:v>
                </c:pt>
                <c:pt idx="397">
                  <c:v>19.8499999999999</c:v>
                </c:pt>
                <c:pt idx="398">
                  <c:v>19.8999999999999</c:v>
                </c:pt>
                <c:pt idx="399">
                  <c:v>19.9499999999999</c:v>
                </c:pt>
                <c:pt idx="400">
                  <c:v>19.9999999999999</c:v>
                </c:pt>
                <c:pt idx="401">
                  <c:v>20.0499999999999</c:v>
                </c:pt>
                <c:pt idx="402">
                  <c:v>20.0999999999999</c:v>
                </c:pt>
                <c:pt idx="403">
                  <c:v>20.1499999999999</c:v>
                </c:pt>
                <c:pt idx="404">
                  <c:v>20.1999999999999</c:v>
                </c:pt>
                <c:pt idx="405">
                  <c:v>20.2499999999999</c:v>
                </c:pt>
                <c:pt idx="406">
                  <c:v>20.2999999999999</c:v>
                </c:pt>
                <c:pt idx="407">
                  <c:v>20.3499999999999</c:v>
                </c:pt>
                <c:pt idx="408">
                  <c:v>20.3999999999999</c:v>
                </c:pt>
                <c:pt idx="409">
                  <c:v>20.4499999999999</c:v>
                </c:pt>
                <c:pt idx="410">
                  <c:v>20.4999999999999</c:v>
                </c:pt>
                <c:pt idx="411">
                  <c:v>20.5499999999999</c:v>
                </c:pt>
                <c:pt idx="412">
                  <c:v>20.5999999999999</c:v>
                </c:pt>
                <c:pt idx="413">
                  <c:v>20.6499999999999</c:v>
                </c:pt>
                <c:pt idx="414">
                  <c:v>20.6999999999999</c:v>
                </c:pt>
                <c:pt idx="415">
                  <c:v>20.7499999999999</c:v>
                </c:pt>
                <c:pt idx="416">
                  <c:v>20.7999999999999</c:v>
                </c:pt>
                <c:pt idx="417">
                  <c:v>20.8499999999999</c:v>
                </c:pt>
                <c:pt idx="418">
                  <c:v>20.8999999999999</c:v>
                </c:pt>
                <c:pt idx="419">
                  <c:v>20.9499999999999</c:v>
                </c:pt>
                <c:pt idx="420">
                  <c:v>20.9999999999999</c:v>
                </c:pt>
                <c:pt idx="421">
                  <c:v>21.0499999999999</c:v>
                </c:pt>
                <c:pt idx="422">
                  <c:v>21.0999999999999</c:v>
                </c:pt>
                <c:pt idx="423">
                  <c:v>21.1499999999999</c:v>
                </c:pt>
                <c:pt idx="424">
                  <c:v>21.1999999999999</c:v>
                </c:pt>
                <c:pt idx="425">
                  <c:v>21.2499999999999</c:v>
                </c:pt>
                <c:pt idx="426">
                  <c:v>21.2999999999999</c:v>
                </c:pt>
                <c:pt idx="427">
                  <c:v>21.3499999999999</c:v>
                </c:pt>
                <c:pt idx="428">
                  <c:v>21.3999999999999</c:v>
                </c:pt>
                <c:pt idx="429">
                  <c:v>21.4499999999999</c:v>
                </c:pt>
                <c:pt idx="430">
                  <c:v>21.4999999999999</c:v>
                </c:pt>
                <c:pt idx="431">
                  <c:v>21.5499999999999</c:v>
                </c:pt>
                <c:pt idx="432">
                  <c:v>21.5999999999999</c:v>
                </c:pt>
                <c:pt idx="433">
                  <c:v>21.6499999999999</c:v>
                </c:pt>
                <c:pt idx="434">
                  <c:v>21.6999999999999</c:v>
                </c:pt>
                <c:pt idx="435">
                  <c:v>21.7499999999999</c:v>
                </c:pt>
                <c:pt idx="436">
                  <c:v>21.7999999999999</c:v>
                </c:pt>
                <c:pt idx="437">
                  <c:v>21.8499999999999</c:v>
                </c:pt>
                <c:pt idx="438">
                  <c:v>21.8999999999999</c:v>
                </c:pt>
                <c:pt idx="439">
                  <c:v>21.9499999999999</c:v>
                </c:pt>
                <c:pt idx="440">
                  <c:v>21.9999999999999</c:v>
                </c:pt>
                <c:pt idx="441">
                  <c:v>22.0499999999999</c:v>
                </c:pt>
                <c:pt idx="442">
                  <c:v>22.0999999999999</c:v>
                </c:pt>
                <c:pt idx="443">
                  <c:v>22.1499999999999</c:v>
                </c:pt>
                <c:pt idx="444">
                  <c:v>22.1999999999999</c:v>
                </c:pt>
                <c:pt idx="445">
                  <c:v>22.2499999999999</c:v>
                </c:pt>
                <c:pt idx="446">
                  <c:v>22.2999999999999</c:v>
                </c:pt>
                <c:pt idx="447">
                  <c:v>22.3499999999999</c:v>
                </c:pt>
                <c:pt idx="448">
                  <c:v>22.3999999999999</c:v>
                </c:pt>
                <c:pt idx="449">
                  <c:v>22.4499999999999</c:v>
                </c:pt>
                <c:pt idx="450">
                  <c:v>22.4999999999999</c:v>
                </c:pt>
                <c:pt idx="451">
                  <c:v>22.5499999999999</c:v>
                </c:pt>
                <c:pt idx="452">
                  <c:v>22.5999999999999</c:v>
                </c:pt>
                <c:pt idx="453">
                  <c:v>22.6499999999999</c:v>
                </c:pt>
                <c:pt idx="454">
                  <c:v>22.6999999999999</c:v>
                </c:pt>
                <c:pt idx="455">
                  <c:v>22.7499999999999</c:v>
                </c:pt>
                <c:pt idx="456">
                  <c:v>22.7999999999999</c:v>
                </c:pt>
                <c:pt idx="457">
                  <c:v>22.8499999999999</c:v>
                </c:pt>
                <c:pt idx="458">
                  <c:v>22.8999999999999</c:v>
                </c:pt>
                <c:pt idx="459">
                  <c:v>22.9499999999999</c:v>
                </c:pt>
                <c:pt idx="460">
                  <c:v>22.9999999999999</c:v>
                </c:pt>
                <c:pt idx="461">
                  <c:v>23.0499999999999</c:v>
                </c:pt>
                <c:pt idx="462">
                  <c:v>23.0999999999999</c:v>
                </c:pt>
                <c:pt idx="463">
                  <c:v>23.1499999999999</c:v>
                </c:pt>
                <c:pt idx="464">
                  <c:v>23.1999999999999</c:v>
                </c:pt>
                <c:pt idx="465">
                  <c:v>23.2499999999999</c:v>
                </c:pt>
                <c:pt idx="466">
                  <c:v>23.2999999999999</c:v>
                </c:pt>
                <c:pt idx="467">
                  <c:v>23.3499999999999</c:v>
                </c:pt>
                <c:pt idx="468">
                  <c:v>23.3999999999999</c:v>
                </c:pt>
                <c:pt idx="469">
                  <c:v>23.4499999999999</c:v>
                </c:pt>
                <c:pt idx="470">
                  <c:v>23.4999999999999</c:v>
                </c:pt>
                <c:pt idx="471">
                  <c:v>23.5499999999999</c:v>
                </c:pt>
                <c:pt idx="472">
                  <c:v>23.5999999999999</c:v>
                </c:pt>
                <c:pt idx="473">
                  <c:v>23.6499999999999</c:v>
                </c:pt>
                <c:pt idx="474">
                  <c:v>23.6999999999999</c:v>
                </c:pt>
                <c:pt idx="475">
                  <c:v>23.7499999999999</c:v>
                </c:pt>
                <c:pt idx="476">
                  <c:v>23.7999999999999</c:v>
                </c:pt>
                <c:pt idx="477">
                  <c:v>23.8499999999999</c:v>
                </c:pt>
                <c:pt idx="478">
                  <c:v>23.8999999999999</c:v>
                </c:pt>
                <c:pt idx="479">
                  <c:v>23.9499999999999</c:v>
                </c:pt>
                <c:pt idx="480">
                  <c:v>23.9999999999999</c:v>
                </c:pt>
                <c:pt idx="481">
                  <c:v>24.0499999999999</c:v>
                </c:pt>
                <c:pt idx="482">
                  <c:v>24.0999999999999</c:v>
                </c:pt>
                <c:pt idx="483">
                  <c:v>24.1499999999999</c:v>
                </c:pt>
                <c:pt idx="484">
                  <c:v>24.1999999999999</c:v>
                </c:pt>
                <c:pt idx="485">
                  <c:v>24.2499999999999</c:v>
                </c:pt>
                <c:pt idx="486">
                  <c:v>24.2999999999999</c:v>
                </c:pt>
                <c:pt idx="487">
                  <c:v>24.3499999999999</c:v>
                </c:pt>
                <c:pt idx="488">
                  <c:v>24.3999999999999</c:v>
                </c:pt>
                <c:pt idx="489">
                  <c:v>24.4499999999999</c:v>
                </c:pt>
                <c:pt idx="490">
                  <c:v>24.4999999999999</c:v>
                </c:pt>
                <c:pt idx="491">
                  <c:v>24.5499999999999</c:v>
                </c:pt>
                <c:pt idx="492">
                  <c:v>24.5999999999999</c:v>
                </c:pt>
                <c:pt idx="493">
                  <c:v>24.6499999999999</c:v>
                </c:pt>
                <c:pt idx="494">
                  <c:v>24.6999999999999</c:v>
                </c:pt>
                <c:pt idx="495">
                  <c:v>24.7499999999999</c:v>
                </c:pt>
                <c:pt idx="496">
                  <c:v>24.7999999999999</c:v>
                </c:pt>
                <c:pt idx="497">
                  <c:v>24.8499999999999</c:v>
                </c:pt>
                <c:pt idx="498">
                  <c:v>24.8999999999999</c:v>
                </c:pt>
                <c:pt idx="499">
                  <c:v>24.9499999999999</c:v>
                </c:pt>
                <c:pt idx="500">
                  <c:v>24.9999999999999</c:v>
                </c:pt>
                <c:pt idx="501">
                  <c:v>25.0499999999999</c:v>
                </c:pt>
                <c:pt idx="502">
                  <c:v>25.0999999999999</c:v>
                </c:pt>
                <c:pt idx="503">
                  <c:v>25.1499999999999</c:v>
                </c:pt>
                <c:pt idx="504">
                  <c:v>25.1999999999999</c:v>
                </c:pt>
                <c:pt idx="505">
                  <c:v>25.2499999999999</c:v>
                </c:pt>
                <c:pt idx="506">
                  <c:v>25.2999999999999</c:v>
                </c:pt>
                <c:pt idx="507">
                  <c:v>25.3499999999999</c:v>
                </c:pt>
                <c:pt idx="508">
                  <c:v>25.3999999999999</c:v>
                </c:pt>
                <c:pt idx="509">
                  <c:v>25.4499999999999</c:v>
                </c:pt>
                <c:pt idx="510">
                  <c:v>25.4999999999999</c:v>
                </c:pt>
                <c:pt idx="511">
                  <c:v>25.5499999999999</c:v>
                </c:pt>
                <c:pt idx="512">
                  <c:v>25.5999999999999</c:v>
                </c:pt>
                <c:pt idx="513">
                  <c:v>25.6499999999999</c:v>
                </c:pt>
                <c:pt idx="514">
                  <c:v>25.6999999999999</c:v>
                </c:pt>
                <c:pt idx="515">
                  <c:v>25.7499999999999</c:v>
                </c:pt>
                <c:pt idx="516">
                  <c:v>25.7999999999999</c:v>
                </c:pt>
                <c:pt idx="517">
                  <c:v>25.8499999999999</c:v>
                </c:pt>
                <c:pt idx="518">
                  <c:v>25.8999999999999</c:v>
                </c:pt>
                <c:pt idx="519">
                  <c:v>25.9499999999999</c:v>
                </c:pt>
                <c:pt idx="520">
                  <c:v>25.9999999999999</c:v>
                </c:pt>
                <c:pt idx="521">
                  <c:v>26.0499999999999</c:v>
                </c:pt>
                <c:pt idx="522">
                  <c:v>26.0999999999999</c:v>
                </c:pt>
                <c:pt idx="523">
                  <c:v>26.1499999999999</c:v>
                </c:pt>
                <c:pt idx="524">
                  <c:v>26.1999999999999</c:v>
                </c:pt>
                <c:pt idx="525">
                  <c:v>26.2499999999999</c:v>
                </c:pt>
                <c:pt idx="526">
                  <c:v>26.2999999999999</c:v>
                </c:pt>
                <c:pt idx="527">
                  <c:v>26.3499999999999</c:v>
                </c:pt>
                <c:pt idx="528">
                  <c:v>26.3999999999999</c:v>
                </c:pt>
                <c:pt idx="529">
                  <c:v>26.4499999999999</c:v>
                </c:pt>
                <c:pt idx="530">
                  <c:v>26.4999999999999</c:v>
                </c:pt>
                <c:pt idx="531">
                  <c:v>26.5499999999999</c:v>
                </c:pt>
                <c:pt idx="532">
                  <c:v>26.5999999999999</c:v>
                </c:pt>
                <c:pt idx="533">
                  <c:v>26.6499999999999</c:v>
                </c:pt>
                <c:pt idx="534">
                  <c:v>26.6999999999999</c:v>
                </c:pt>
                <c:pt idx="535">
                  <c:v>26.7499999999999</c:v>
                </c:pt>
                <c:pt idx="536">
                  <c:v>26.7999999999999</c:v>
                </c:pt>
                <c:pt idx="537">
                  <c:v>26.8499999999999</c:v>
                </c:pt>
                <c:pt idx="538">
                  <c:v>26.8999999999999</c:v>
                </c:pt>
                <c:pt idx="539">
                  <c:v>26.9499999999999</c:v>
                </c:pt>
                <c:pt idx="540">
                  <c:v>26.9999999999999</c:v>
                </c:pt>
                <c:pt idx="541">
                  <c:v>27.0499999999999</c:v>
                </c:pt>
                <c:pt idx="542">
                  <c:v>27.0999999999999</c:v>
                </c:pt>
                <c:pt idx="543">
                  <c:v>27.1499999999999</c:v>
                </c:pt>
                <c:pt idx="544">
                  <c:v>27.1999999999999</c:v>
                </c:pt>
                <c:pt idx="545">
                  <c:v>27.2499999999999</c:v>
                </c:pt>
                <c:pt idx="546">
                  <c:v>27.2999999999999</c:v>
                </c:pt>
                <c:pt idx="547">
                  <c:v>27.3499999999999</c:v>
                </c:pt>
                <c:pt idx="548">
                  <c:v>27.3999999999999</c:v>
                </c:pt>
                <c:pt idx="549">
                  <c:v>27.4499999999999</c:v>
                </c:pt>
                <c:pt idx="550">
                  <c:v>27.4999999999999</c:v>
                </c:pt>
                <c:pt idx="551">
                  <c:v>27.5499999999999</c:v>
                </c:pt>
                <c:pt idx="552">
                  <c:v>27.5999999999999</c:v>
                </c:pt>
                <c:pt idx="553">
                  <c:v>27.6499999999999</c:v>
                </c:pt>
                <c:pt idx="554">
                  <c:v>27.6999999999999</c:v>
                </c:pt>
                <c:pt idx="555">
                  <c:v>27.7499999999999</c:v>
                </c:pt>
                <c:pt idx="556">
                  <c:v>27.7999999999999</c:v>
                </c:pt>
                <c:pt idx="557">
                  <c:v>27.8499999999999</c:v>
                </c:pt>
                <c:pt idx="558">
                  <c:v>27.8999999999999</c:v>
                </c:pt>
                <c:pt idx="559">
                  <c:v>27.9499999999999</c:v>
                </c:pt>
                <c:pt idx="560">
                  <c:v>27.9999999999999</c:v>
                </c:pt>
                <c:pt idx="561">
                  <c:v>28.0499999999999</c:v>
                </c:pt>
                <c:pt idx="562">
                  <c:v>28.0999999999999</c:v>
                </c:pt>
                <c:pt idx="563">
                  <c:v>28.1499999999999</c:v>
                </c:pt>
                <c:pt idx="564">
                  <c:v>28.1999999999999</c:v>
                </c:pt>
                <c:pt idx="565">
                  <c:v>28.2499999999999</c:v>
                </c:pt>
                <c:pt idx="566">
                  <c:v>28.2999999999999</c:v>
                </c:pt>
                <c:pt idx="567">
                  <c:v>28.3499999999999</c:v>
                </c:pt>
                <c:pt idx="568">
                  <c:v>28.3999999999999</c:v>
                </c:pt>
                <c:pt idx="569">
                  <c:v>28.4499999999999</c:v>
                </c:pt>
                <c:pt idx="570">
                  <c:v>28.4999999999999</c:v>
                </c:pt>
                <c:pt idx="571">
                  <c:v>28.5499999999999</c:v>
                </c:pt>
                <c:pt idx="572">
                  <c:v>28.5999999999999</c:v>
                </c:pt>
                <c:pt idx="573">
                  <c:v>28.6499999999999</c:v>
                </c:pt>
                <c:pt idx="574">
                  <c:v>28.6999999999999</c:v>
                </c:pt>
                <c:pt idx="575">
                  <c:v>28.7499999999999</c:v>
                </c:pt>
                <c:pt idx="576">
                  <c:v>28.7999999999999</c:v>
                </c:pt>
                <c:pt idx="577">
                  <c:v>28.8499999999999</c:v>
                </c:pt>
                <c:pt idx="578">
                  <c:v>28.8999999999999</c:v>
                </c:pt>
                <c:pt idx="579">
                  <c:v>28.9499999999999</c:v>
                </c:pt>
                <c:pt idx="580">
                  <c:v>28.9999999999999</c:v>
                </c:pt>
                <c:pt idx="581">
                  <c:v>29.0499999999999</c:v>
                </c:pt>
                <c:pt idx="582">
                  <c:v>29.0999999999999</c:v>
                </c:pt>
                <c:pt idx="583">
                  <c:v>29.1499999999999</c:v>
                </c:pt>
                <c:pt idx="584">
                  <c:v>29.1999999999999</c:v>
                </c:pt>
                <c:pt idx="585">
                  <c:v>29.2499999999999</c:v>
                </c:pt>
                <c:pt idx="586">
                  <c:v>29.2999999999999</c:v>
                </c:pt>
                <c:pt idx="587">
                  <c:v>29.3499999999999</c:v>
                </c:pt>
                <c:pt idx="588">
                  <c:v>29.3999999999999</c:v>
                </c:pt>
                <c:pt idx="589">
                  <c:v>29.4499999999999</c:v>
                </c:pt>
                <c:pt idx="590">
                  <c:v>29.4999999999999</c:v>
                </c:pt>
                <c:pt idx="591">
                  <c:v>29.5499999999999</c:v>
                </c:pt>
                <c:pt idx="592">
                  <c:v>29.5999999999999</c:v>
                </c:pt>
                <c:pt idx="593">
                  <c:v>29.6499999999999</c:v>
                </c:pt>
                <c:pt idx="594">
                  <c:v>29.6999999999999</c:v>
                </c:pt>
                <c:pt idx="595">
                  <c:v>29.7499999999999</c:v>
                </c:pt>
                <c:pt idx="596">
                  <c:v>29.7999999999999</c:v>
                </c:pt>
                <c:pt idx="597">
                  <c:v>29.8499999999999</c:v>
                </c:pt>
                <c:pt idx="598">
                  <c:v>29.8999999999999</c:v>
                </c:pt>
                <c:pt idx="599">
                  <c:v>29.9499999999999</c:v>
                </c:pt>
                <c:pt idx="600">
                  <c:v>29.9999999999999</c:v>
                </c:pt>
                <c:pt idx="601">
                  <c:v>30.0499999999999</c:v>
                </c:pt>
                <c:pt idx="602">
                  <c:v>30.0999999999999</c:v>
                </c:pt>
                <c:pt idx="603">
                  <c:v>30.1499999999999</c:v>
                </c:pt>
                <c:pt idx="604">
                  <c:v>30.1999999999999</c:v>
                </c:pt>
                <c:pt idx="605">
                  <c:v>30.2499999999999</c:v>
                </c:pt>
                <c:pt idx="606">
                  <c:v>30.2999999999999</c:v>
                </c:pt>
                <c:pt idx="607">
                  <c:v>30.3499999999999</c:v>
                </c:pt>
                <c:pt idx="608">
                  <c:v>30.3999999999999</c:v>
                </c:pt>
                <c:pt idx="609">
                  <c:v>30.4499999999999</c:v>
                </c:pt>
                <c:pt idx="610">
                  <c:v>30.4999999999999</c:v>
                </c:pt>
                <c:pt idx="611">
                  <c:v>30.5499999999999</c:v>
                </c:pt>
                <c:pt idx="612">
                  <c:v>30.5999999999999</c:v>
                </c:pt>
                <c:pt idx="613">
                  <c:v>30.6499999999999</c:v>
                </c:pt>
                <c:pt idx="614">
                  <c:v>30.6999999999999</c:v>
                </c:pt>
                <c:pt idx="615">
                  <c:v>30.7499999999999</c:v>
                </c:pt>
                <c:pt idx="616">
                  <c:v>30.7999999999999</c:v>
                </c:pt>
                <c:pt idx="617">
                  <c:v>30.8499999999999</c:v>
                </c:pt>
                <c:pt idx="618">
                  <c:v>30.8999999999999</c:v>
                </c:pt>
                <c:pt idx="619">
                  <c:v>30.9499999999999</c:v>
                </c:pt>
                <c:pt idx="620">
                  <c:v>30.9999999999999</c:v>
                </c:pt>
                <c:pt idx="621">
                  <c:v>31.0499999999999</c:v>
                </c:pt>
                <c:pt idx="622">
                  <c:v>31.0999999999999</c:v>
                </c:pt>
                <c:pt idx="623">
                  <c:v>31.1499999999999</c:v>
                </c:pt>
                <c:pt idx="624">
                  <c:v>31.1999999999999</c:v>
                </c:pt>
                <c:pt idx="625">
                  <c:v>31.2499999999999</c:v>
                </c:pt>
                <c:pt idx="626">
                  <c:v>31.2999999999999</c:v>
                </c:pt>
                <c:pt idx="627">
                  <c:v>31.3499999999999</c:v>
                </c:pt>
                <c:pt idx="628">
                  <c:v>31.3999999999999</c:v>
                </c:pt>
                <c:pt idx="629">
                  <c:v>31.4499999999999</c:v>
                </c:pt>
                <c:pt idx="630">
                  <c:v>31.4999999999999</c:v>
                </c:pt>
                <c:pt idx="631">
                  <c:v>31.5499999999999</c:v>
                </c:pt>
                <c:pt idx="632">
                  <c:v>31.5999999999999</c:v>
                </c:pt>
                <c:pt idx="633">
                  <c:v>31.6499999999999</c:v>
                </c:pt>
                <c:pt idx="634">
                  <c:v>31.6999999999999</c:v>
                </c:pt>
                <c:pt idx="635">
                  <c:v>31.7499999999999</c:v>
                </c:pt>
                <c:pt idx="636">
                  <c:v>31.7999999999999</c:v>
                </c:pt>
                <c:pt idx="637">
                  <c:v>31.8499999999999</c:v>
                </c:pt>
                <c:pt idx="638">
                  <c:v>31.8999999999999</c:v>
                </c:pt>
                <c:pt idx="639">
                  <c:v>31.9499999999999</c:v>
                </c:pt>
                <c:pt idx="640">
                  <c:v>31.9999999999999</c:v>
                </c:pt>
                <c:pt idx="641">
                  <c:v>32.0499999999999</c:v>
                </c:pt>
                <c:pt idx="642">
                  <c:v>32.0999999999999</c:v>
                </c:pt>
                <c:pt idx="643">
                  <c:v>32.1499999999999</c:v>
                </c:pt>
                <c:pt idx="644">
                  <c:v>32.1999999999999</c:v>
                </c:pt>
                <c:pt idx="645">
                  <c:v>32.2499999999999</c:v>
                </c:pt>
                <c:pt idx="646">
                  <c:v>32.2999999999999</c:v>
                </c:pt>
                <c:pt idx="647">
                  <c:v>32.3499999999999</c:v>
                </c:pt>
                <c:pt idx="648">
                  <c:v>32.3999999999999</c:v>
                </c:pt>
                <c:pt idx="649">
                  <c:v>32.4499999999999</c:v>
                </c:pt>
                <c:pt idx="650">
                  <c:v>32.4999999999999</c:v>
                </c:pt>
                <c:pt idx="651">
                  <c:v>32.5499999999999</c:v>
                </c:pt>
                <c:pt idx="652">
                  <c:v>32.5999999999999</c:v>
                </c:pt>
                <c:pt idx="653">
                  <c:v>32.6499999999999</c:v>
                </c:pt>
                <c:pt idx="654">
                  <c:v>32.6999999999999</c:v>
                </c:pt>
                <c:pt idx="655">
                  <c:v>32.7499999999999</c:v>
                </c:pt>
                <c:pt idx="656">
                  <c:v>32.7999999999999</c:v>
                </c:pt>
                <c:pt idx="657">
                  <c:v>32.8499999999999</c:v>
                </c:pt>
                <c:pt idx="658">
                  <c:v>32.8999999999999</c:v>
                </c:pt>
                <c:pt idx="659">
                  <c:v>32.9499999999999</c:v>
                </c:pt>
                <c:pt idx="660">
                  <c:v>32.9999999999999</c:v>
                </c:pt>
                <c:pt idx="661">
                  <c:v>33.0499999999999</c:v>
                </c:pt>
                <c:pt idx="662">
                  <c:v>33.0999999999999</c:v>
                </c:pt>
                <c:pt idx="663">
                  <c:v>33.1499999999999</c:v>
                </c:pt>
                <c:pt idx="664">
                  <c:v>33.1999999999999</c:v>
                </c:pt>
                <c:pt idx="665">
                  <c:v>33.2499999999999</c:v>
                </c:pt>
                <c:pt idx="666">
                  <c:v>33.2999999999999</c:v>
                </c:pt>
                <c:pt idx="667">
                  <c:v>33.3499999999999</c:v>
                </c:pt>
                <c:pt idx="668">
                  <c:v>33.3999999999999</c:v>
                </c:pt>
                <c:pt idx="669">
                  <c:v>33.4499999999999</c:v>
                </c:pt>
                <c:pt idx="670">
                  <c:v>33.4999999999999</c:v>
                </c:pt>
                <c:pt idx="671">
                  <c:v>33.5499999999999</c:v>
                </c:pt>
                <c:pt idx="672">
                  <c:v>33.5999999999999</c:v>
                </c:pt>
                <c:pt idx="673">
                  <c:v>33.6499999999999</c:v>
                </c:pt>
                <c:pt idx="674">
                  <c:v>33.6999999999999</c:v>
                </c:pt>
                <c:pt idx="675">
                  <c:v>33.7499999999999</c:v>
                </c:pt>
                <c:pt idx="676">
                  <c:v>33.7999999999999</c:v>
                </c:pt>
                <c:pt idx="677">
                  <c:v>33.8499999999999</c:v>
                </c:pt>
                <c:pt idx="678">
                  <c:v>33.8999999999999</c:v>
                </c:pt>
                <c:pt idx="679">
                  <c:v>33.9499999999999</c:v>
                </c:pt>
                <c:pt idx="680">
                  <c:v>33.9999999999999</c:v>
                </c:pt>
                <c:pt idx="681">
                  <c:v>34.0499999999999</c:v>
                </c:pt>
                <c:pt idx="682">
                  <c:v>34.0999999999999</c:v>
                </c:pt>
                <c:pt idx="683">
                  <c:v>34.1499999999999</c:v>
                </c:pt>
                <c:pt idx="684">
                  <c:v>34.1999999999999</c:v>
                </c:pt>
                <c:pt idx="685">
                  <c:v>34.2499999999999</c:v>
                </c:pt>
                <c:pt idx="686">
                  <c:v>34.2999999999999</c:v>
                </c:pt>
                <c:pt idx="687">
                  <c:v>34.3499999999999</c:v>
                </c:pt>
                <c:pt idx="688">
                  <c:v>34.3999999999999</c:v>
                </c:pt>
                <c:pt idx="689">
                  <c:v>34.4499999999999</c:v>
                </c:pt>
                <c:pt idx="690">
                  <c:v>34.4999999999999</c:v>
                </c:pt>
                <c:pt idx="691">
                  <c:v>34.5499999999999</c:v>
                </c:pt>
                <c:pt idx="692">
                  <c:v>34.5999999999999</c:v>
                </c:pt>
                <c:pt idx="693">
                  <c:v>34.6499999999999</c:v>
                </c:pt>
                <c:pt idx="694">
                  <c:v>34.6999999999999</c:v>
                </c:pt>
                <c:pt idx="695">
                  <c:v>34.7499999999999</c:v>
                </c:pt>
                <c:pt idx="696">
                  <c:v>34.7999999999999</c:v>
                </c:pt>
                <c:pt idx="697">
                  <c:v>34.8499999999999</c:v>
                </c:pt>
                <c:pt idx="698">
                  <c:v>34.8999999999999</c:v>
                </c:pt>
                <c:pt idx="699">
                  <c:v>34.9499999999999</c:v>
                </c:pt>
                <c:pt idx="700">
                  <c:v>34.9999999999999</c:v>
                </c:pt>
                <c:pt idx="701">
                  <c:v>35.0499999999999</c:v>
                </c:pt>
                <c:pt idx="702">
                  <c:v>35.0999999999999</c:v>
                </c:pt>
                <c:pt idx="703">
                  <c:v>35.1499999999999</c:v>
                </c:pt>
                <c:pt idx="704">
                  <c:v>35.1999999999999</c:v>
                </c:pt>
                <c:pt idx="705">
                  <c:v>35.2499999999999</c:v>
                </c:pt>
                <c:pt idx="706">
                  <c:v>35.2999999999999</c:v>
                </c:pt>
                <c:pt idx="707">
                  <c:v>35.3499999999999</c:v>
                </c:pt>
                <c:pt idx="708">
                  <c:v>35.3999999999999</c:v>
                </c:pt>
                <c:pt idx="709">
                  <c:v>35.4499999999999</c:v>
                </c:pt>
                <c:pt idx="710">
                  <c:v>35.4999999999999</c:v>
                </c:pt>
                <c:pt idx="711">
                  <c:v>35.5499999999999</c:v>
                </c:pt>
                <c:pt idx="712">
                  <c:v>35.5999999999999</c:v>
                </c:pt>
                <c:pt idx="713">
                  <c:v>35.6499999999999</c:v>
                </c:pt>
                <c:pt idx="714">
                  <c:v>35.6999999999999</c:v>
                </c:pt>
                <c:pt idx="715">
                  <c:v>35.7499999999999</c:v>
                </c:pt>
                <c:pt idx="716">
                  <c:v>35.7999999999999</c:v>
                </c:pt>
                <c:pt idx="717">
                  <c:v>35.8499999999999</c:v>
                </c:pt>
                <c:pt idx="718">
                  <c:v>35.8999999999999</c:v>
                </c:pt>
                <c:pt idx="719">
                  <c:v>35.9499999999999</c:v>
                </c:pt>
                <c:pt idx="720">
                  <c:v>35.9999999999999</c:v>
                </c:pt>
                <c:pt idx="721">
                  <c:v>36.0499999999999</c:v>
                </c:pt>
                <c:pt idx="722">
                  <c:v>36.0999999999999</c:v>
                </c:pt>
                <c:pt idx="723">
                  <c:v>36.1499999999999</c:v>
                </c:pt>
                <c:pt idx="724">
                  <c:v>36.1999999999999</c:v>
                </c:pt>
                <c:pt idx="725">
                  <c:v>36.2499999999999</c:v>
                </c:pt>
                <c:pt idx="726">
                  <c:v>36.2999999999999</c:v>
                </c:pt>
                <c:pt idx="727">
                  <c:v>36.3499999999999</c:v>
                </c:pt>
                <c:pt idx="728">
                  <c:v>36.3999999999999</c:v>
                </c:pt>
                <c:pt idx="729">
                  <c:v>36.4499999999999</c:v>
                </c:pt>
                <c:pt idx="730">
                  <c:v>36.4999999999999</c:v>
                </c:pt>
                <c:pt idx="731">
                  <c:v>36.5499999999999</c:v>
                </c:pt>
                <c:pt idx="732">
                  <c:v>36.5999999999999</c:v>
                </c:pt>
                <c:pt idx="733">
                  <c:v>36.6499999999999</c:v>
                </c:pt>
                <c:pt idx="734">
                  <c:v>36.6999999999999</c:v>
                </c:pt>
                <c:pt idx="735">
                  <c:v>36.7499999999999</c:v>
                </c:pt>
                <c:pt idx="736">
                  <c:v>36.7999999999999</c:v>
                </c:pt>
                <c:pt idx="737">
                  <c:v>36.8499999999999</c:v>
                </c:pt>
                <c:pt idx="738">
                  <c:v>36.8999999999999</c:v>
                </c:pt>
                <c:pt idx="739">
                  <c:v>36.9499999999999</c:v>
                </c:pt>
                <c:pt idx="740">
                  <c:v>36.9999999999999</c:v>
                </c:pt>
                <c:pt idx="741">
                  <c:v>37.0499999999999</c:v>
                </c:pt>
                <c:pt idx="742">
                  <c:v>37.0999999999999</c:v>
                </c:pt>
                <c:pt idx="743">
                  <c:v>37.1499999999999</c:v>
                </c:pt>
                <c:pt idx="744">
                  <c:v>37.1999999999999</c:v>
                </c:pt>
                <c:pt idx="745">
                  <c:v>37.2499999999999</c:v>
                </c:pt>
                <c:pt idx="746">
                  <c:v>37.2999999999999</c:v>
                </c:pt>
                <c:pt idx="747">
                  <c:v>37.3499999999999</c:v>
                </c:pt>
                <c:pt idx="748">
                  <c:v>37.3999999999999</c:v>
                </c:pt>
                <c:pt idx="749">
                  <c:v>37.4499999999999</c:v>
                </c:pt>
                <c:pt idx="750">
                  <c:v>37.4999999999999</c:v>
                </c:pt>
                <c:pt idx="751">
                  <c:v>37.5499999999999</c:v>
                </c:pt>
                <c:pt idx="752">
                  <c:v>37.5999999999999</c:v>
                </c:pt>
                <c:pt idx="753">
                  <c:v>37.6499999999999</c:v>
                </c:pt>
                <c:pt idx="754">
                  <c:v>37.6999999999999</c:v>
                </c:pt>
                <c:pt idx="755">
                  <c:v>37.7499999999999</c:v>
                </c:pt>
                <c:pt idx="756">
                  <c:v>37.7999999999999</c:v>
                </c:pt>
                <c:pt idx="757">
                  <c:v>37.8499999999999</c:v>
                </c:pt>
                <c:pt idx="758">
                  <c:v>37.8999999999999</c:v>
                </c:pt>
                <c:pt idx="759">
                  <c:v>37.9499999999999</c:v>
                </c:pt>
                <c:pt idx="760">
                  <c:v>37.9999999999999</c:v>
                </c:pt>
                <c:pt idx="761">
                  <c:v>38.0499999999999</c:v>
                </c:pt>
                <c:pt idx="762">
                  <c:v>38.0999999999999</c:v>
                </c:pt>
                <c:pt idx="763">
                  <c:v>38.1499999999999</c:v>
                </c:pt>
                <c:pt idx="764">
                  <c:v>38.1999999999999</c:v>
                </c:pt>
                <c:pt idx="765">
                  <c:v>38.2499999999999</c:v>
                </c:pt>
                <c:pt idx="766">
                  <c:v>38.2999999999999</c:v>
                </c:pt>
                <c:pt idx="767">
                  <c:v>38.3499999999999</c:v>
                </c:pt>
                <c:pt idx="768">
                  <c:v>38.3999999999999</c:v>
                </c:pt>
                <c:pt idx="769">
                  <c:v>38.4499999999999</c:v>
                </c:pt>
                <c:pt idx="770">
                  <c:v>38.4999999999999</c:v>
                </c:pt>
                <c:pt idx="771">
                  <c:v>38.5499999999999</c:v>
                </c:pt>
                <c:pt idx="772">
                  <c:v>38.5999999999999</c:v>
                </c:pt>
                <c:pt idx="773">
                  <c:v>38.6499999999999</c:v>
                </c:pt>
                <c:pt idx="774">
                  <c:v>38.6999999999999</c:v>
                </c:pt>
                <c:pt idx="775">
                  <c:v>38.7499999999999</c:v>
                </c:pt>
                <c:pt idx="776">
                  <c:v>38.7999999999999</c:v>
                </c:pt>
                <c:pt idx="777">
                  <c:v>38.8499999999999</c:v>
                </c:pt>
                <c:pt idx="778">
                  <c:v>38.8999999999999</c:v>
                </c:pt>
                <c:pt idx="779">
                  <c:v>38.9499999999999</c:v>
                </c:pt>
                <c:pt idx="780">
                  <c:v>38.9999999999999</c:v>
                </c:pt>
                <c:pt idx="781">
                  <c:v>39.0499999999999</c:v>
                </c:pt>
                <c:pt idx="782">
                  <c:v>39.0999999999999</c:v>
                </c:pt>
                <c:pt idx="783">
                  <c:v>39.1499999999999</c:v>
                </c:pt>
                <c:pt idx="784">
                  <c:v>39.1999999999999</c:v>
                </c:pt>
                <c:pt idx="785">
                  <c:v>39.2499999999999</c:v>
                </c:pt>
                <c:pt idx="786">
                  <c:v>39.2999999999999</c:v>
                </c:pt>
                <c:pt idx="787">
                  <c:v>39.3499999999999</c:v>
                </c:pt>
                <c:pt idx="788">
                  <c:v>39.3999999999999</c:v>
                </c:pt>
                <c:pt idx="789">
                  <c:v>39.4499999999999</c:v>
                </c:pt>
                <c:pt idx="790">
                  <c:v>39.4999999999999</c:v>
                </c:pt>
                <c:pt idx="791">
                  <c:v>39.5499999999999</c:v>
                </c:pt>
                <c:pt idx="792">
                  <c:v>39.5999999999999</c:v>
                </c:pt>
                <c:pt idx="793">
                  <c:v>39.6499999999999</c:v>
                </c:pt>
                <c:pt idx="794">
                  <c:v>39.6999999999999</c:v>
                </c:pt>
                <c:pt idx="795">
                  <c:v>39.7499999999999</c:v>
                </c:pt>
                <c:pt idx="796">
                  <c:v>39.7999999999999</c:v>
                </c:pt>
                <c:pt idx="797">
                  <c:v>39.8499999999999</c:v>
                </c:pt>
                <c:pt idx="798">
                  <c:v>39.8999999999999</c:v>
                </c:pt>
                <c:pt idx="799">
                  <c:v>39.9499999999999</c:v>
                </c:pt>
                <c:pt idx="800">
                  <c:v>39.9999999999999</c:v>
                </c:pt>
                <c:pt idx="801">
                  <c:v>40.0499999999999</c:v>
                </c:pt>
                <c:pt idx="802">
                  <c:v>40.0999999999999</c:v>
                </c:pt>
                <c:pt idx="803">
                  <c:v>40.1499999999999</c:v>
                </c:pt>
                <c:pt idx="804">
                  <c:v>40.1999999999999</c:v>
                </c:pt>
                <c:pt idx="805">
                  <c:v>40.2499999999999</c:v>
                </c:pt>
                <c:pt idx="806">
                  <c:v>40.2999999999999</c:v>
                </c:pt>
                <c:pt idx="807">
                  <c:v>40.3499999999999</c:v>
                </c:pt>
                <c:pt idx="808">
                  <c:v>40.3999999999999</c:v>
                </c:pt>
                <c:pt idx="809">
                  <c:v>40.4499999999999</c:v>
                </c:pt>
                <c:pt idx="810">
                  <c:v>40.4999999999999</c:v>
                </c:pt>
                <c:pt idx="811">
                  <c:v>40.5499999999999</c:v>
                </c:pt>
                <c:pt idx="812">
                  <c:v>40.5999999999999</c:v>
                </c:pt>
                <c:pt idx="813">
                  <c:v>40.6499999999999</c:v>
                </c:pt>
                <c:pt idx="814">
                  <c:v>40.6999999999999</c:v>
                </c:pt>
                <c:pt idx="815">
                  <c:v>40.7499999999999</c:v>
                </c:pt>
                <c:pt idx="816">
                  <c:v>40.7999999999999</c:v>
                </c:pt>
                <c:pt idx="817">
                  <c:v>40.8499999999999</c:v>
                </c:pt>
                <c:pt idx="818">
                  <c:v>40.8999999999999</c:v>
                </c:pt>
                <c:pt idx="819">
                  <c:v>40.9499999999999</c:v>
                </c:pt>
                <c:pt idx="820">
                  <c:v>40.9999999999999</c:v>
                </c:pt>
                <c:pt idx="821">
                  <c:v>41.0499999999999</c:v>
                </c:pt>
                <c:pt idx="822">
                  <c:v>41.0999999999999</c:v>
                </c:pt>
                <c:pt idx="823">
                  <c:v>41.1499999999999</c:v>
                </c:pt>
                <c:pt idx="824">
                  <c:v>41.1999999999999</c:v>
                </c:pt>
                <c:pt idx="825">
                  <c:v>41.2499999999999</c:v>
                </c:pt>
                <c:pt idx="826">
                  <c:v>41.2999999999999</c:v>
                </c:pt>
                <c:pt idx="827">
                  <c:v>41.3499999999999</c:v>
                </c:pt>
                <c:pt idx="828">
                  <c:v>41.3999999999999</c:v>
                </c:pt>
                <c:pt idx="829">
                  <c:v>41.4499999999999</c:v>
                </c:pt>
                <c:pt idx="830">
                  <c:v>41.4999999999999</c:v>
                </c:pt>
                <c:pt idx="831">
                  <c:v>41.5499999999999</c:v>
                </c:pt>
                <c:pt idx="832">
                  <c:v>41.5999999999999</c:v>
                </c:pt>
                <c:pt idx="833">
                  <c:v>41.6499999999999</c:v>
                </c:pt>
                <c:pt idx="834">
                  <c:v>41.6999999999999</c:v>
                </c:pt>
                <c:pt idx="835">
                  <c:v>41.7499999999999</c:v>
                </c:pt>
                <c:pt idx="836">
                  <c:v>41.7999999999999</c:v>
                </c:pt>
                <c:pt idx="837">
                  <c:v>41.8499999999999</c:v>
                </c:pt>
                <c:pt idx="838">
                  <c:v>41.8999999999999</c:v>
                </c:pt>
                <c:pt idx="839">
                  <c:v>41.9499999999999</c:v>
                </c:pt>
                <c:pt idx="840">
                  <c:v>41.9999999999999</c:v>
                </c:pt>
                <c:pt idx="841">
                  <c:v>42.0499999999999</c:v>
                </c:pt>
                <c:pt idx="842">
                  <c:v>42.0999999999999</c:v>
                </c:pt>
                <c:pt idx="843">
                  <c:v>42.1499999999999</c:v>
                </c:pt>
                <c:pt idx="844">
                  <c:v>42.1999999999999</c:v>
                </c:pt>
                <c:pt idx="845">
                  <c:v>42.2499999999999</c:v>
                </c:pt>
                <c:pt idx="846">
                  <c:v>42.2999999999999</c:v>
                </c:pt>
                <c:pt idx="847">
                  <c:v>42.3499999999999</c:v>
                </c:pt>
                <c:pt idx="848">
                  <c:v>42.3999999999999</c:v>
                </c:pt>
                <c:pt idx="849">
                  <c:v>42.4499999999999</c:v>
                </c:pt>
                <c:pt idx="850">
                  <c:v>42.4999999999999</c:v>
                </c:pt>
                <c:pt idx="851">
                  <c:v>42.5499999999999</c:v>
                </c:pt>
                <c:pt idx="852">
                  <c:v>42.5999999999999</c:v>
                </c:pt>
                <c:pt idx="853">
                  <c:v>42.6499999999999</c:v>
                </c:pt>
                <c:pt idx="854">
                  <c:v>42.6999999999999</c:v>
                </c:pt>
                <c:pt idx="855">
                  <c:v>42.7499999999999</c:v>
                </c:pt>
                <c:pt idx="856">
                  <c:v>42.7999999999999</c:v>
                </c:pt>
                <c:pt idx="857">
                  <c:v>42.8499999999999</c:v>
                </c:pt>
                <c:pt idx="858">
                  <c:v>42.8999999999999</c:v>
                </c:pt>
                <c:pt idx="859">
                  <c:v>42.9499999999999</c:v>
                </c:pt>
                <c:pt idx="860">
                  <c:v>42.9999999999999</c:v>
                </c:pt>
                <c:pt idx="861">
                  <c:v>43.0499999999999</c:v>
                </c:pt>
                <c:pt idx="862">
                  <c:v>43.0999999999999</c:v>
                </c:pt>
                <c:pt idx="863">
                  <c:v>43.1499999999999</c:v>
                </c:pt>
                <c:pt idx="864">
                  <c:v>43.1999999999999</c:v>
                </c:pt>
                <c:pt idx="865">
                  <c:v>43.2499999999999</c:v>
                </c:pt>
                <c:pt idx="866">
                  <c:v>43.2999999999999</c:v>
                </c:pt>
                <c:pt idx="867">
                  <c:v>43.3499999999999</c:v>
                </c:pt>
                <c:pt idx="868">
                  <c:v>43.3999999999999</c:v>
                </c:pt>
                <c:pt idx="869">
                  <c:v>43.4499999999999</c:v>
                </c:pt>
                <c:pt idx="870">
                  <c:v>43.4999999999999</c:v>
                </c:pt>
                <c:pt idx="871">
                  <c:v>43.5499999999999</c:v>
                </c:pt>
                <c:pt idx="872">
                  <c:v>43.5999999999999</c:v>
                </c:pt>
                <c:pt idx="873">
                  <c:v>43.6499999999999</c:v>
                </c:pt>
                <c:pt idx="874">
                  <c:v>43.6999999999999</c:v>
                </c:pt>
                <c:pt idx="875">
                  <c:v>43.7499999999999</c:v>
                </c:pt>
                <c:pt idx="876">
                  <c:v>43.7999999999999</c:v>
                </c:pt>
                <c:pt idx="877">
                  <c:v>43.8499999999999</c:v>
                </c:pt>
                <c:pt idx="878">
                  <c:v>43.8999999999999</c:v>
                </c:pt>
                <c:pt idx="879">
                  <c:v>43.9499999999999</c:v>
                </c:pt>
                <c:pt idx="880">
                  <c:v>43.9999999999999</c:v>
                </c:pt>
                <c:pt idx="881">
                  <c:v>44.0499999999999</c:v>
                </c:pt>
                <c:pt idx="882">
                  <c:v>44.0999999999999</c:v>
                </c:pt>
                <c:pt idx="883">
                  <c:v>44.1499999999999</c:v>
                </c:pt>
                <c:pt idx="884">
                  <c:v>44.1999999999999</c:v>
                </c:pt>
                <c:pt idx="885">
                  <c:v>44.2499999999999</c:v>
                </c:pt>
                <c:pt idx="886">
                  <c:v>44.2999999999999</c:v>
                </c:pt>
                <c:pt idx="887">
                  <c:v>44.3499999999999</c:v>
                </c:pt>
                <c:pt idx="888">
                  <c:v>44.3999999999999</c:v>
                </c:pt>
                <c:pt idx="889">
                  <c:v>44.4499999999999</c:v>
                </c:pt>
                <c:pt idx="890">
                  <c:v>44.4999999999999</c:v>
                </c:pt>
                <c:pt idx="891">
                  <c:v>44.5499999999999</c:v>
                </c:pt>
                <c:pt idx="892">
                  <c:v>44.5999999999999</c:v>
                </c:pt>
                <c:pt idx="893">
                  <c:v>44.6499999999999</c:v>
                </c:pt>
                <c:pt idx="894">
                  <c:v>44.6999999999999</c:v>
                </c:pt>
                <c:pt idx="895">
                  <c:v>44.7499999999999</c:v>
                </c:pt>
                <c:pt idx="896">
                  <c:v>44.7999999999999</c:v>
                </c:pt>
                <c:pt idx="897">
                  <c:v>44.8499999999999</c:v>
                </c:pt>
                <c:pt idx="898">
                  <c:v>44.8999999999999</c:v>
                </c:pt>
                <c:pt idx="899">
                  <c:v>44.9499999999999</c:v>
                </c:pt>
                <c:pt idx="900">
                  <c:v>44.9999999999999</c:v>
                </c:pt>
                <c:pt idx="901">
                  <c:v>45.0499999999999</c:v>
                </c:pt>
                <c:pt idx="902">
                  <c:v>45.0999999999999</c:v>
                </c:pt>
                <c:pt idx="903">
                  <c:v>45.1499999999999</c:v>
                </c:pt>
                <c:pt idx="904">
                  <c:v>45.1999999999999</c:v>
                </c:pt>
                <c:pt idx="905">
                  <c:v>45.2499999999999</c:v>
                </c:pt>
                <c:pt idx="906">
                  <c:v>45.2999999999999</c:v>
                </c:pt>
                <c:pt idx="907">
                  <c:v>45.3499999999998</c:v>
                </c:pt>
                <c:pt idx="908">
                  <c:v>45.3999999999999</c:v>
                </c:pt>
                <c:pt idx="909">
                  <c:v>45.4499999999999</c:v>
                </c:pt>
                <c:pt idx="910">
                  <c:v>45.4999999999999</c:v>
                </c:pt>
                <c:pt idx="911">
                  <c:v>45.5499999999999</c:v>
                </c:pt>
                <c:pt idx="912">
                  <c:v>45.5999999999998</c:v>
                </c:pt>
                <c:pt idx="913">
                  <c:v>45.6499999999999</c:v>
                </c:pt>
                <c:pt idx="914">
                  <c:v>45.6999999999999</c:v>
                </c:pt>
                <c:pt idx="915">
                  <c:v>45.7499999999999</c:v>
                </c:pt>
                <c:pt idx="916">
                  <c:v>45.7999999999999</c:v>
                </c:pt>
                <c:pt idx="917">
                  <c:v>45.8499999999998</c:v>
                </c:pt>
                <c:pt idx="918">
                  <c:v>45.8999999999999</c:v>
                </c:pt>
                <c:pt idx="919">
                  <c:v>45.9499999999999</c:v>
                </c:pt>
                <c:pt idx="920">
                  <c:v>45.9999999999998</c:v>
                </c:pt>
                <c:pt idx="921">
                  <c:v>46.0499999999999</c:v>
                </c:pt>
                <c:pt idx="922">
                  <c:v>46.0999999999998</c:v>
                </c:pt>
                <c:pt idx="923">
                  <c:v>46.1499999999998</c:v>
                </c:pt>
                <c:pt idx="924">
                  <c:v>46.1999999999999</c:v>
                </c:pt>
                <c:pt idx="925">
                  <c:v>46.2499999999998</c:v>
                </c:pt>
                <c:pt idx="926">
                  <c:v>46.2999999999999</c:v>
                </c:pt>
                <c:pt idx="927">
                  <c:v>46.3499999999998</c:v>
                </c:pt>
                <c:pt idx="928">
                  <c:v>46.3999999999998</c:v>
                </c:pt>
                <c:pt idx="929">
                  <c:v>46.4499999999999</c:v>
                </c:pt>
                <c:pt idx="930">
                  <c:v>46.4999999999998</c:v>
                </c:pt>
                <c:pt idx="931">
                  <c:v>46.5499999999999</c:v>
                </c:pt>
                <c:pt idx="932">
                  <c:v>46.5999999999998</c:v>
                </c:pt>
                <c:pt idx="933">
                  <c:v>46.6499999999998</c:v>
                </c:pt>
                <c:pt idx="934">
                  <c:v>46.6999999999999</c:v>
                </c:pt>
                <c:pt idx="935">
                  <c:v>46.7499999999998</c:v>
                </c:pt>
                <c:pt idx="936">
                  <c:v>46.7999999999998</c:v>
                </c:pt>
                <c:pt idx="937">
                  <c:v>46.8499999999998</c:v>
                </c:pt>
                <c:pt idx="938">
                  <c:v>46.8999999999998</c:v>
                </c:pt>
                <c:pt idx="939">
                  <c:v>46.9499999999998</c:v>
                </c:pt>
                <c:pt idx="940">
                  <c:v>46.9999999999998</c:v>
                </c:pt>
                <c:pt idx="941">
                  <c:v>47.0499999999998</c:v>
                </c:pt>
                <c:pt idx="942">
                  <c:v>47.0999999999998</c:v>
                </c:pt>
                <c:pt idx="943">
                  <c:v>47.1499999999998</c:v>
                </c:pt>
                <c:pt idx="944">
                  <c:v>47.1999999999998</c:v>
                </c:pt>
                <c:pt idx="945">
                  <c:v>47.2499999999998</c:v>
                </c:pt>
                <c:pt idx="946">
                  <c:v>47.2999999999998</c:v>
                </c:pt>
                <c:pt idx="947">
                  <c:v>47.3499999999998</c:v>
                </c:pt>
                <c:pt idx="948">
                  <c:v>47.3999999999998</c:v>
                </c:pt>
                <c:pt idx="949">
                  <c:v>47.4499999999998</c:v>
                </c:pt>
                <c:pt idx="950">
                  <c:v>47.4999999999998</c:v>
                </c:pt>
                <c:pt idx="951">
                  <c:v>47.5499999999998</c:v>
                </c:pt>
                <c:pt idx="952">
                  <c:v>47.5999999999998</c:v>
                </c:pt>
                <c:pt idx="953">
                  <c:v>47.6499999999998</c:v>
                </c:pt>
                <c:pt idx="954">
                  <c:v>47.6999999999998</c:v>
                </c:pt>
                <c:pt idx="955">
                  <c:v>47.7499999999998</c:v>
                </c:pt>
                <c:pt idx="956">
                  <c:v>47.7999999999998</c:v>
                </c:pt>
                <c:pt idx="957">
                  <c:v>47.8499999999998</c:v>
                </c:pt>
                <c:pt idx="958">
                  <c:v>47.8999999999998</c:v>
                </c:pt>
                <c:pt idx="959">
                  <c:v>47.9499999999998</c:v>
                </c:pt>
                <c:pt idx="960">
                  <c:v>47.9999999999998</c:v>
                </c:pt>
                <c:pt idx="961">
                  <c:v>48.0499999999998</c:v>
                </c:pt>
                <c:pt idx="962">
                  <c:v>48.0999999999998</c:v>
                </c:pt>
                <c:pt idx="963">
                  <c:v>48.1499999999998</c:v>
                </c:pt>
                <c:pt idx="964">
                  <c:v>48.1999999999998</c:v>
                </c:pt>
                <c:pt idx="965">
                  <c:v>48.2499999999998</c:v>
                </c:pt>
                <c:pt idx="966">
                  <c:v>48.2999999999998</c:v>
                </c:pt>
                <c:pt idx="967">
                  <c:v>48.3499999999998</c:v>
                </c:pt>
                <c:pt idx="968">
                  <c:v>48.3999999999998</c:v>
                </c:pt>
                <c:pt idx="969">
                  <c:v>48.4499999999998</c:v>
                </c:pt>
                <c:pt idx="970">
                  <c:v>48.4999999999998</c:v>
                </c:pt>
                <c:pt idx="971">
                  <c:v>48.5499999999998</c:v>
                </c:pt>
                <c:pt idx="972">
                  <c:v>48.5999999999998</c:v>
                </c:pt>
                <c:pt idx="973">
                  <c:v>48.6499999999998</c:v>
                </c:pt>
                <c:pt idx="974">
                  <c:v>48.6999999999998</c:v>
                </c:pt>
                <c:pt idx="975">
                  <c:v>48.7499999999998</c:v>
                </c:pt>
                <c:pt idx="976">
                  <c:v>48.7999999999998</c:v>
                </c:pt>
                <c:pt idx="977">
                  <c:v>48.8499999999998</c:v>
                </c:pt>
                <c:pt idx="978">
                  <c:v>48.8999999999998</c:v>
                </c:pt>
                <c:pt idx="979">
                  <c:v>48.9499999999998</c:v>
                </c:pt>
                <c:pt idx="980">
                  <c:v>48.9999999999998</c:v>
                </c:pt>
                <c:pt idx="981">
                  <c:v>49.0499999999998</c:v>
                </c:pt>
                <c:pt idx="982">
                  <c:v>49.0999999999998</c:v>
                </c:pt>
                <c:pt idx="983">
                  <c:v>49.1499999999998</c:v>
                </c:pt>
                <c:pt idx="984">
                  <c:v>49.1999999999998</c:v>
                </c:pt>
                <c:pt idx="985">
                  <c:v>49.2499999999998</c:v>
                </c:pt>
                <c:pt idx="986">
                  <c:v>49.2999999999998</c:v>
                </c:pt>
                <c:pt idx="987">
                  <c:v>49.3499999999998</c:v>
                </c:pt>
                <c:pt idx="988">
                  <c:v>49.3999999999998</c:v>
                </c:pt>
                <c:pt idx="989">
                  <c:v>49.4499999999998</c:v>
                </c:pt>
                <c:pt idx="990">
                  <c:v>49.4999999999998</c:v>
                </c:pt>
                <c:pt idx="991">
                  <c:v>49.5499999999998</c:v>
                </c:pt>
                <c:pt idx="992">
                  <c:v>49.5999999999998</c:v>
                </c:pt>
                <c:pt idx="993">
                  <c:v>49.6499999999998</c:v>
                </c:pt>
                <c:pt idx="994">
                  <c:v>49.6999999999998</c:v>
                </c:pt>
                <c:pt idx="995">
                  <c:v>49.7499999999998</c:v>
                </c:pt>
                <c:pt idx="996">
                  <c:v>49.7999999999998</c:v>
                </c:pt>
                <c:pt idx="997">
                  <c:v>49.8499999999998</c:v>
                </c:pt>
                <c:pt idx="998">
                  <c:v>49.8999999999998</c:v>
                </c:pt>
                <c:pt idx="999">
                  <c:v>49.9499999999998</c:v>
                </c:pt>
                <c:pt idx="1000">
                  <c:v>49.9999999999998</c:v>
                </c:pt>
                <c:pt idx="1001">
                  <c:v>50.0499999999998</c:v>
                </c:pt>
                <c:pt idx="1002">
                  <c:v>50.0999999999998</c:v>
                </c:pt>
                <c:pt idx="1003">
                  <c:v>50.1499999999998</c:v>
                </c:pt>
                <c:pt idx="1004">
                  <c:v>50.1999999999998</c:v>
                </c:pt>
                <c:pt idx="1005">
                  <c:v>50.2499999999998</c:v>
                </c:pt>
                <c:pt idx="1006">
                  <c:v>50.2999999999998</c:v>
                </c:pt>
                <c:pt idx="1007">
                  <c:v>50.3499999999998</c:v>
                </c:pt>
                <c:pt idx="1008">
                  <c:v>50.3999999999998</c:v>
                </c:pt>
                <c:pt idx="1009">
                  <c:v>50.4499999999998</c:v>
                </c:pt>
                <c:pt idx="1010">
                  <c:v>50.4999999999998</c:v>
                </c:pt>
                <c:pt idx="1011">
                  <c:v>50.5499999999998</c:v>
                </c:pt>
                <c:pt idx="1012">
                  <c:v>50.5999999999998</c:v>
                </c:pt>
                <c:pt idx="1013">
                  <c:v>50.6499999999998</c:v>
                </c:pt>
                <c:pt idx="1014">
                  <c:v>50.6999999999998</c:v>
                </c:pt>
                <c:pt idx="1015">
                  <c:v>50.7499999999998</c:v>
                </c:pt>
                <c:pt idx="1016">
                  <c:v>50.7999999999998</c:v>
                </c:pt>
                <c:pt idx="1017">
                  <c:v>50.8499999999998</c:v>
                </c:pt>
                <c:pt idx="1018">
                  <c:v>50.8999999999998</c:v>
                </c:pt>
                <c:pt idx="1019">
                  <c:v>50.9499999999998</c:v>
                </c:pt>
                <c:pt idx="1020">
                  <c:v>50.9999999999998</c:v>
                </c:pt>
                <c:pt idx="1021">
                  <c:v>51.0499999999998</c:v>
                </c:pt>
                <c:pt idx="1022">
                  <c:v>51.0999999999998</c:v>
                </c:pt>
                <c:pt idx="1023">
                  <c:v>51.1499999999998</c:v>
                </c:pt>
                <c:pt idx="1024">
                  <c:v>51.1999999999998</c:v>
                </c:pt>
                <c:pt idx="1025">
                  <c:v>51.2499999999998</c:v>
                </c:pt>
                <c:pt idx="1026">
                  <c:v>51.2999999999998</c:v>
                </c:pt>
                <c:pt idx="1027">
                  <c:v>51.3499999999998</c:v>
                </c:pt>
                <c:pt idx="1028">
                  <c:v>51.3999999999998</c:v>
                </c:pt>
                <c:pt idx="1029">
                  <c:v>51.4499999999998</c:v>
                </c:pt>
                <c:pt idx="1030">
                  <c:v>51.4999999999998</c:v>
                </c:pt>
                <c:pt idx="1031">
                  <c:v>51.5499999999998</c:v>
                </c:pt>
                <c:pt idx="1032">
                  <c:v>51.5999999999998</c:v>
                </c:pt>
                <c:pt idx="1033">
                  <c:v>51.6499999999998</c:v>
                </c:pt>
                <c:pt idx="1034">
                  <c:v>51.6999999999998</c:v>
                </c:pt>
                <c:pt idx="1035">
                  <c:v>51.7499999999998</c:v>
                </c:pt>
                <c:pt idx="1036">
                  <c:v>51.7999999999998</c:v>
                </c:pt>
                <c:pt idx="1037">
                  <c:v>51.8499999999998</c:v>
                </c:pt>
                <c:pt idx="1038">
                  <c:v>51.8999999999998</c:v>
                </c:pt>
                <c:pt idx="1039">
                  <c:v>51.9499999999998</c:v>
                </c:pt>
                <c:pt idx="1040">
                  <c:v>51.9999999999998</c:v>
                </c:pt>
                <c:pt idx="1041">
                  <c:v>52.0499999999998</c:v>
                </c:pt>
                <c:pt idx="1042">
                  <c:v>52.0999999999998</c:v>
                </c:pt>
                <c:pt idx="1043">
                  <c:v>52.1499999999998</c:v>
                </c:pt>
                <c:pt idx="1044">
                  <c:v>52.1999999999998</c:v>
                </c:pt>
                <c:pt idx="1045">
                  <c:v>52.2499999999998</c:v>
                </c:pt>
                <c:pt idx="1046">
                  <c:v>52.2999999999998</c:v>
                </c:pt>
                <c:pt idx="1047">
                  <c:v>52.3499999999998</c:v>
                </c:pt>
                <c:pt idx="1048">
                  <c:v>52.3999999999998</c:v>
                </c:pt>
                <c:pt idx="1049">
                  <c:v>52.4499999999998</c:v>
                </c:pt>
                <c:pt idx="1050">
                  <c:v>52.4999999999998</c:v>
                </c:pt>
                <c:pt idx="1051">
                  <c:v>52.5499999999998</c:v>
                </c:pt>
                <c:pt idx="1052">
                  <c:v>52.5999999999998</c:v>
                </c:pt>
                <c:pt idx="1053">
                  <c:v>52.6499999999998</c:v>
                </c:pt>
                <c:pt idx="1054">
                  <c:v>52.6999999999998</c:v>
                </c:pt>
                <c:pt idx="1055">
                  <c:v>52.7499999999998</c:v>
                </c:pt>
                <c:pt idx="1056">
                  <c:v>52.7999999999998</c:v>
                </c:pt>
                <c:pt idx="1057">
                  <c:v>52.8499999999998</c:v>
                </c:pt>
                <c:pt idx="1058">
                  <c:v>52.8999999999998</c:v>
                </c:pt>
                <c:pt idx="1059">
                  <c:v>52.9499999999998</c:v>
                </c:pt>
                <c:pt idx="1060">
                  <c:v>52.9999999999998</c:v>
                </c:pt>
                <c:pt idx="1061">
                  <c:v>53.0499999999998</c:v>
                </c:pt>
                <c:pt idx="1062">
                  <c:v>53.0999999999998</c:v>
                </c:pt>
                <c:pt idx="1063">
                  <c:v>53.1499999999998</c:v>
                </c:pt>
                <c:pt idx="1064">
                  <c:v>53.1999999999998</c:v>
                </c:pt>
                <c:pt idx="1065">
                  <c:v>53.2499999999998</c:v>
                </c:pt>
                <c:pt idx="1066">
                  <c:v>53.2999999999998</c:v>
                </c:pt>
                <c:pt idx="1067">
                  <c:v>53.3499999999998</c:v>
                </c:pt>
                <c:pt idx="1068">
                  <c:v>53.3999999999998</c:v>
                </c:pt>
                <c:pt idx="1069">
                  <c:v>53.4499999999998</c:v>
                </c:pt>
                <c:pt idx="1070">
                  <c:v>53.4999999999998</c:v>
                </c:pt>
                <c:pt idx="1071">
                  <c:v>53.5499999999998</c:v>
                </c:pt>
                <c:pt idx="1072">
                  <c:v>53.5999999999998</c:v>
                </c:pt>
                <c:pt idx="1073">
                  <c:v>53.6499999999998</c:v>
                </c:pt>
                <c:pt idx="1074">
                  <c:v>53.6999999999998</c:v>
                </c:pt>
                <c:pt idx="1075">
                  <c:v>53.7499999999998</c:v>
                </c:pt>
                <c:pt idx="1076">
                  <c:v>53.7999999999998</c:v>
                </c:pt>
                <c:pt idx="1077">
                  <c:v>53.8499999999998</c:v>
                </c:pt>
                <c:pt idx="1078">
                  <c:v>53.8999999999998</c:v>
                </c:pt>
                <c:pt idx="1079">
                  <c:v>53.9499999999998</c:v>
                </c:pt>
                <c:pt idx="1080">
                  <c:v>53.9999999999998</c:v>
                </c:pt>
                <c:pt idx="1081">
                  <c:v>54.0499999999998</c:v>
                </c:pt>
                <c:pt idx="1082">
                  <c:v>54.0999999999998</c:v>
                </c:pt>
                <c:pt idx="1083">
                  <c:v>54.1499999999998</c:v>
                </c:pt>
                <c:pt idx="1084">
                  <c:v>54.1999999999998</c:v>
                </c:pt>
                <c:pt idx="1085">
                  <c:v>54.2499999999998</c:v>
                </c:pt>
                <c:pt idx="1086">
                  <c:v>54.2999999999998</c:v>
                </c:pt>
                <c:pt idx="1087">
                  <c:v>54.3499999999998</c:v>
                </c:pt>
                <c:pt idx="1088">
                  <c:v>54.3999999999998</c:v>
                </c:pt>
                <c:pt idx="1089">
                  <c:v>54.4499999999998</c:v>
                </c:pt>
                <c:pt idx="1090">
                  <c:v>54.4999999999998</c:v>
                </c:pt>
                <c:pt idx="1091">
                  <c:v>54.5499999999998</c:v>
                </c:pt>
                <c:pt idx="1092">
                  <c:v>54.5999999999998</c:v>
                </c:pt>
                <c:pt idx="1093">
                  <c:v>54.6499999999998</c:v>
                </c:pt>
                <c:pt idx="1094">
                  <c:v>54.6999999999998</c:v>
                </c:pt>
                <c:pt idx="1095">
                  <c:v>54.7499999999998</c:v>
                </c:pt>
                <c:pt idx="1096">
                  <c:v>54.7999999999998</c:v>
                </c:pt>
                <c:pt idx="1097">
                  <c:v>54.8499999999998</c:v>
                </c:pt>
                <c:pt idx="1098">
                  <c:v>54.8999999999998</c:v>
                </c:pt>
                <c:pt idx="1099">
                  <c:v>54.9499999999998</c:v>
                </c:pt>
                <c:pt idx="1100">
                  <c:v>54.9999999999998</c:v>
                </c:pt>
                <c:pt idx="1101">
                  <c:v>55.0499999999998</c:v>
                </c:pt>
                <c:pt idx="1102">
                  <c:v>55.0999999999998</c:v>
                </c:pt>
                <c:pt idx="1103">
                  <c:v>55.1499999999998</c:v>
                </c:pt>
                <c:pt idx="1104">
                  <c:v>55.1999999999998</c:v>
                </c:pt>
                <c:pt idx="1105">
                  <c:v>55.2499999999998</c:v>
                </c:pt>
                <c:pt idx="1106">
                  <c:v>55.2999999999998</c:v>
                </c:pt>
                <c:pt idx="1107">
                  <c:v>55.3499999999998</c:v>
                </c:pt>
                <c:pt idx="1108">
                  <c:v>55.3999999999998</c:v>
                </c:pt>
                <c:pt idx="1109">
                  <c:v>55.4499999999998</c:v>
                </c:pt>
                <c:pt idx="1110">
                  <c:v>55.4999999999998</c:v>
                </c:pt>
                <c:pt idx="1111">
                  <c:v>55.5499999999998</c:v>
                </c:pt>
                <c:pt idx="1112">
                  <c:v>55.5999999999998</c:v>
                </c:pt>
                <c:pt idx="1113">
                  <c:v>55.6499999999998</c:v>
                </c:pt>
                <c:pt idx="1114">
                  <c:v>55.6999999999998</c:v>
                </c:pt>
                <c:pt idx="1115">
                  <c:v>55.7499999999998</c:v>
                </c:pt>
                <c:pt idx="1116">
                  <c:v>55.7999999999998</c:v>
                </c:pt>
                <c:pt idx="1117">
                  <c:v>55.8499999999998</c:v>
                </c:pt>
                <c:pt idx="1118">
                  <c:v>55.8999999999998</c:v>
                </c:pt>
                <c:pt idx="1119">
                  <c:v>55.9499999999998</c:v>
                </c:pt>
                <c:pt idx="1120">
                  <c:v>55.9999999999998</c:v>
                </c:pt>
                <c:pt idx="1121">
                  <c:v>56.0499999999998</c:v>
                </c:pt>
                <c:pt idx="1122">
                  <c:v>56.0999999999998</c:v>
                </c:pt>
                <c:pt idx="1123">
                  <c:v>56.1499999999998</c:v>
                </c:pt>
                <c:pt idx="1124">
                  <c:v>56.1999999999998</c:v>
                </c:pt>
                <c:pt idx="1125">
                  <c:v>56.2499999999998</c:v>
                </c:pt>
                <c:pt idx="1126">
                  <c:v>56.2999999999998</c:v>
                </c:pt>
                <c:pt idx="1127">
                  <c:v>56.3499999999998</c:v>
                </c:pt>
                <c:pt idx="1128">
                  <c:v>56.3999999999998</c:v>
                </c:pt>
                <c:pt idx="1129">
                  <c:v>56.4499999999998</c:v>
                </c:pt>
                <c:pt idx="1130">
                  <c:v>56.4999999999998</c:v>
                </c:pt>
                <c:pt idx="1131">
                  <c:v>56.5499999999998</c:v>
                </c:pt>
                <c:pt idx="1132">
                  <c:v>56.5999999999998</c:v>
                </c:pt>
                <c:pt idx="1133">
                  <c:v>56.6499999999998</c:v>
                </c:pt>
                <c:pt idx="1134">
                  <c:v>56.6999999999998</c:v>
                </c:pt>
                <c:pt idx="1135">
                  <c:v>56.7499999999998</c:v>
                </c:pt>
                <c:pt idx="1136">
                  <c:v>56.7999999999998</c:v>
                </c:pt>
                <c:pt idx="1137">
                  <c:v>56.8499999999998</c:v>
                </c:pt>
                <c:pt idx="1138">
                  <c:v>56.8999999999998</c:v>
                </c:pt>
                <c:pt idx="1139">
                  <c:v>56.9499999999998</c:v>
                </c:pt>
                <c:pt idx="1140">
                  <c:v>56.9999999999998</c:v>
                </c:pt>
                <c:pt idx="1141">
                  <c:v>57.0499999999998</c:v>
                </c:pt>
                <c:pt idx="1142">
                  <c:v>57.0999999999998</c:v>
                </c:pt>
                <c:pt idx="1143">
                  <c:v>57.1499999999998</c:v>
                </c:pt>
                <c:pt idx="1144">
                  <c:v>57.1999999999998</c:v>
                </c:pt>
                <c:pt idx="1145">
                  <c:v>57.2499999999998</c:v>
                </c:pt>
                <c:pt idx="1146">
                  <c:v>57.2999999999998</c:v>
                </c:pt>
                <c:pt idx="1147">
                  <c:v>57.3499999999998</c:v>
                </c:pt>
                <c:pt idx="1148">
                  <c:v>57.3999999999998</c:v>
                </c:pt>
                <c:pt idx="1149">
                  <c:v>57.4499999999998</c:v>
                </c:pt>
                <c:pt idx="1150">
                  <c:v>57.4999999999998</c:v>
                </c:pt>
                <c:pt idx="1151">
                  <c:v>57.5499999999998</c:v>
                </c:pt>
                <c:pt idx="1152">
                  <c:v>57.5999999999998</c:v>
                </c:pt>
                <c:pt idx="1153">
                  <c:v>57.6499999999998</c:v>
                </c:pt>
                <c:pt idx="1154">
                  <c:v>57.6999999999998</c:v>
                </c:pt>
                <c:pt idx="1155">
                  <c:v>57.7499999999998</c:v>
                </c:pt>
                <c:pt idx="1156">
                  <c:v>57.7999999999998</c:v>
                </c:pt>
                <c:pt idx="1157">
                  <c:v>57.8499999999998</c:v>
                </c:pt>
                <c:pt idx="1158">
                  <c:v>57.8999999999998</c:v>
                </c:pt>
                <c:pt idx="1159">
                  <c:v>57.9499999999998</c:v>
                </c:pt>
                <c:pt idx="1160">
                  <c:v>57.9999999999998</c:v>
                </c:pt>
                <c:pt idx="1161">
                  <c:v>58.0499999999998</c:v>
                </c:pt>
                <c:pt idx="1162">
                  <c:v>58.0999999999998</c:v>
                </c:pt>
                <c:pt idx="1163">
                  <c:v>58.1499999999998</c:v>
                </c:pt>
                <c:pt idx="1164">
                  <c:v>58.1999999999998</c:v>
                </c:pt>
                <c:pt idx="1165">
                  <c:v>58.2499999999998</c:v>
                </c:pt>
                <c:pt idx="1166">
                  <c:v>58.2999999999998</c:v>
                </c:pt>
                <c:pt idx="1167">
                  <c:v>58.3499999999998</c:v>
                </c:pt>
                <c:pt idx="1168">
                  <c:v>58.3999999999998</c:v>
                </c:pt>
                <c:pt idx="1169">
                  <c:v>58.4499999999998</c:v>
                </c:pt>
                <c:pt idx="1170">
                  <c:v>58.4999999999998</c:v>
                </c:pt>
                <c:pt idx="1171">
                  <c:v>58.5499999999998</c:v>
                </c:pt>
                <c:pt idx="1172">
                  <c:v>58.5999999999998</c:v>
                </c:pt>
                <c:pt idx="1173">
                  <c:v>58.6499999999998</c:v>
                </c:pt>
                <c:pt idx="1174">
                  <c:v>58.6999999999998</c:v>
                </c:pt>
                <c:pt idx="1175">
                  <c:v>58.7499999999998</c:v>
                </c:pt>
                <c:pt idx="1176">
                  <c:v>58.7999999999998</c:v>
                </c:pt>
                <c:pt idx="1177">
                  <c:v>58.8499999999998</c:v>
                </c:pt>
                <c:pt idx="1178">
                  <c:v>58.8999999999998</c:v>
                </c:pt>
                <c:pt idx="1179">
                  <c:v>58.9499999999998</c:v>
                </c:pt>
                <c:pt idx="1180">
                  <c:v>58.9999999999998</c:v>
                </c:pt>
                <c:pt idx="1181">
                  <c:v>59.0499999999998</c:v>
                </c:pt>
                <c:pt idx="1182">
                  <c:v>59.0999999999998</c:v>
                </c:pt>
                <c:pt idx="1183">
                  <c:v>59.1499999999998</c:v>
                </c:pt>
                <c:pt idx="1184">
                  <c:v>59.1999999999998</c:v>
                </c:pt>
                <c:pt idx="1185">
                  <c:v>59.2499999999998</c:v>
                </c:pt>
                <c:pt idx="1186">
                  <c:v>59.2999999999998</c:v>
                </c:pt>
                <c:pt idx="1187">
                  <c:v>59.3499999999998</c:v>
                </c:pt>
                <c:pt idx="1188">
                  <c:v>59.3999999999998</c:v>
                </c:pt>
                <c:pt idx="1189">
                  <c:v>59.4499999999998</c:v>
                </c:pt>
                <c:pt idx="1190">
                  <c:v>59.4999999999998</c:v>
                </c:pt>
                <c:pt idx="1191">
                  <c:v>59.5499999999998</c:v>
                </c:pt>
                <c:pt idx="1192">
                  <c:v>59.5999999999998</c:v>
                </c:pt>
                <c:pt idx="1193">
                  <c:v>59.6499999999998</c:v>
                </c:pt>
                <c:pt idx="1194">
                  <c:v>59.6999999999998</c:v>
                </c:pt>
                <c:pt idx="1195">
                  <c:v>59.7499999999998</c:v>
                </c:pt>
                <c:pt idx="1196">
                  <c:v>59.7999999999998</c:v>
                </c:pt>
                <c:pt idx="1197">
                  <c:v>59.8499999999998</c:v>
                </c:pt>
                <c:pt idx="1198">
                  <c:v>59.8999999999998</c:v>
                </c:pt>
                <c:pt idx="1199">
                  <c:v>59.9499999999998</c:v>
                </c:pt>
                <c:pt idx="1200">
                  <c:v>59.9999999999998</c:v>
                </c:pt>
                <c:pt idx="1201">
                  <c:v>60.0499999999998</c:v>
                </c:pt>
                <c:pt idx="1202">
                  <c:v>60.0999999999998</c:v>
                </c:pt>
                <c:pt idx="1203">
                  <c:v>60.1499999999998</c:v>
                </c:pt>
                <c:pt idx="1204">
                  <c:v>60.1999999999998</c:v>
                </c:pt>
                <c:pt idx="1205">
                  <c:v>60.2499999999998</c:v>
                </c:pt>
                <c:pt idx="1206">
                  <c:v>60.2999999999998</c:v>
                </c:pt>
                <c:pt idx="1207">
                  <c:v>60.3499999999998</c:v>
                </c:pt>
                <c:pt idx="1208">
                  <c:v>60.3999999999998</c:v>
                </c:pt>
                <c:pt idx="1209">
                  <c:v>60.4499999999998</c:v>
                </c:pt>
                <c:pt idx="1210">
                  <c:v>60.4999999999998</c:v>
                </c:pt>
                <c:pt idx="1211">
                  <c:v>60.5499999999998</c:v>
                </c:pt>
                <c:pt idx="1212">
                  <c:v>60.5999999999998</c:v>
                </c:pt>
                <c:pt idx="1213">
                  <c:v>60.6499999999998</c:v>
                </c:pt>
                <c:pt idx="1214">
                  <c:v>60.6999999999998</c:v>
                </c:pt>
                <c:pt idx="1215">
                  <c:v>60.7499999999998</c:v>
                </c:pt>
                <c:pt idx="1216">
                  <c:v>60.7999999999998</c:v>
                </c:pt>
                <c:pt idx="1217">
                  <c:v>60.8499999999998</c:v>
                </c:pt>
                <c:pt idx="1218">
                  <c:v>60.8999999999998</c:v>
                </c:pt>
                <c:pt idx="1219">
                  <c:v>60.9499999999998</c:v>
                </c:pt>
                <c:pt idx="1220">
                  <c:v>60.9999999999998</c:v>
                </c:pt>
                <c:pt idx="1221">
                  <c:v>61.0499999999998</c:v>
                </c:pt>
                <c:pt idx="1222">
                  <c:v>61.0999999999998</c:v>
                </c:pt>
                <c:pt idx="1223">
                  <c:v>61.1499999999998</c:v>
                </c:pt>
                <c:pt idx="1224">
                  <c:v>61.1999999999998</c:v>
                </c:pt>
                <c:pt idx="1225">
                  <c:v>61.2499999999998</c:v>
                </c:pt>
                <c:pt idx="1226">
                  <c:v>61.2999999999998</c:v>
                </c:pt>
                <c:pt idx="1227">
                  <c:v>61.3499999999998</c:v>
                </c:pt>
                <c:pt idx="1228">
                  <c:v>61.3999999999998</c:v>
                </c:pt>
                <c:pt idx="1229">
                  <c:v>61.4499999999998</c:v>
                </c:pt>
                <c:pt idx="1230">
                  <c:v>61.4999999999998</c:v>
                </c:pt>
                <c:pt idx="1231">
                  <c:v>61.5499999999998</c:v>
                </c:pt>
                <c:pt idx="1232">
                  <c:v>61.5999999999998</c:v>
                </c:pt>
                <c:pt idx="1233">
                  <c:v>61.6499999999998</c:v>
                </c:pt>
                <c:pt idx="1234">
                  <c:v>61.6999999999998</c:v>
                </c:pt>
                <c:pt idx="1235">
                  <c:v>61.7499999999998</c:v>
                </c:pt>
                <c:pt idx="1236">
                  <c:v>61.7999999999998</c:v>
                </c:pt>
                <c:pt idx="1237">
                  <c:v>61.8499999999998</c:v>
                </c:pt>
                <c:pt idx="1238">
                  <c:v>61.8999999999998</c:v>
                </c:pt>
                <c:pt idx="1239">
                  <c:v>61.9499999999998</c:v>
                </c:pt>
                <c:pt idx="1240">
                  <c:v>61.9999999999998</c:v>
                </c:pt>
                <c:pt idx="1241">
                  <c:v>62.0499999999998</c:v>
                </c:pt>
                <c:pt idx="1242">
                  <c:v>62.0999999999998</c:v>
                </c:pt>
                <c:pt idx="1243">
                  <c:v>62.1499999999998</c:v>
                </c:pt>
                <c:pt idx="1244">
                  <c:v>62.1999999999998</c:v>
                </c:pt>
                <c:pt idx="1245">
                  <c:v>62.2499999999998</c:v>
                </c:pt>
                <c:pt idx="1246">
                  <c:v>62.2999999999998</c:v>
                </c:pt>
                <c:pt idx="1247">
                  <c:v>62.3499999999998</c:v>
                </c:pt>
                <c:pt idx="1248">
                  <c:v>62.3999999999998</c:v>
                </c:pt>
                <c:pt idx="1249">
                  <c:v>62.4499999999998</c:v>
                </c:pt>
                <c:pt idx="1250">
                  <c:v>62.4999999999998</c:v>
                </c:pt>
                <c:pt idx="1251">
                  <c:v>62.5499999999998</c:v>
                </c:pt>
                <c:pt idx="1252">
                  <c:v>62.5999999999998</c:v>
                </c:pt>
                <c:pt idx="1253">
                  <c:v>62.6499999999998</c:v>
                </c:pt>
                <c:pt idx="1254">
                  <c:v>62.6999999999998</c:v>
                </c:pt>
                <c:pt idx="1255">
                  <c:v>62.7499999999998</c:v>
                </c:pt>
                <c:pt idx="1256">
                  <c:v>62.7999999999998</c:v>
                </c:pt>
                <c:pt idx="1257">
                  <c:v>62.8499999999998</c:v>
                </c:pt>
                <c:pt idx="1258">
                  <c:v>62.8999999999998</c:v>
                </c:pt>
                <c:pt idx="1259">
                  <c:v>62.9499999999998</c:v>
                </c:pt>
                <c:pt idx="1260">
                  <c:v>62.9999999999998</c:v>
                </c:pt>
                <c:pt idx="1261">
                  <c:v>63.0499999999998</c:v>
                </c:pt>
                <c:pt idx="1262">
                  <c:v>63.0999999999998</c:v>
                </c:pt>
                <c:pt idx="1263">
                  <c:v>63.1499999999998</c:v>
                </c:pt>
                <c:pt idx="1264">
                  <c:v>63.1999999999998</c:v>
                </c:pt>
                <c:pt idx="1265">
                  <c:v>63.2499999999998</c:v>
                </c:pt>
                <c:pt idx="1266">
                  <c:v>63.2999999999998</c:v>
                </c:pt>
                <c:pt idx="1267">
                  <c:v>63.3499999999998</c:v>
                </c:pt>
                <c:pt idx="1268">
                  <c:v>63.3999999999998</c:v>
                </c:pt>
                <c:pt idx="1269">
                  <c:v>63.4499999999998</c:v>
                </c:pt>
                <c:pt idx="1270">
                  <c:v>63.4999999999998</c:v>
                </c:pt>
                <c:pt idx="1271">
                  <c:v>63.5499999999998</c:v>
                </c:pt>
                <c:pt idx="1272">
                  <c:v>63.5999999999998</c:v>
                </c:pt>
                <c:pt idx="1273">
                  <c:v>63.6499999999998</c:v>
                </c:pt>
                <c:pt idx="1274">
                  <c:v>63.6999999999998</c:v>
                </c:pt>
                <c:pt idx="1275">
                  <c:v>63.7499999999998</c:v>
                </c:pt>
                <c:pt idx="1276">
                  <c:v>63.7999999999998</c:v>
                </c:pt>
                <c:pt idx="1277">
                  <c:v>63.8499999999998</c:v>
                </c:pt>
                <c:pt idx="1278">
                  <c:v>63.8999999999998</c:v>
                </c:pt>
                <c:pt idx="1279">
                  <c:v>63.9499999999998</c:v>
                </c:pt>
                <c:pt idx="1280">
                  <c:v>63.9999999999998</c:v>
                </c:pt>
                <c:pt idx="1281">
                  <c:v>64.0499999999998</c:v>
                </c:pt>
                <c:pt idx="1282">
                  <c:v>64.0999999999998</c:v>
                </c:pt>
                <c:pt idx="1283">
                  <c:v>64.1499999999998</c:v>
                </c:pt>
                <c:pt idx="1284">
                  <c:v>64.1999999999998</c:v>
                </c:pt>
                <c:pt idx="1285">
                  <c:v>64.2499999999998</c:v>
                </c:pt>
                <c:pt idx="1286">
                  <c:v>64.2999999999998</c:v>
                </c:pt>
                <c:pt idx="1287">
                  <c:v>64.3499999999998</c:v>
                </c:pt>
                <c:pt idx="1288">
                  <c:v>64.3999999999998</c:v>
                </c:pt>
                <c:pt idx="1289">
                  <c:v>64.4499999999998</c:v>
                </c:pt>
                <c:pt idx="1290">
                  <c:v>64.4999999999998</c:v>
                </c:pt>
                <c:pt idx="1291">
                  <c:v>64.5499999999998</c:v>
                </c:pt>
                <c:pt idx="1292">
                  <c:v>64.5999999999998</c:v>
                </c:pt>
                <c:pt idx="1293">
                  <c:v>64.6499999999998</c:v>
                </c:pt>
                <c:pt idx="1294">
                  <c:v>64.6999999999998</c:v>
                </c:pt>
                <c:pt idx="1295">
                  <c:v>64.7499999999998</c:v>
                </c:pt>
                <c:pt idx="1296">
                  <c:v>64.7999999999998</c:v>
                </c:pt>
                <c:pt idx="1297">
                  <c:v>64.8499999999998</c:v>
                </c:pt>
                <c:pt idx="1298">
                  <c:v>64.8999999999998</c:v>
                </c:pt>
                <c:pt idx="1299">
                  <c:v>64.9499999999998</c:v>
                </c:pt>
                <c:pt idx="1300">
                  <c:v>64.9999999999998</c:v>
                </c:pt>
                <c:pt idx="1301">
                  <c:v>65.0499999999998</c:v>
                </c:pt>
                <c:pt idx="1302">
                  <c:v>65.0999999999998</c:v>
                </c:pt>
                <c:pt idx="1303">
                  <c:v>65.1499999999998</c:v>
                </c:pt>
                <c:pt idx="1304">
                  <c:v>65.1999999999998</c:v>
                </c:pt>
                <c:pt idx="1305">
                  <c:v>65.2499999999998</c:v>
                </c:pt>
                <c:pt idx="1306">
                  <c:v>65.2999999999998</c:v>
                </c:pt>
                <c:pt idx="1307">
                  <c:v>65.3499999999998</c:v>
                </c:pt>
                <c:pt idx="1308">
                  <c:v>65.3999999999998</c:v>
                </c:pt>
                <c:pt idx="1309">
                  <c:v>65.4499999999998</c:v>
                </c:pt>
                <c:pt idx="1310">
                  <c:v>65.4999999999998</c:v>
                </c:pt>
                <c:pt idx="1311">
                  <c:v>65.5499999999998</c:v>
                </c:pt>
                <c:pt idx="1312">
                  <c:v>65.5999999999998</c:v>
                </c:pt>
                <c:pt idx="1313">
                  <c:v>65.6499999999998</c:v>
                </c:pt>
                <c:pt idx="1314">
                  <c:v>65.6999999999998</c:v>
                </c:pt>
                <c:pt idx="1315">
                  <c:v>65.7499999999998</c:v>
                </c:pt>
                <c:pt idx="1316">
                  <c:v>65.7999999999998</c:v>
                </c:pt>
                <c:pt idx="1317">
                  <c:v>65.8499999999998</c:v>
                </c:pt>
                <c:pt idx="1318">
                  <c:v>65.8999999999998</c:v>
                </c:pt>
                <c:pt idx="1319">
                  <c:v>65.9499999999998</c:v>
                </c:pt>
                <c:pt idx="1320">
                  <c:v>65.9999999999998</c:v>
                </c:pt>
                <c:pt idx="1321">
                  <c:v>66.0499999999998</c:v>
                </c:pt>
                <c:pt idx="1322">
                  <c:v>66.0999999999998</c:v>
                </c:pt>
                <c:pt idx="1323">
                  <c:v>66.1499999999998</c:v>
                </c:pt>
                <c:pt idx="1324">
                  <c:v>66.1999999999998</c:v>
                </c:pt>
                <c:pt idx="1325">
                  <c:v>66.2499999999998</c:v>
                </c:pt>
                <c:pt idx="1326">
                  <c:v>66.2999999999998</c:v>
                </c:pt>
                <c:pt idx="1327">
                  <c:v>66.3499999999998</c:v>
                </c:pt>
                <c:pt idx="1328">
                  <c:v>66.3999999999998</c:v>
                </c:pt>
                <c:pt idx="1329">
                  <c:v>66.4499999999998</c:v>
                </c:pt>
                <c:pt idx="1330">
                  <c:v>66.4999999999998</c:v>
                </c:pt>
                <c:pt idx="1331">
                  <c:v>66.5499999999998</c:v>
                </c:pt>
                <c:pt idx="1332">
                  <c:v>66.5999999999998</c:v>
                </c:pt>
                <c:pt idx="1333">
                  <c:v>66.6499999999998</c:v>
                </c:pt>
                <c:pt idx="1334">
                  <c:v>66.6999999999998</c:v>
                </c:pt>
                <c:pt idx="1335">
                  <c:v>66.7499999999998</c:v>
                </c:pt>
                <c:pt idx="1336">
                  <c:v>66.7999999999998</c:v>
                </c:pt>
                <c:pt idx="1337">
                  <c:v>66.8499999999998</c:v>
                </c:pt>
                <c:pt idx="1338">
                  <c:v>66.8999999999998</c:v>
                </c:pt>
                <c:pt idx="1339">
                  <c:v>66.9499999999998</c:v>
                </c:pt>
                <c:pt idx="1340">
                  <c:v>66.9999999999998</c:v>
                </c:pt>
                <c:pt idx="1341">
                  <c:v>67.0499999999998</c:v>
                </c:pt>
                <c:pt idx="1342">
                  <c:v>67.0999999999998</c:v>
                </c:pt>
                <c:pt idx="1343">
                  <c:v>67.1499999999998</c:v>
                </c:pt>
                <c:pt idx="1344">
                  <c:v>67.1999999999998</c:v>
                </c:pt>
                <c:pt idx="1345">
                  <c:v>67.2499999999998</c:v>
                </c:pt>
                <c:pt idx="1346">
                  <c:v>67.2999999999998</c:v>
                </c:pt>
                <c:pt idx="1347">
                  <c:v>67.3499999999998</c:v>
                </c:pt>
                <c:pt idx="1348">
                  <c:v>67.3999999999998</c:v>
                </c:pt>
                <c:pt idx="1349">
                  <c:v>67.4499999999998</c:v>
                </c:pt>
                <c:pt idx="1350">
                  <c:v>67.4999999999998</c:v>
                </c:pt>
                <c:pt idx="1351">
                  <c:v>67.5499999999998</c:v>
                </c:pt>
                <c:pt idx="1352">
                  <c:v>67.5999999999998</c:v>
                </c:pt>
                <c:pt idx="1353">
                  <c:v>67.6499999999998</c:v>
                </c:pt>
                <c:pt idx="1354">
                  <c:v>67.6999999999998</c:v>
                </c:pt>
                <c:pt idx="1355">
                  <c:v>67.7499999999998</c:v>
                </c:pt>
                <c:pt idx="1356">
                  <c:v>67.7999999999998</c:v>
                </c:pt>
                <c:pt idx="1357">
                  <c:v>67.8499999999998</c:v>
                </c:pt>
                <c:pt idx="1358">
                  <c:v>67.8999999999998</c:v>
                </c:pt>
                <c:pt idx="1359">
                  <c:v>67.9499999999998</c:v>
                </c:pt>
                <c:pt idx="1360">
                  <c:v>67.9999999999998</c:v>
                </c:pt>
                <c:pt idx="1361">
                  <c:v>68.0499999999998</c:v>
                </c:pt>
                <c:pt idx="1362">
                  <c:v>68.0999999999998</c:v>
                </c:pt>
                <c:pt idx="1363">
                  <c:v>68.1499999999998</c:v>
                </c:pt>
                <c:pt idx="1364">
                  <c:v>68.1999999999998</c:v>
                </c:pt>
                <c:pt idx="1365">
                  <c:v>68.2499999999998</c:v>
                </c:pt>
                <c:pt idx="1366">
                  <c:v>68.2999999999998</c:v>
                </c:pt>
                <c:pt idx="1367">
                  <c:v>68.3499999999998</c:v>
                </c:pt>
                <c:pt idx="1368">
                  <c:v>68.3999999999998</c:v>
                </c:pt>
                <c:pt idx="1369">
                  <c:v>68.4499999999998</c:v>
                </c:pt>
                <c:pt idx="1370">
                  <c:v>68.4999999999998</c:v>
                </c:pt>
                <c:pt idx="1371">
                  <c:v>68.5499999999998</c:v>
                </c:pt>
                <c:pt idx="1372">
                  <c:v>68.5999999999998</c:v>
                </c:pt>
                <c:pt idx="1373">
                  <c:v>68.6499999999998</c:v>
                </c:pt>
                <c:pt idx="1374">
                  <c:v>68.6999999999998</c:v>
                </c:pt>
                <c:pt idx="1375">
                  <c:v>68.7499999999998</c:v>
                </c:pt>
                <c:pt idx="1376">
                  <c:v>68.7999999999998</c:v>
                </c:pt>
                <c:pt idx="1377">
                  <c:v>68.8499999999998</c:v>
                </c:pt>
                <c:pt idx="1378">
                  <c:v>68.8999999999998</c:v>
                </c:pt>
                <c:pt idx="1379">
                  <c:v>68.9499999999998</c:v>
                </c:pt>
                <c:pt idx="1380">
                  <c:v>68.9999999999998</c:v>
                </c:pt>
                <c:pt idx="1381">
                  <c:v>69.0499999999998</c:v>
                </c:pt>
                <c:pt idx="1382">
                  <c:v>69.0999999999998</c:v>
                </c:pt>
                <c:pt idx="1383">
                  <c:v>69.1499999999998</c:v>
                </c:pt>
                <c:pt idx="1384">
                  <c:v>69.1999999999998</c:v>
                </c:pt>
                <c:pt idx="1385">
                  <c:v>69.2499999999998</c:v>
                </c:pt>
                <c:pt idx="1386">
                  <c:v>69.2999999999998</c:v>
                </c:pt>
                <c:pt idx="1387">
                  <c:v>69.3499999999998</c:v>
                </c:pt>
                <c:pt idx="1388">
                  <c:v>69.3999999999998</c:v>
                </c:pt>
                <c:pt idx="1389">
                  <c:v>69.4499999999998</c:v>
                </c:pt>
                <c:pt idx="1390">
                  <c:v>69.4999999999998</c:v>
                </c:pt>
                <c:pt idx="1391">
                  <c:v>69.5499999999998</c:v>
                </c:pt>
                <c:pt idx="1392">
                  <c:v>69.5999999999998</c:v>
                </c:pt>
                <c:pt idx="1393">
                  <c:v>69.6499999999998</c:v>
                </c:pt>
                <c:pt idx="1394">
                  <c:v>69.6999999999998</c:v>
                </c:pt>
                <c:pt idx="1395">
                  <c:v>69.7499999999998</c:v>
                </c:pt>
                <c:pt idx="1396">
                  <c:v>69.7999999999998</c:v>
                </c:pt>
                <c:pt idx="1397">
                  <c:v>69.8499999999998</c:v>
                </c:pt>
                <c:pt idx="1398">
                  <c:v>69.8999999999998</c:v>
                </c:pt>
                <c:pt idx="1399">
                  <c:v>69.9499999999998</c:v>
                </c:pt>
                <c:pt idx="1400">
                  <c:v>69.9999999999998</c:v>
                </c:pt>
              </c:numCache>
            </c:numRef>
          </c:xVal>
          <c:smooth val="0"/>
        </c:ser>
        <c:axId val="65483387"/>
        <c:axId val="73126836"/>
      </c:scatterChart>
      <c:valAx>
        <c:axId val="654833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126836"/>
        <c:crossesAt val="0"/>
        <c:crossBetween val="midCat"/>
      </c:valAx>
      <c:valAx>
        <c:axId val="731268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483387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10709231011165"/>
          <c:y val="0.28935773597695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86541010160507"/>
          <c:y val="0.0482204362801378"/>
          <c:w val="0.961345898983949"/>
          <c:h val="0.926999617298125"/>
        </c:manualLayout>
      </c:layout>
      <c:scatterChart>
        <c:scatterStyle val="line"/>
        <c:varyColors val="0"/>
        <c:ser>
          <c:idx val="0"/>
          <c:order val="0"/>
          <c:tx>
            <c:strRef>
              <c:f>Distributions!$C$11</c:f>
              <c:strCache>
                <c:ptCount val="1"/>
                <c:pt idx="0">
                  <c:v>LogNormal</c:v>
                </c:pt>
              </c:strCache>
            </c:strRef>
          </c:tx>
          <c:spPr>
            <a:solidFill>
              <a:srgbClr val="c0c0c0"/>
            </a:solidFill>
            <a:ln w="25200">
              <a:solidFill>
                <a:srgbClr val="c0c0c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Distributions!$A$12:$A$1412</c:f>
              <c:numCache>
                <c:formatCode>General</c:formatCode>
                <c:ptCount val="1401"/>
                <c:pt idx="0">
                  <c:v>0.0001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</c:v>
                </c:pt>
                <c:pt idx="23">
                  <c:v>1.15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2.05</c:v>
                </c:pt>
                <c:pt idx="42">
                  <c:v>2.1</c:v>
                </c:pt>
                <c:pt idx="43">
                  <c:v>2.15</c:v>
                </c:pt>
                <c:pt idx="44">
                  <c:v>2.2</c:v>
                </c:pt>
                <c:pt idx="45">
                  <c:v>2.25</c:v>
                </c:pt>
                <c:pt idx="46">
                  <c:v>2.3</c:v>
                </c:pt>
                <c:pt idx="47">
                  <c:v>2.35</c:v>
                </c:pt>
                <c:pt idx="48">
                  <c:v>2.4</c:v>
                </c:pt>
                <c:pt idx="49">
                  <c:v>2.45</c:v>
                </c:pt>
                <c:pt idx="50">
                  <c:v>2.5</c:v>
                </c:pt>
                <c:pt idx="51">
                  <c:v>2.55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4.1</c:v>
                </c:pt>
                <c:pt idx="83">
                  <c:v>4.15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4.35</c:v>
                </c:pt>
                <c:pt idx="88">
                  <c:v>4.4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4.6</c:v>
                </c:pt>
                <c:pt idx="93">
                  <c:v>4.65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4.85</c:v>
                </c:pt>
                <c:pt idx="98">
                  <c:v>4.9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5.1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5.39999999999999</c:v>
                </c:pt>
                <c:pt idx="109">
                  <c:v>5.44999999999999</c:v>
                </c:pt>
                <c:pt idx="110">
                  <c:v>5.49999999999999</c:v>
                </c:pt>
                <c:pt idx="111">
                  <c:v>5.54999999999999</c:v>
                </c:pt>
                <c:pt idx="112">
                  <c:v>5.59999999999999</c:v>
                </c:pt>
                <c:pt idx="113">
                  <c:v>5.64999999999999</c:v>
                </c:pt>
                <c:pt idx="114">
                  <c:v>5.69999999999999</c:v>
                </c:pt>
                <c:pt idx="115">
                  <c:v>5.74999999999999</c:v>
                </c:pt>
                <c:pt idx="116">
                  <c:v>5.79999999999999</c:v>
                </c:pt>
                <c:pt idx="117">
                  <c:v>5.84999999999999</c:v>
                </c:pt>
                <c:pt idx="118">
                  <c:v>5.89999999999999</c:v>
                </c:pt>
                <c:pt idx="119">
                  <c:v>5.94999999999999</c:v>
                </c:pt>
                <c:pt idx="120">
                  <c:v>5.99999999999999</c:v>
                </c:pt>
                <c:pt idx="121">
                  <c:v>6.04999999999999</c:v>
                </c:pt>
                <c:pt idx="122">
                  <c:v>6.09999999999999</c:v>
                </c:pt>
                <c:pt idx="123">
                  <c:v>6.14999999999999</c:v>
                </c:pt>
                <c:pt idx="124">
                  <c:v>6.19999999999999</c:v>
                </c:pt>
                <c:pt idx="125">
                  <c:v>6.24999999999999</c:v>
                </c:pt>
                <c:pt idx="126">
                  <c:v>6.29999999999999</c:v>
                </c:pt>
                <c:pt idx="127">
                  <c:v>6.34999999999999</c:v>
                </c:pt>
                <c:pt idx="128">
                  <c:v>6.39999999999999</c:v>
                </c:pt>
                <c:pt idx="129">
                  <c:v>6.44999999999999</c:v>
                </c:pt>
                <c:pt idx="130">
                  <c:v>6.49999999999999</c:v>
                </c:pt>
                <c:pt idx="131">
                  <c:v>6.54999999999999</c:v>
                </c:pt>
                <c:pt idx="132">
                  <c:v>6.59999999999999</c:v>
                </c:pt>
                <c:pt idx="133">
                  <c:v>6.64999999999999</c:v>
                </c:pt>
                <c:pt idx="134">
                  <c:v>6.69999999999999</c:v>
                </c:pt>
                <c:pt idx="135">
                  <c:v>6.74999999999999</c:v>
                </c:pt>
                <c:pt idx="136">
                  <c:v>6.79999999999999</c:v>
                </c:pt>
                <c:pt idx="137">
                  <c:v>6.84999999999999</c:v>
                </c:pt>
                <c:pt idx="138">
                  <c:v>6.89999999999999</c:v>
                </c:pt>
                <c:pt idx="139">
                  <c:v>6.94999999999999</c:v>
                </c:pt>
                <c:pt idx="140">
                  <c:v>6.99999999999999</c:v>
                </c:pt>
                <c:pt idx="141">
                  <c:v>7.04999999999999</c:v>
                </c:pt>
                <c:pt idx="142">
                  <c:v>7.09999999999999</c:v>
                </c:pt>
                <c:pt idx="143">
                  <c:v>7.14999999999999</c:v>
                </c:pt>
                <c:pt idx="144">
                  <c:v>7.19999999999999</c:v>
                </c:pt>
                <c:pt idx="145">
                  <c:v>7.24999999999999</c:v>
                </c:pt>
                <c:pt idx="146">
                  <c:v>7.29999999999999</c:v>
                </c:pt>
                <c:pt idx="147">
                  <c:v>7.34999999999999</c:v>
                </c:pt>
                <c:pt idx="148">
                  <c:v>7.39999999999999</c:v>
                </c:pt>
                <c:pt idx="149">
                  <c:v>7.44999999999999</c:v>
                </c:pt>
                <c:pt idx="150">
                  <c:v>7.49999999999999</c:v>
                </c:pt>
                <c:pt idx="151">
                  <c:v>7.54999999999999</c:v>
                </c:pt>
                <c:pt idx="152">
                  <c:v>7.59999999999999</c:v>
                </c:pt>
                <c:pt idx="153">
                  <c:v>7.64999999999999</c:v>
                </c:pt>
                <c:pt idx="154">
                  <c:v>7.69999999999999</c:v>
                </c:pt>
                <c:pt idx="155">
                  <c:v>7.74999999999999</c:v>
                </c:pt>
                <c:pt idx="156">
                  <c:v>7.79999999999999</c:v>
                </c:pt>
                <c:pt idx="157">
                  <c:v>7.84999999999999</c:v>
                </c:pt>
                <c:pt idx="158">
                  <c:v>7.89999999999999</c:v>
                </c:pt>
                <c:pt idx="159">
                  <c:v>7.94999999999999</c:v>
                </c:pt>
                <c:pt idx="160">
                  <c:v>7.99999999999999</c:v>
                </c:pt>
                <c:pt idx="161">
                  <c:v>8.04999999999999</c:v>
                </c:pt>
                <c:pt idx="162">
                  <c:v>8.09999999999999</c:v>
                </c:pt>
                <c:pt idx="163">
                  <c:v>8.14999999999999</c:v>
                </c:pt>
                <c:pt idx="164">
                  <c:v>8.19999999999998</c:v>
                </c:pt>
                <c:pt idx="165">
                  <c:v>8.24999999999998</c:v>
                </c:pt>
                <c:pt idx="166">
                  <c:v>8.29999999999998</c:v>
                </c:pt>
                <c:pt idx="167">
                  <c:v>8.34999999999998</c:v>
                </c:pt>
                <c:pt idx="168">
                  <c:v>8.39999999999998</c:v>
                </c:pt>
                <c:pt idx="169">
                  <c:v>8.44999999999998</c:v>
                </c:pt>
                <c:pt idx="170">
                  <c:v>8.49999999999998</c:v>
                </c:pt>
                <c:pt idx="171">
                  <c:v>8.54999999999998</c:v>
                </c:pt>
                <c:pt idx="172">
                  <c:v>8.59999999999998</c:v>
                </c:pt>
                <c:pt idx="173">
                  <c:v>8.64999999999998</c:v>
                </c:pt>
                <c:pt idx="174">
                  <c:v>8.69999999999998</c:v>
                </c:pt>
                <c:pt idx="175">
                  <c:v>8.74999999999998</c:v>
                </c:pt>
                <c:pt idx="176">
                  <c:v>8.79999999999998</c:v>
                </c:pt>
                <c:pt idx="177">
                  <c:v>8.84999999999998</c:v>
                </c:pt>
                <c:pt idx="178">
                  <c:v>8.89999999999998</c:v>
                </c:pt>
                <c:pt idx="179">
                  <c:v>8.94999999999998</c:v>
                </c:pt>
                <c:pt idx="180">
                  <c:v>8.99999999999998</c:v>
                </c:pt>
                <c:pt idx="181">
                  <c:v>9.04999999999998</c:v>
                </c:pt>
                <c:pt idx="182">
                  <c:v>9.09999999999998</c:v>
                </c:pt>
                <c:pt idx="183">
                  <c:v>9.14999999999998</c:v>
                </c:pt>
                <c:pt idx="184">
                  <c:v>9.19999999999998</c:v>
                </c:pt>
                <c:pt idx="185">
                  <c:v>9.24999999999998</c:v>
                </c:pt>
                <c:pt idx="186">
                  <c:v>9.29999999999998</c:v>
                </c:pt>
                <c:pt idx="187">
                  <c:v>9.34999999999998</c:v>
                </c:pt>
                <c:pt idx="188">
                  <c:v>9.39999999999998</c:v>
                </c:pt>
                <c:pt idx="189">
                  <c:v>9.44999999999998</c:v>
                </c:pt>
                <c:pt idx="190">
                  <c:v>9.49999999999998</c:v>
                </c:pt>
                <c:pt idx="191">
                  <c:v>9.54999999999998</c:v>
                </c:pt>
                <c:pt idx="192">
                  <c:v>9.59999999999998</c:v>
                </c:pt>
                <c:pt idx="193">
                  <c:v>9.64999999999998</c:v>
                </c:pt>
                <c:pt idx="194">
                  <c:v>9.69999999999998</c:v>
                </c:pt>
                <c:pt idx="195">
                  <c:v>9.74999999999998</c:v>
                </c:pt>
                <c:pt idx="196">
                  <c:v>9.79999999999998</c:v>
                </c:pt>
                <c:pt idx="197">
                  <c:v>9.84999999999998</c:v>
                </c:pt>
                <c:pt idx="198">
                  <c:v>9.89999999999998</c:v>
                </c:pt>
                <c:pt idx="199">
                  <c:v>9.94999999999998</c:v>
                </c:pt>
                <c:pt idx="200">
                  <c:v>9.99999999999998</c:v>
                </c:pt>
                <c:pt idx="201">
                  <c:v>10.05</c:v>
                </c:pt>
                <c:pt idx="202">
                  <c:v>10.1</c:v>
                </c:pt>
                <c:pt idx="203">
                  <c:v>10.15</c:v>
                </c:pt>
                <c:pt idx="204">
                  <c:v>10.2</c:v>
                </c:pt>
                <c:pt idx="205">
                  <c:v>10.25</c:v>
                </c:pt>
                <c:pt idx="206">
                  <c:v>10.3</c:v>
                </c:pt>
                <c:pt idx="207">
                  <c:v>10.35</c:v>
                </c:pt>
                <c:pt idx="208">
                  <c:v>10.4</c:v>
                </c:pt>
                <c:pt idx="209">
                  <c:v>10.45</c:v>
                </c:pt>
                <c:pt idx="210">
                  <c:v>10.5</c:v>
                </c:pt>
                <c:pt idx="211">
                  <c:v>10.55</c:v>
                </c:pt>
                <c:pt idx="212">
                  <c:v>10.6</c:v>
                </c:pt>
                <c:pt idx="213">
                  <c:v>10.65</c:v>
                </c:pt>
                <c:pt idx="214">
                  <c:v>10.7</c:v>
                </c:pt>
                <c:pt idx="215">
                  <c:v>10.75</c:v>
                </c:pt>
                <c:pt idx="216">
                  <c:v>10.8</c:v>
                </c:pt>
                <c:pt idx="217">
                  <c:v>10.85</c:v>
                </c:pt>
                <c:pt idx="218">
                  <c:v>10.9</c:v>
                </c:pt>
                <c:pt idx="219">
                  <c:v>10.95</c:v>
                </c:pt>
                <c:pt idx="220">
                  <c:v>11</c:v>
                </c:pt>
                <c:pt idx="221">
                  <c:v>11.05</c:v>
                </c:pt>
                <c:pt idx="222">
                  <c:v>11.1</c:v>
                </c:pt>
                <c:pt idx="223">
                  <c:v>11.15</c:v>
                </c:pt>
                <c:pt idx="224">
                  <c:v>11.2</c:v>
                </c:pt>
                <c:pt idx="225">
                  <c:v>11.25</c:v>
                </c:pt>
                <c:pt idx="226">
                  <c:v>11.3</c:v>
                </c:pt>
                <c:pt idx="227">
                  <c:v>11.35</c:v>
                </c:pt>
                <c:pt idx="228">
                  <c:v>11.4</c:v>
                </c:pt>
                <c:pt idx="229">
                  <c:v>11.45</c:v>
                </c:pt>
                <c:pt idx="230">
                  <c:v>11.5</c:v>
                </c:pt>
                <c:pt idx="231">
                  <c:v>11.55</c:v>
                </c:pt>
                <c:pt idx="232">
                  <c:v>11.6</c:v>
                </c:pt>
                <c:pt idx="233">
                  <c:v>11.65</c:v>
                </c:pt>
                <c:pt idx="234">
                  <c:v>11.7</c:v>
                </c:pt>
                <c:pt idx="235">
                  <c:v>11.75</c:v>
                </c:pt>
                <c:pt idx="236">
                  <c:v>11.8</c:v>
                </c:pt>
                <c:pt idx="237">
                  <c:v>11.85</c:v>
                </c:pt>
                <c:pt idx="238">
                  <c:v>11.9</c:v>
                </c:pt>
                <c:pt idx="239">
                  <c:v>11.95</c:v>
                </c:pt>
                <c:pt idx="240">
                  <c:v>12</c:v>
                </c:pt>
                <c:pt idx="241">
                  <c:v>12.05</c:v>
                </c:pt>
                <c:pt idx="242">
                  <c:v>12.1</c:v>
                </c:pt>
                <c:pt idx="243">
                  <c:v>12.15</c:v>
                </c:pt>
                <c:pt idx="244">
                  <c:v>12.2</c:v>
                </c:pt>
                <c:pt idx="245">
                  <c:v>12.25</c:v>
                </c:pt>
                <c:pt idx="246">
                  <c:v>12.3</c:v>
                </c:pt>
                <c:pt idx="247">
                  <c:v>12.35</c:v>
                </c:pt>
                <c:pt idx="248">
                  <c:v>12.4</c:v>
                </c:pt>
                <c:pt idx="249">
                  <c:v>12.45</c:v>
                </c:pt>
                <c:pt idx="250">
                  <c:v>12.5</c:v>
                </c:pt>
                <c:pt idx="251">
                  <c:v>12.55</c:v>
                </c:pt>
                <c:pt idx="252">
                  <c:v>12.6</c:v>
                </c:pt>
                <c:pt idx="253">
                  <c:v>12.65</c:v>
                </c:pt>
                <c:pt idx="254">
                  <c:v>12.7</c:v>
                </c:pt>
                <c:pt idx="255">
                  <c:v>12.75</c:v>
                </c:pt>
                <c:pt idx="256">
                  <c:v>12.8</c:v>
                </c:pt>
                <c:pt idx="257">
                  <c:v>12.85</c:v>
                </c:pt>
                <c:pt idx="258">
                  <c:v>12.9</c:v>
                </c:pt>
                <c:pt idx="259">
                  <c:v>12.95</c:v>
                </c:pt>
                <c:pt idx="260">
                  <c:v>13</c:v>
                </c:pt>
                <c:pt idx="261">
                  <c:v>13.05</c:v>
                </c:pt>
                <c:pt idx="262">
                  <c:v>13.1</c:v>
                </c:pt>
                <c:pt idx="263">
                  <c:v>13.15</c:v>
                </c:pt>
                <c:pt idx="264">
                  <c:v>13.2</c:v>
                </c:pt>
                <c:pt idx="265">
                  <c:v>13.25</c:v>
                </c:pt>
                <c:pt idx="266">
                  <c:v>13.3</c:v>
                </c:pt>
                <c:pt idx="267">
                  <c:v>13.35</c:v>
                </c:pt>
                <c:pt idx="268">
                  <c:v>13.4</c:v>
                </c:pt>
                <c:pt idx="269">
                  <c:v>13.45</c:v>
                </c:pt>
                <c:pt idx="270">
                  <c:v>13.5</c:v>
                </c:pt>
                <c:pt idx="271">
                  <c:v>13.55</c:v>
                </c:pt>
                <c:pt idx="272">
                  <c:v>13.6</c:v>
                </c:pt>
                <c:pt idx="273">
                  <c:v>13.65</c:v>
                </c:pt>
                <c:pt idx="274">
                  <c:v>13.7</c:v>
                </c:pt>
                <c:pt idx="275">
                  <c:v>13.75</c:v>
                </c:pt>
                <c:pt idx="276">
                  <c:v>13.8</c:v>
                </c:pt>
                <c:pt idx="277">
                  <c:v>13.85</c:v>
                </c:pt>
                <c:pt idx="278">
                  <c:v>13.9</c:v>
                </c:pt>
                <c:pt idx="279">
                  <c:v>13.95</c:v>
                </c:pt>
                <c:pt idx="280">
                  <c:v>14</c:v>
                </c:pt>
                <c:pt idx="281">
                  <c:v>14.05</c:v>
                </c:pt>
                <c:pt idx="282">
                  <c:v>14.1</c:v>
                </c:pt>
                <c:pt idx="283">
                  <c:v>14.15</c:v>
                </c:pt>
                <c:pt idx="284">
                  <c:v>14.2</c:v>
                </c:pt>
                <c:pt idx="285">
                  <c:v>14.25</c:v>
                </c:pt>
                <c:pt idx="286">
                  <c:v>14.3</c:v>
                </c:pt>
                <c:pt idx="287">
                  <c:v>14.35</c:v>
                </c:pt>
                <c:pt idx="288">
                  <c:v>14.4</c:v>
                </c:pt>
                <c:pt idx="289">
                  <c:v>14.45</c:v>
                </c:pt>
                <c:pt idx="290">
                  <c:v>14.5</c:v>
                </c:pt>
                <c:pt idx="291">
                  <c:v>14.55</c:v>
                </c:pt>
                <c:pt idx="292">
                  <c:v>14.6</c:v>
                </c:pt>
                <c:pt idx="293">
                  <c:v>14.65</c:v>
                </c:pt>
                <c:pt idx="294">
                  <c:v>14.7</c:v>
                </c:pt>
                <c:pt idx="295">
                  <c:v>14.75</c:v>
                </c:pt>
                <c:pt idx="296">
                  <c:v>14.8</c:v>
                </c:pt>
                <c:pt idx="297">
                  <c:v>14.85</c:v>
                </c:pt>
                <c:pt idx="298">
                  <c:v>14.9</c:v>
                </c:pt>
                <c:pt idx="299">
                  <c:v>14.95</c:v>
                </c:pt>
                <c:pt idx="300">
                  <c:v>15</c:v>
                </c:pt>
                <c:pt idx="301">
                  <c:v>15.05</c:v>
                </c:pt>
                <c:pt idx="302">
                  <c:v>15.1</c:v>
                </c:pt>
                <c:pt idx="303">
                  <c:v>15.15</c:v>
                </c:pt>
                <c:pt idx="304">
                  <c:v>15.2</c:v>
                </c:pt>
                <c:pt idx="305">
                  <c:v>15.25</c:v>
                </c:pt>
                <c:pt idx="306">
                  <c:v>15.3</c:v>
                </c:pt>
                <c:pt idx="307">
                  <c:v>15.35</c:v>
                </c:pt>
                <c:pt idx="308">
                  <c:v>15.4</c:v>
                </c:pt>
                <c:pt idx="309">
                  <c:v>15.45</c:v>
                </c:pt>
                <c:pt idx="310">
                  <c:v>15.5</c:v>
                </c:pt>
                <c:pt idx="311">
                  <c:v>15.55</c:v>
                </c:pt>
                <c:pt idx="312">
                  <c:v>15.6</c:v>
                </c:pt>
                <c:pt idx="313">
                  <c:v>15.65</c:v>
                </c:pt>
                <c:pt idx="314">
                  <c:v>15.7</c:v>
                </c:pt>
                <c:pt idx="315">
                  <c:v>15.75</c:v>
                </c:pt>
                <c:pt idx="316">
                  <c:v>15.8</c:v>
                </c:pt>
                <c:pt idx="317">
                  <c:v>15.85</c:v>
                </c:pt>
                <c:pt idx="318">
                  <c:v>15.9</c:v>
                </c:pt>
                <c:pt idx="319">
                  <c:v>15.95</c:v>
                </c:pt>
                <c:pt idx="320">
                  <c:v>16</c:v>
                </c:pt>
                <c:pt idx="321">
                  <c:v>16.05</c:v>
                </c:pt>
                <c:pt idx="322">
                  <c:v>16.1</c:v>
                </c:pt>
                <c:pt idx="323">
                  <c:v>16.15</c:v>
                </c:pt>
                <c:pt idx="324">
                  <c:v>16.2</c:v>
                </c:pt>
                <c:pt idx="325">
                  <c:v>16.25</c:v>
                </c:pt>
                <c:pt idx="326">
                  <c:v>16.3</c:v>
                </c:pt>
                <c:pt idx="327">
                  <c:v>16.35</c:v>
                </c:pt>
                <c:pt idx="328">
                  <c:v>16.4</c:v>
                </c:pt>
                <c:pt idx="329">
                  <c:v>16.45</c:v>
                </c:pt>
                <c:pt idx="330">
                  <c:v>16.5</c:v>
                </c:pt>
                <c:pt idx="331">
                  <c:v>16.55</c:v>
                </c:pt>
                <c:pt idx="332">
                  <c:v>16.6</c:v>
                </c:pt>
                <c:pt idx="333">
                  <c:v>16.65</c:v>
                </c:pt>
                <c:pt idx="334">
                  <c:v>16.7</c:v>
                </c:pt>
                <c:pt idx="335">
                  <c:v>16.75</c:v>
                </c:pt>
                <c:pt idx="336">
                  <c:v>16.8</c:v>
                </c:pt>
                <c:pt idx="337">
                  <c:v>16.85</c:v>
                </c:pt>
                <c:pt idx="338">
                  <c:v>16.9</c:v>
                </c:pt>
                <c:pt idx="339">
                  <c:v>16.95</c:v>
                </c:pt>
                <c:pt idx="340">
                  <c:v>17</c:v>
                </c:pt>
                <c:pt idx="341">
                  <c:v>17.05</c:v>
                </c:pt>
                <c:pt idx="342">
                  <c:v>17.1</c:v>
                </c:pt>
                <c:pt idx="343">
                  <c:v>17.15</c:v>
                </c:pt>
                <c:pt idx="344">
                  <c:v>17.2</c:v>
                </c:pt>
                <c:pt idx="345">
                  <c:v>17.25</c:v>
                </c:pt>
                <c:pt idx="346">
                  <c:v>17.3</c:v>
                </c:pt>
                <c:pt idx="347">
                  <c:v>17.35</c:v>
                </c:pt>
                <c:pt idx="348">
                  <c:v>17.4</c:v>
                </c:pt>
                <c:pt idx="349">
                  <c:v>17.45</c:v>
                </c:pt>
                <c:pt idx="350">
                  <c:v>17.5</c:v>
                </c:pt>
                <c:pt idx="351">
                  <c:v>17.55</c:v>
                </c:pt>
                <c:pt idx="352">
                  <c:v>17.6</c:v>
                </c:pt>
                <c:pt idx="353">
                  <c:v>17.65</c:v>
                </c:pt>
                <c:pt idx="354">
                  <c:v>17.7</c:v>
                </c:pt>
                <c:pt idx="355">
                  <c:v>17.75</c:v>
                </c:pt>
                <c:pt idx="356">
                  <c:v>17.8</c:v>
                </c:pt>
                <c:pt idx="357">
                  <c:v>17.85</c:v>
                </c:pt>
                <c:pt idx="358">
                  <c:v>17.8999999999999</c:v>
                </c:pt>
                <c:pt idx="359">
                  <c:v>17.95</c:v>
                </c:pt>
                <c:pt idx="360">
                  <c:v>18</c:v>
                </c:pt>
                <c:pt idx="361">
                  <c:v>18.0499999999999</c:v>
                </c:pt>
                <c:pt idx="362">
                  <c:v>18.0999999999999</c:v>
                </c:pt>
                <c:pt idx="363">
                  <c:v>18.1499999999999</c:v>
                </c:pt>
                <c:pt idx="364">
                  <c:v>18.2</c:v>
                </c:pt>
                <c:pt idx="365">
                  <c:v>18.2499999999999</c:v>
                </c:pt>
                <c:pt idx="366">
                  <c:v>18.2999999999999</c:v>
                </c:pt>
                <c:pt idx="367">
                  <c:v>18.3499999999999</c:v>
                </c:pt>
                <c:pt idx="368">
                  <c:v>18.3999999999999</c:v>
                </c:pt>
                <c:pt idx="369">
                  <c:v>18.4499999999999</c:v>
                </c:pt>
                <c:pt idx="370">
                  <c:v>18.4999999999999</c:v>
                </c:pt>
                <c:pt idx="371">
                  <c:v>18.5499999999999</c:v>
                </c:pt>
                <c:pt idx="372">
                  <c:v>18.5999999999999</c:v>
                </c:pt>
                <c:pt idx="373">
                  <c:v>18.6499999999999</c:v>
                </c:pt>
                <c:pt idx="374">
                  <c:v>18.6999999999999</c:v>
                </c:pt>
                <c:pt idx="375">
                  <c:v>18.7499999999999</c:v>
                </c:pt>
                <c:pt idx="376">
                  <c:v>18.7999999999999</c:v>
                </c:pt>
                <c:pt idx="377">
                  <c:v>18.8499999999999</c:v>
                </c:pt>
                <c:pt idx="378">
                  <c:v>18.8999999999999</c:v>
                </c:pt>
                <c:pt idx="379">
                  <c:v>18.9499999999999</c:v>
                </c:pt>
                <c:pt idx="380">
                  <c:v>18.9999999999999</c:v>
                </c:pt>
                <c:pt idx="381">
                  <c:v>19.0499999999999</c:v>
                </c:pt>
                <c:pt idx="382">
                  <c:v>19.0999999999999</c:v>
                </c:pt>
                <c:pt idx="383">
                  <c:v>19.1499999999999</c:v>
                </c:pt>
                <c:pt idx="384">
                  <c:v>19.1999999999999</c:v>
                </c:pt>
                <c:pt idx="385">
                  <c:v>19.2499999999999</c:v>
                </c:pt>
                <c:pt idx="386">
                  <c:v>19.2999999999999</c:v>
                </c:pt>
                <c:pt idx="387">
                  <c:v>19.3499999999999</c:v>
                </c:pt>
                <c:pt idx="388">
                  <c:v>19.3999999999999</c:v>
                </c:pt>
                <c:pt idx="389">
                  <c:v>19.4499999999999</c:v>
                </c:pt>
                <c:pt idx="390">
                  <c:v>19.4999999999999</c:v>
                </c:pt>
                <c:pt idx="391">
                  <c:v>19.5499999999999</c:v>
                </c:pt>
                <c:pt idx="392">
                  <c:v>19.5999999999999</c:v>
                </c:pt>
                <c:pt idx="393">
                  <c:v>19.6499999999999</c:v>
                </c:pt>
                <c:pt idx="394">
                  <c:v>19.6999999999999</c:v>
                </c:pt>
                <c:pt idx="395">
                  <c:v>19.7499999999999</c:v>
                </c:pt>
                <c:pt idx="396">
                  <c:v>19.7999999999999</c:v>
                </c:pt>
                <c:pt idx="397">
                  <c:v>19.8499999999999</c:v>
                </c:pt>
                <c:pt idx="398">
                  <c:v>19.8999999999999</c:v>
                </c:pt>
                <c:pt idx="399">
                  <c:v>19.9499999999999</c:v>
                </c:pt>
                <c:pt idx="400">
                  <c:v>19.9999999999999</c:v>
                </c:pt>
                <c:pt idx="401">
                  <c:v>20.0499999999999</c:v>
                </c:pt>
                <c:pt idx="402">
                  <c:v>20.0999999999999</c:v>
                </c:pt>
                <c:pt idx="403">
                  <c:v>20.1499999999999</c:v>
                </c:pt>
                <c:pt idx="404">
                  <c:v>20.1999999999999</c:v>
                </c:pt>
                <c:pt idx="405">
                  <c:v>20.2499999999999</c:v>
                </c:pt>
                <c:pt idx="406">
                  <c:v>20.2999999999999</c:v>
                </c:pt>
                <c:pt idx="407">
                  <c:v>20.3499999999999</c:v>
                </c:pt>
                <c:pt idx="408">
                  <c:v>20.3999999999999</c:v>
                </c:pt>
                <c:pt idx="409">
                  <c:v>20.4499999999999</c:v>
                </c:pt>
                <c:pt idx="410">
                  <c:v>20.4999999999999</c:v>
                </c:pt>
                <c:pt idx="411">
                  <c:v>20.5499999999999</c:v>
                </c:pt>
                <c:pt idx="412">
                  <c:v>20.5999999999999</c:v>
                </c:pt>
                <c:pt idx="413">
                  <c:v>20.6499999999999</c:v>
                </c:pt>
                <c:pt idx="414">
                  <c:v>20.6999999999999</c:v>
                </c:pt>
                <c:pt idx="415">
                  <c:v>20.7499999999999</c:v>
                </c:pt>
                <c:pt idx="416">
                  <c:v>20.7999999999999</c:v>
                </c:pt>
                <c:pt idx="417">
                  <c:v>20.8499999999999</c:v>
                </c:pt>
                <c:pt idx="418">
                  <c:v>20.8999999999999</c:v>
                </c:pt>
                <c:pt idx="419">
                  <c:v>20.9499999999999</c:v>
                </c:pt>
                <c:pt idx="420">
                  <c:v>20.9999999999999</c:v>
                </c:pt>
                <c:pt idx="421">
                  <c:v>21.0499999999999</c:v>
                </c:pt>
                <c:pt idx="422">
                  <c:v>21.0999999999999</c:v>
                </c:pt>
                <c:pt idx="423">
                  <c:v>21.1499999999999</c:v>
                </c:pt>
                <c:pt idx="424">
                  <c:v>21.1999999999999</c:v>
                </c:pt>
                <c:pt idx="425">
                  <c:v>21.2499999999999</c:v>
                </c:pt>
                <c:pt idx="426">
                  <c:v>21.2999999999999</c:v>
                </c:pt>
                <c:pt idx="427">
                  <c:v>21.3499999999999</c:v>
                </c:pt>
                <c:pt idx="428">
                  <c:v>21.3999999999999</c:v>
                </c:pt>
                <c:pt idx="429">
                  <c:v>21.4499999999999</c:v>
                </c:pt>
                <c:pt idx="430">
                  <c:v>21.4999999999999</c:v>
                </c:pt>
                <c:pt idx="431">
                  <c:v>21.5499999999999</c:v>
                </c:pt>
                <c:pt idx="432">
                  <c:v>21.5999999999999</c:v>
                </c:pt>
                <c:pt idx="433">
                  <c:v>21.6499999999999</c:v>
                </c:pt>
                <c:pt idx="434">
                  <c:v>21.6999999999999</c:v>
                </c:pt>
                <c:pt idx="435">
                  <c:v>21.7499999999999</c:v>
                </c:pt>
                <c:pt idx="436">
                  <c:v>21.7999999999999</c:v>
                </c:pt>
                <c:pt idx="437">
                  <c:v>21.8499999999999</c:v>
                </c:pt>
                <c:pt idx="438">
                  <c:v>21.8999999999999</c:v>
                </c:pt>
                <c:pt idx="439">
                  <c:v>21.9499999999999</c:v>
                </c:pt>
                <c:pt idx="440">
                  <c:v>21.9999999999999</c:v>
                </c:pt>
                <c:pt idx="441">
                  <c:v>22.0499999999999</c:v>
                </c:pt>
                <c:pt idx="442">
                  <c:v>22.0999999999999</c:v>
                </c:pt>
                <c:pt idx="443">
                  <c:v>22.1499999999999</c:v>
                </c:pt>
                <c:pt idx="444">
                  <c:v>22.1999999999999</c:v>
                </c:pt>
                <c:pt idx="445">
                  <c:v>22.2499999999999</c:v>
                </c:pt>
                <c:pt idx="446">
                  <c:v>22.2999999999999</c:v>
                </c:pt>
                <c:pt idx="447">
                  <c:v>22.3499999999999</c:v>
                </c:pt>
                <c:pt idx="448">
                  <c:v>22.3999999999999</c:v>
                </c:pt>
                <c:pt idx="449">
                  <c:v>22.4499999999999</c:v>
                </c:pt>
                <c:pt idx="450">
                  <c:v>22.4999999999999</c:v>
                </c:pt>
                <c:pt idx="451">
                  <c:v>22.5499999999999</c:v>
                </c:pt>
                <c:pt idx="452">
                  <c:v>22.5999999999999</c:v>
                </c:pt>
                <c:pt idx="453">
                  <c:v>22.6499999999999</c:v>
                </c:pt>
                <c:pt idx="454">
                  <c:v>22.6999999999999</c:v>
                </c:pt>
                <c:pt idx="455">
                  <c:v>22.7499999999999</c:v>
                </c:pt>
                <c:pt idx="456">
                  <c:v>22.7999999999999</c:v>
                </c:pt>
                <c:pt idx="457">
                  <c:v>22.8499999999999</c:v>
                </c:pt>
                <c:pt idx="458">
                  <c:v>22.8999999999999</c:v>
                </c:pt>
                <c:pt idx="459">
                  <c:v>22.9499999999999</c:v>
                </c:pt>
                <c:pt idx="460">
                  <c:v>22.9999999999999</c:v>
                </c:pt>
                <c:pt idx="461">
                  <c:v>23.0499999999999</c:v>
                </c:pt>
                <c:pt idx="462">
                  <c:v>23.0999999999999</c:v>
                </c:pt>
                <c:pt idx="463">
                  <c:v>23.1499999999999</c:v>
                </c:pt>
                <c:pt idx="464">
                  <c:v>23.1999999999999</c:v>
                </c:pt>
                <c:pt idx="465">
                  <c:v>23.2499999999999</c:v>
                </c:pt>
                <c:pt idx="466">
                  <c:v>23.2999999999999</c:v>
                </c:pt>
                <c:pt idx="467">
                  <c:v>23.3499999999999</c:v>
                </c:pt>
                <c:pt idx="468">
                  <c:v>23.3999999999999</c:v>
                </c:pt>
                <c:pt idx="469">
                  <c:v>23.4499999999999</c:v>
                </c:pt>
                <c:pt idx="470">
                  <c:v>23.4999999999999</c:v>
                </c:pt>
                <c:pt idx="471">
                  <c:v>23.5499999999999</c:v>
                </c:pt>
                <c:pt idx="472">
                  <c:v>23.5999999999999</c:v>
                </c:pt>
                <c:pt idx="473">
                  <c:v>23.6499999999999</c:v>
                </c:pt>
                <c:pt idx="474">
                  <c:v>23.6999999999999</c:v>
                </c:pt>
                <c:pt idx="475">
                  <c:v>23.7499999999999</c:v>
                </c:pt>
                <c:pt idx="476">
                  <c:v>23.7999999999999</c:v>
                </c:pt>
                <c:pt idx="477">
                  <c:v>23.8499999999999</c:v>
                </c:pt>
                <c:pt idx="478">
                  <c:v>23.8999999999999</c:v>
                </c:pt>
                <c:pt idx="479">
                  <c:v>23.9499999999999</c:v>
                </c:pt>
                <c:pt idx="480">
                  <c:v>23.9999999999999</c:v>
                </c:pt>
                <c:pt idx="481">
                  <c:v>24.0499999999999</c:v>
                </c:pt>
                <c:pt idx="482">
                  <c:v>24.0999999999999</c:v>
                </c:pt>
                <c:pt idx="483">
                  <c:v>24.1499999999999</c:v>
                </c:pt>
                <c:pt idx="484">
                  <c:v>24.1999999999999</c:v>
                </c:pt>
                <c:pt idx="485">
                  <c:v>24.2499999999999</c:v>
                </c:pt>
                <c:pt idx="486">
                  <c:v>24.2999999999999</c:v>
                </c:pt>
                <c:pt idx="487">
                  <c:v>24.3499999999999</c:v>
                </c:pt>
                <c:pt idx="488">
                  <c:v>24.3999999999999</c:v>
                </c:pt>
                <c:pt idx="489">
                  <c:v>24.4499999999999</c:v>
                </c:pt>
                <c:pt idx="490">
                  <c:v>24.4999999999999</c:v>
                </c:pt>
                <c:pt idx="491">
                  <c:v>24.5499999999999</c:v>
                </c:pt>
                <c:pt idx="492">
                  <c:v>24.5999999999999</c:v>
                </c:pt>
                <c:pt idx="493">
                  <c:v>24.6499999999999</c:v>
                </c:pt>
                <c:pt idx="494">
                  <c:v>24.6999999999999</c:v>
                </c:pt>
                <c:pt idx="495">
                  <c:v>24.7499999999999</c:v>
                </c:pt>
                <c:pt idx="496">
                  <c:v>24.7999999999999</c:v>
                </c:pt>
                <c:pt idx="497">
                  <c:v>24.8499999999999</c:v>
                </c:pt>
                <c:pt idx="498">
                  <c:v>24.8999999999999</c:v>
                </c:pt>
                <c:pt idx="499">
                  <c:v>24.9499999999999</c:v>
                </c:pt>
                <c:pt idx="500">
                  <c:v>24.9999999999999</c:v>
                </c:pt>
                <c:pt idx="501">
                  <c:v>25.0499999999999</c:v>
                </c:pt>
                <c:pt idx="502">
                  <c:v>25.0999999999999</c:v>
                </c:pt>
                <c:pt idx="503">
                  <c:v>25.1499999999999</c:v>
                </c:pt>
                <c:pt idx="504">
                  <c:v>25.1999999999999</c:v>
                </c:pt>
                <c:pt idx="505">
                  <c:v>25.2499999999999</c:v>
                </c:pt>
                <c:pt idx="506">
                  <c:v>25.2999999999999</c:v>
                </c:pt>
                <c:pt idx="507">
                  <c:v>25.3499999999999</c:v>
                </c:pt>
                <c:pt idx="508">
                  <c:v>25.3999999999999</c:v>
                </c:pt>
                <c:pt idx="509">
                  <c:v>25.4499999999999</c:v>
                </c:pt>
                <c:pt idx="510">
                  <c:v>25.4999999999999</c:v>
                </c:pt>
                <c:pt idx="511">
                  <c:v>25.5499999999999</c:v>
                </c:pt>
                <c:pt idx="512">
                  <c:v>25.5999999999999</c:v>
                </c:pt>
                <c:pt idx="513">
                  <c:v>25.6499999999999</c:v>
                </c:pt>
                <c:pt idx="514">
                  <c:v>25.6999999999999</c:v>
                </c:pt>
                <c:pt idx="515">
                  <c:v>25.7499999999999</c:v>
                </c:pt>
                <c:pt idx="516">
                  <c:v>25.7999999999999</c:v>
                </c:pt>
                <c:pt idx="517">
                  <c:v>25.8499999999999</c:v>
                </c:pt>
                <c:pt idx="518">
                  <c:v>25.8999999999999</c:v>
                </c:pt>
                <c:pt idx="519">
                  <c:v>25.9499999999999</c:v>
                </c:pt>
                <c:pt idx="520">
                  <c:v>25.9999999999999</c:v>
                </c:pt>
                <c:pt idx="521">
                  <c:v>26.0499999999999</c:v>
                </c:pt>
                <c:pt idx="522">
                  <c:v>26.0999999999999</c:v>
                </c:pt>
                <c:pt idx="523">
                  <c:v>26.1499999999999</c:v>
                </c:pt>
                <c:pt idx="524">
                  <c:v>26.1999999999999</c:v>
                </c:pt>
                <c:pt idx="525">
                  <c:v>26.2499999999999</c:v>
                </c:pt>
                <c:pt idx="526">
                  <c:v>26.2999999999999</c:v>
                </c:pt>
                <c:pt idx="527">
                  <c:v>26.3499999999999</c:v>
                </c:pt>
                <c:pt idx="528">
                  <c:v>26.3999999999999</c:v>
                </c:pt>
                <c:pt idx="529">
                  <c:v>26.4499999999999</c:v>
                </c:pt>
                <c:pt idx="530">
                  <c:v>26.4999999999999</c:v>
                </c:pt>
                <c:pt idx="531">
                  <c:v>26.5499999999999</c:v>
                </c:pt>
                <c:pt idx="532">
                  <c:v>26.5999999999999</c:v>
                </c:pt>
                <c:pt idx="533">
                  <c:v>26.6499999999999</c:v>
                </c:pt>
                <c:pt idx="534">
                  <c:v>26.6999999999999</c:v>
                </c:pt>
                <c:pt idx="535">
                  <c:v>26.7499999999999</c:v>
                </c:pt>
                <c:pt idx="536">
                  <c:v>26.7999999999999</c:v>
                </c:pt>
                <c:pt idx="537">
                  <c:v>26.8499999999999</c:v>
                </c:pt>
                <c:pt idx="538">
                  <c:v>26.8999999999999</c:v>
                </c:pt>
                <c:pt idx="539">
                  <c:v>26.9499999999999</c:v>
                </c:pt>
                <c:pt idx="540">
                  <c:v>26.9999999999999</c:v>
                </c:pt>
                <c:pt idx="541">
                  <c:v>27.0499999999999</c:v>
                </c:pt>
                <c:pt idx="542">
                  <c:v>27.0999999999999</c:v>
                </c:pt>
                <c:pt idx="543">
                  <c:v>27.1499999999999</c:v>
                </c:pt>
                <c:pt idx="544">
                  <c:v>27.1999999999999</c:v>
                </c:pt>
                <c:pt idx="545">
                  <c:v>27.2499999999999</c:v>
                </c:pt>
                <c:pt idx="546">
                  <c:v>27.2999999999999</c:v>
                </c:pt>
                <c:pt idx="547">
                  <c:v>27.3499999999999</c:v>
                </c:pt>
                <c:pt idx="548">
                  <c:v>27.3999999999999</c:v>
                </c:pt>
                <c:pt idx="549">
                  <c:v>27.4499999999999</c:v>
                </c:pt>
                <c:pt idx="550">
                  <c:v>27.4999999999999</c:v>
                </c:pt>
                <c:pt idx="551">
                  <c:v>27.5499999999999</c:v>
                </c:pt>
                <c:pt idx="552">
                  <c:v>27.5999999999999</c:v>
                </c:pt>
                <c:pt idx="553">
                  <c:v>27.6499999999999</c:v>
                </c:pt>
                <c:pt idx="554">
                  <c:v>27.6999999999999</c:v>
                </c:pt>
                <c:pt idx="555">
                  <c:v>27.7499999999999</c:v>
                </c:pt>
                <c:pt idx="556">
                  <c:v>27.7999999999999</c:v>
                </c:pt>
                <c:pt idx="557">
                  <c:v>27.8499999999999</c:v>
                </c:pt>
                <c:pt idx="558">
                  <c:v>27.8999999999999</c:v>
                </c:pt>
                <c:pt idx="559">
                  <c:v>27.9499999999999</c:v>
                </c:pt>
                <c:pt idx="560">
                  <c:v>27.9999999999999</c:v>
                </c:pt>
                <c:pt idx="561">
                  <c:v>28.0499999999999</c:v>
                </c:pt>
                <c:pt idx="562">
                  <c:v>28.0999999999999</c:v>
                </c:pt>
                <c:pt idx="563">
                  <c:v>28.1499999999999</c:v>
                </c:pt>
                <c:pt idx="564">
                  <c:v>28.1999999999999</c:v>
                </c:pt>
                <c:pt idx="565">
                  <c:v>28.2499999999999</c:v>
                </c:pt>
                <c:pt idx="566">
                  <c:v>28.2999999999999</c:v>
                </c:pt>
                <c:pt idx="567">
                  <c:v>28.3499999999999</c:v>
                </c:pt>
                <c:pt idx="568">
                  <c:v>28.3999999999999</c:v>
                </c:pt>
                <c:pt idx="569">
                  <c:v>28.4499999999999</c:v>
                </c:pt>
                <c:pt idx="570">
                  <c:v>28.4999999999999</c:v>
                </c:pt>
                <c:pt idx="571">
                  <c:v>28.5499999999999</c:v>
                </c:pt>
                <c:pt idx="572">
                  <c:v>28.5999999999999</c:v>
                </c:pt>
                <c:pt idx="573">
                  <c:v>28.6499999999999</c:v>
                </c:pt>
                <c:pt idx="574">
                  <c:v>28.6999999999999</c:v>
                </c:pt>
                <c:pt idx="575">
                  <c:v>28.7499999999999</c:v>
                </c:pt>
                <c:pt idx="576">
                  <c:v>28.7999999999999</c:v>
                </c:pt>
                <c:pt idx="577">
                  <c:v>28.8499999999999</c:v>
                </c:pt>
                <c:pt idx="578">
                  <c:v>28.8999999999999</c:v>
                </c:pt>
                <c:pt idx="579">
                  <c:v>28.9499999999999</c:v>
                </c:pt>
                <c:pt idx="580">
                  <c:v>28.9999999999999</c:v>
                </c:pt>
                <c:pt idx="581">
                  <c:v>29.0499999999999</c:v>
                </c:pt>
                <c:pt idx="582">
                  <c:v>29.0999999999999</c:v>
                </c:pt>
                <c:pt idx="583">
                  <c:v>29.1499999999999</c:v>
                </c:pt>
                <c:pt idx="584">
                  <c:v>29.1999999999999</c:v>
                </c:pt>
                <c:pt idx="585">
                  <c:v>29.2499999999999</c:v>
                </c:pt>
                <c:pt idx="586">
                  <c:v>29.2999999999999</c:v>
                </c:pt>
                <c:pt idx="587">
                  <c:v>29.3499999999999</c:v>
                </c:pt>
                <c:pt idx="588">
                  <c:v>29.3999999999999</c:v>
                </c:pt>
                <c:pt idx="589">
                  <c:v>29.4499999999999</c:v>
                </c:pt>
                <c:pt idx="590">
                  <c:v>29.4999999999999</c:v>
                </c:pt>
                <c:pt idx="591">
                  <c:v>29.5499999999999</c:v>
                </c:pt>
                <c:pt idx="592">
                  <c:v>29.5999999999999</c:v>
                </c:pt>
                <c:pt idx="593">
                  <c:v>29.6499999999999</c:v>
                </c:pt>
                <c:pt idx="594">
                  <c:v>29.6999999999999</c:v>
                </c:pt>
                <c:pt idx="595">
                  <c:v>29.7499999999999</c:v>
                </c:pt>
                <c:pt idx="596">
                  <c:v>29.7999999999999</c:v>
                </c:pt>
                <c:pt idx="597">
                  <c:v>29.8499999999999</c:v>
                </c:pt>
                <c:pt idx="598">
                  <c:v>29.8999999999999</c:v>
                </c:pt>
                <c:pt idx="599">
                  <c:v>29.9499999999999</c:v>
                </c:pt>
                <c:pt idx="600">
                  <c:v>29.9999999999999</c:v>
                </c:pt>
                <c:pt idx="601">
                  <c:v>30.0499999999999</c:v>
                </c:pt>
                <c:pt idx="602">
                  <c:v>30.0999999999999</c:v>
                </c:pt>
                <c:pt idx="603">
                  <c:v>30.1499999999999</c:v>
                </c:pt>
                <c:pt idx="604">
                  <c:v>30.1999999999999</c:v>
                </c:pt>
                <c:pt idx="605">
                  <c:v>30.2499999999999</c:v>
                </c:pt>
                <c:pt idx="606">
                  <c:v>30.2999999999999</c:v>
                </c:pt>
                <c:pt idx="607">
                  <c:v>30.3499999999999</c:v>
                </c:pt>
                <c:pt idx="608">
                  <c:v>30.3999999999999</c:v>
                </c:pt>
                <c:pt idx="609">
                  <c:v>30.4499999999999</c:v>
                </c:pt>
                <c:pt idx="610">
                  <c:v>30.4999999999999</c:v>
                </c:pt>
                <c:pt idx="611">
                  <c:v>30.5499999999999</c:v>
                </c:pt>
                <c:pt idx="612">
                  <c:v>30.5999999999999</c:v>
                </c:pt>
                <c:pt idx="613">
                  <c:v>30.6499999999999</c:v>
                </c:pt>
                <c:pt idx="614">
                  <c:v>30.6999999999999</c:v>
                </c:pt>
                <c:pt idx="615">
                  <c:v>30.7499999999999</c:v>
                </c:pt>
                <c:pt idx="616">
                  <c:v>30.7999999999999</c:v>
                </c:pt>
                <c:pt idx="617">
                  <c:v>30.8499999999999</c:v>
                </c:pt>
                <c:pt idx="618">
                  <c:v>30.8999999999999</c:v>
                </c:pt>
                <c:pt idx="619">
                  <c:v>30.9499999999999</c:v>
                </c:pt>
                <c:pt idx="620">
                  <c:v>30.9999999999999</c:v>
                </c:pt>
                <c:pt idx="621">
                  <c:v>31.0499999999999</c:v>
                </c:pt>
                <c:pt idx="622">
                  <c:v>31.0999999999999</c:v>
                </c:pt>
                <c:pt idx="623">
                  <c:v>31.1499999999999</c:v>
                </c:pt>
                <c:pt idx="624">
                  <c:v>31.1999999999999</c:v>
                </c:pt>
                <c:pt idx="625">
                  <c:v>31.2499999999999</c:v>
                </c:pt>
                <c:pt idx="626">
                  <c:v>31.2999999999999</c:v>
                </c:pt>
                <c:pt idx="627">
                  <c:v>31.3499999999999</c:v>
                </c:pt>
                <c:pt idx="628">
                  <c:v>31.3999999999999</c:v>
                </c:pt>
                <c:pt idx="629">
                  <c:v>31.4499999999999</c:v>
                </c:pt>
                <c:pt idx="630">
                  <c:v>31.4999999999999</c:v>
                </c:pt>
                <c:pt idx="631">
                  <c:v>31.5499999999999</c:v>
                </c:pt>
                <c:pt idx="632">
                  <c:v>31.5999999999999</c:v>
                </c:pt>
                <c:pt idx="633">
                  <c:v>31.6499999999999</c:v>
                </c:pt>
                <c:pt idx="634">
                  <c:v>31.6999999999999</c:v>
                </c:pt>
                <c:pt idx="635">
                  <c:v>31.7499999999999</c:v>
                </c:pt>
                <c:pt idx="636">
                  <c:v>31.7999999999999</c:v>
                </c:pt>
                <c:pt idx="637">
                  <c:v>31.8499999999999</c:v>
                </c:pt>
                <c:pt idx="638">
                  <c:v>31.8999999999999</c:v>
                </c:pt>
                <c:pt idx="639">
                  <c:v>31.9499999999999</c:v>
                </c:pt>
                <c:pt idx="640">
                  <c:v>31.9999999999999</c:v>
                </c:pt>
                <c:pt idx="641">
                  <c:v>32.0499999999999</c:v>
                </c:pt>
                <c:pt idx="642">
                  <c:v>32.0999999999999</c:v>
                </c:pt>
                <c:pt idx="643">
                  <c:v>32.1499999999999</c:v>
                </c:pt>
                <c:pt idx="644">
                  <c:v>32.1999999999999</c:v>
                </c:pt>
                <c:pt idx="645">
                  <c:v>32.2499999999999</c:v>
                </c:pt>
                <c:pt idx="646">
                  <c:v>32.2999999999999</c:v>
                </c:pt>
                <c:pt idx="647">
                  <c:v>32.3499999999999</c:v>
                </c:pt>
                <c:pt idx="648">
                  <c:v>32.3999999999999</c:v>
                </c:pt>
                <c:pt idx="649">
                  <c:v>32.4499999999999</c:v>
                </c:pt>
                <c:pt idx="650">
                  <c:v>32.4999999999999</c:v>
                </c:pt>
                <c:pt idx="651">
                  <c:v>32.5499999999999</c:v>
                </c:pt>
                <c:pt idx="652">
                  <c:v>32.5999999999999</c:v>
                </c:pt>
                <c:pt idx="653">
                  <c:v>32.6499999999999</c:v>
                </c:pt>
                <c:pt idx="654">
                  <c:v>32.6999999999999</c:v>
                </c:pt>
                <c:pt idx="655">
                  <c:v>32.7499999999999</c:v>
                </c:pt>
                <c:pt idx="656">
                  <c:v>32.7999999999999</c:v>
                </c:pt>
                <c:pt idx="657">
                  <c:v>32.8499999999999</c:v>
                </c:pt>
                <c:pt idx="658">
                  <c:v>32.8999999999999</c:v>
                </c:pt>
                <c:pt idx="659">
                  <c:v>32.9499999999999</c:v>
                </c:pt>
                <c:pt idx="660">
                  <c:v>32.9999999999999</c:v>
                </c:pt>
                <c:pt idx="661">
                  <c:v>33.0499999999999</c:v>
                </c:pt>
                <c:pt idx="662">
                  <c:v>33.0999999999999</c:v>
                </c:pt>
                <c:pt idx="663">
                  <c:v>33.1499999999999</c:v>
                </c:pt>
                <c:pt idx="664">
                  <c:v>33.1999999999999</c:v>
                </c:pt>
                <c:pt idx="665">
                  <c:v>33.2499999999999</c:v>
                </c:pt>
                <c:pt idx="666">
                  <c:v>33.2999999999999</c:v>
                </c:pt>
                <c:pt idx="667">
                  <c:v>33.3499999999999</c:v>
                </c:pt>
                <c:pt idx="668">
                  <c:v>33.3999999999999</c:v>
                </c:pt>
                <c:pt idx="669">
                  <c:v>33.4499999999999</c:v>
                </c:pt>
                <c:pt idx="670">
                  <c:v>33.4999999999999</c:v>
                </c:pt>
                <c:pt idx="671">
                  <c:v>33.5499999999999</c:v>
                </c:pt>
                <c:pt idx="672">
                  <c:v>33.5999999999999</c:v>
                </c:pt>
                <c:pt idx="673">
                  <c:v>33.6499999999999</c:v>
                </c:pt>
                <c:pt idx="674">
                  <c:v>33.6999999999999</c:v>
                </c:pt>
                <c:pt idx="675">
                  <c:v>33.7499999999999</c:v>
                </c:pt>
                <c:pt idx="676">
                  <c:v>33.7999999999999</c:v>
                </c:pt>
                <c:pt idx="677">
                  <c:v>33.8499999999999</c:v>
                </c:pt>
                <c:pt idx="678">
                  <c:v>33.8999999999999</c:v>
                </c:pt>
                <c:pt idx="679">
                  <c:v>33.9499999999999</c:v>
                </c:pt>
                <c:pt idx="680">
                  <c:v>33.9999999999999</c:v>
                </c:pt>
                <c:pt idx="681">
                  <c:v>34.0499999999999</c:v>
                </c:pt>
                <c:pt idx="682">
                  <c:v>34.0999999999999</c:v>
                </c:pt>
                <c:pt idx="683">
                  <c:v>34.1499999999999</c:v>
                </c:pt>
                <c:pt idx="684">
                  <c:v>34.1999999999999</c:v>
                </c:pt>
                <c:pt idx="685">
                  <c:v>34.2499999999999</c:v>
                </c:pt>
                <c:pt idx="686">
                  <c:v>34.2999999999999</c:v>
                </c:pt>
                <c:pt idx="687">
                  <c:v>34.3499999999999</c:v>
                </c:pt>
                <c:pt idx="688">
                  <c:v>34.3999999999999</c:v>
                </c:pt>
                <c:pt idx="689">
                  <c:v>34.4499999999999</c:v>
                </c:pt>
                <c:pt idx="690">
                  <c:v>34.4999999999999</c:v>
                </c:pt>
                <c:pt idx="691">
                  <c:v>34.5499999999999</c:v>
                </c:pt>
                <c:pt idx="692">
                  <c:v>34.5999999999999</c:v>
                </c:pt>
                <c:pt idx="693">
                  <c:v>34.6499999999999</c:v>
                </c:pt>
                <c:pt idx="694">
                  <c:v>34.6999999999999</c:v>
                </c:pt>
                <c:pt idx="695">
                  <c:v>34.7499999999999</c:v>
                </c:pt>
                <c:pt idx="696">
                  <c:v>34.7999999999999</c:v>
                </c:pt>
                <c:pt idx="697">
                  <c:v>34.8499999999999</c:v>
                </c:pt>
                <c:pt idx="698">
                  <c:v>34.8999999999999</c:v>
                </c:pt>
                <c:pt idx="699">
                  <c:v>34.9499999999999</c:v>
                </c:pt>
                <c:pt idx="700">
                  <c:v>34.9999999999999</c:v>
                </c:pt>
                <c:pt idx="701">
                  <c:v>35.0499999999999</c:v>
                </c:pt>
                <c:pt idx="702">
                  <c:v>35.0999999999999</c:v>
                </c:pt>
                <c:pt idx="703">
                  <c:v>35.1499999999999</c:v>
                </c:pt>
                <c:pt idx="704">
                  <c:v>35.1999999999999</c:v>
                </c:pt>
                <c:pt idx="705">
                  <c:v>35.2499999999999</c:v>
                </c:pt>
                <c:pt idx="706">
                  <c:v>35.2999999999999</c:v>
                </c:pt>
                <c:pt idx="707">
                  <c:v>35.3499999999999</c:v>
                </c:pt>
                <c:pt idx="708">
                  <c:v>35.3999999999999</c:v>
                </c:pt>
                <c:pt idx="709">
                  <c:v>35.4499999999999</c:v>
                </c:pt>
                <c:pt idx="710">
                  <c:v>35.4999999999999</c:v>
                </c:pt>
                <c:pt idx="711">
                  <c:v>35.5499999999999</c:v>
                </c:pt>
                <c:pt idx="712">
                  <c:v>35.5999999999999</c:v>
                </c:pt>
                <c:pt idx="713">
                  <c:v>35.6499999999999</c:v>
                </c:pt>
                <c:pt idx="714">
                  <c:v>35.6999999999999</c:v>
                </c:pt>
                <c:pt idx="715">
                  <c:v>35.7499999999999</c:v>
                </c:pt>
                <c:pt idx="716">
                  <c:v>35.7999999999999</c:v>
                </c:pt>
                <c:pt idx="717">
                  <c:v>35.8499999999999</c:v>
                </c:pt>
                <c:pt idx="718">
                  <c:v>35.8999999999999</c:v>
                </c:pt>
                <c:pt idx="719">
                  <c:v>35.9499999999999</c:v>
                </c:pt>
                <c:pt idx="720">
                  <c:v>35.9999999999999</c:v>
                </c:pt>
                <c:pt idx="721">
                  <c:v>36.0499999999999</c:v>
                </c:pt>
                <c:pt idx="722">
                  <c:v>36.0999999999999</c:v>
                </c:pt>
                <c:pt idx="723">
                  <c:v>36.1499999999999</c:v>
                </c:pt>
                <c:pt idx="724">
                  <c:v>36.1999999999999</c:v>
                </c:pt>
                <c:pt idx="725">
                  <c:v>36.2499999999999</c:v>
                </c:pt>
                <c:pt idx="726">
                  <c:v>36.2999999999999</c:v>
                </c:pt>
                <c:pt idx="727">
                  <c:v>36.3499999999999</c:v>
                </c:pt>
                <c:pt idx="728">
                  <c:v>36.3999999999999</c:v>
                </c:pt>
                <c:pt idx="729">
                  <c:v>36.4499999999999</c:v>
                </c:pt>
                <c:pt idx="730">
                  <c:v>36.4999999999999</c:v>
                </c:pt>
                <c:pt idx="731">
                  <c:v>36.5499999999999</c:v>
                </c:pt>
                <c:pt idx="732">
                  <c:v>36.5999999999999</c:v>
                </c:pt>
                <c:pt idx="733">
                  <c:v>36.6499999999999</c:v>
                </c:pt>
                <c:pt idx="734">
                  <c:v>36.6999999999999</c:v>
                </c:pt>
                <c:pt idx="735">
                  <c:v>36.7499999999999</c:v>
                </c:pt>
                <c:pt idx="736">
                  <c:v>36.7999999999999</c:v>
                </c:pt>
                <c:pt idx="737">
                  <c:v>36.8499999999999</c:v>
                </c:pt>
                <c:pt idx="738">
                  <c:v>36.8999999999999</c:v>
                </c:pt>
                <c:pt idx="739">
                  <c:v>36.9499999999999</c:v>
                </c:pt>
                <c:pt idx="740">
                  <c:v>36.9999999999999</c:v>
                </c:pt>
                <c:pt idx="741">
                  <c:v>37.0499999999999</c:v>
                </c:pt>
                <c:pt idx="742">
                  <c:v>37.0999999999999</c:v>
                </c:pt>
                <c:pt idx="743">
                  <c:v>37.1499999999999</c:v>
                </c:pt>
                <c:pt idx="744">
                  <c:v>37.1999999999999</c:v>
                </c:pt>
                <c:pt idx="745">
                  <c:v>37.2499999999999</c:v>
                </c:pt>
                <c:pt idx="746">
                  <c:v>37.2999999999999</c:v>
                </c:pt>
                <c:pt idx="747">
                  <c:v>37.3499999999999</c:v>
                </c:pt>
                <c:pt idx="748">
                  <c:v>37.3999999999999</c:v>
                </c:pt>
                <c:pt idx="749">
                  <c:v>37.4499999999999</c:v>
                </c:pt>
                <c:pt idx="750">
                  <c:v>37.4999999999999</c:v>
                </c:pt>
                <c:pt idx="751">
                  <c:v>37.5499999999999</c:v>
                </c:pt>
                <c:pt idx="752">
                  <c:v>37.5999999999999</c:v>
                </c:pt>
                <c:pt idx="753">
                  <c:v>37.6499999999999</c:v>
                </c:pt>
                <c:pt idx="754">
                  <c:v>37.6999999999999</c:v>
                </c:pt>
                <c:pt idx="755">
                  <c:v>37.7499999999999</c:v>
                </c:pt>
                <c:pt idx="756">
                  <c:v>37.7999999999999</c:v>
                </c:pt>
                <c:pt idx="757">
                  <c:v>37.8499999999999</c:v>
                </c:pt>
                <c:pt idx="758">
                  <c:v>37.8999999999999</c:v>
                </c:pt>
                <c:pt idx="759">
                  <c:v>37.9499999999999</c:v>
                </c:pt>
                <c:pt idx="760">
                  <c:v>37.9999999999999</c:v>
                </c:pt>
                <c:pt idx="761">
                  <c:v>38.0499999999999</c:v>
                </c:pt>
                <c:pt idx="762">
                  <c:v>38.0999999999999</c:v>
                </c:pt>
                <c:pt idx="763">
                  <c:v>38.1499999999999</c:v>
                </c:pt>
                <c:pt idx="764">
                  <c:v>38.1999999999999</c:v>
                </c:pt>
                <c:pt idx="765">
                  <c:v>38.2499999999999</c:v>
                </c:pt>
                <c:pt idx="766">
                  <c:v>38.2999999999999</c:v>
                </c:pt>
                <c:pt idx="767">
                  <c:v>38.3499999999999</c:v>
                </c:pt>
                <c:pt idx="768">
                  <c:v>38.3999999999999</c:v>
                </c:pt>
                <c:pt idx="769">
                  <c:v>38.4499999999999</c:v>
                </c:pt>
                <c:pt idx="770">
                  <c:v>38.4999999999999</c:v>
                </c:pt>
                <c:pt idx="771">
                  <c:v>38.5499999999999</c:v>
                </c:pt>
                <c:pt idx="772">
                  <c:v>38.5999999999999</c:v>
                </c:pt>
                <c:pt idx="773">
                  <c:v>38.6499999999999</c:v>
                </c:pt>
                <c:pt idx="774">
                  <c:v>38.6999999999999</c:v>
                </c:pt>
                <c:pt idx="775">
                  <c:v>38.7499999999999</c:v>
                </c:pt>
                <c:pt idx="776">
                  <c:v>38.7999999999999</c:v>
                </c:pt>
                <c:pt idx="777">
                  <c:v>38.8499999999999</c:v>
                </c:pt>
                <c:pt idx="778">
                  <c:v>38.8999999999999</c:v>
                </c:pt>
                <c:pt idx="779">
                  <c:v>38.9499999999999</c:v>
                </c:pt>
                <c:pt idx="780">
                  <c:v>38.9999999999999</c:v>
                </c:pt>
                <c:pt idx="781">
                  <c:v>39.0499999999999</c:v>
                </c:pt>
                <c:pt idx="782">
                  <c:v>39.0999999999999</c:v>
                </c:pt>
                <c:pt idx="783">
                  <c:v>39.1499999999999</c:v>
                </c:pt>
                <c:pt idx="784">
                  <c:v>39.1999999999999</c:v>
                </c:pt>
                <c:pt idx="785">
                  <c:v>39.2499999999999</c:v>
                </c:pt>
                <c:pt idx="786">
                  <c:v>39.2999999999999</c:v>
                </c:pt>
                <c:pt idx="787">
                  <c:v>39.3499999999999</c:v>
                </c:pt>
                <c:pt idx="788">
                  <c:v>39.3999999999999</c:v>
                </c:pt>
                <c:pt idx="789">
                  <c:v>39.4499999999999</c:v>
                </c:pt>
                <c:pt idx="790">
                  <c:v>39.4999999999999</c:v>
                </c:pt>
                <c:pt idx="791">
                  <c:v>39.5499999999999</c:v>
                </c:pt>
                <c:pt idx="792">
                  <c:v>39.5999999999999</c:v>
                </c:pt>
                <c:pt idx="793">
                  <c:v>39.6499999999999</c:v>
                </c:pt>
                <c:pt idx="794">
                  <c:v>39.6999999999999</c:v>
                </c:pt>
                <c:pt idx="795">
                  <c:v>39.7499999999999</c:v>
                </c:pt>
                <c:pt idx="796">
                  <c:v>39.7999999999999</c:v>
                </c:pt>
                <c:pt idx="797">
                  <c:v>39.8499999999999</c:v>
                </c:pt>
                <c:pt idx="798">
                  <c:v>39.8999999999999</c:v>
                </c:pt>
                <c:pt idx="799">
                  <c:v>39.9499999999999</c:v>
                </c:pt>
                <c:pt idx="800">
                  <c:v>39.9999999999999</c:v>
                </c:pt>
                <c:pt idx="801">
                  <c:v>40.0499999999999</c:v>
                </c:pt>
                <c:pt idx="802">
                  <c:v>40.0999999999999</c:v>
                </c:pt>
                <c:pt idx="803">
                  <c:v>40.1499999999999</c:v>
                </c:pt>
                <c:pt idx="804">
                  <c:v>40.1999999999999</c:v>
                </c:pt>
                <c:pt idx="805">
                  <c:v>40.2499999999999</c:v>
                </c:pt>
                <c:pt idx="806">
                  <c:v>40.2999999999999</c:v>
                </c:pt>
                <c:pt idx="807">
                  <c:v>40.3499999999999</c:v>
                </c:pt>
                <c:pt idx="808">
                  <c:v>40.3999999999999</c:v>
                </c:pt>
                <c:pt idx="809">
                  <c:v>40.4499999999999</c:v>
                </c:pt>
                <c:pt idx="810">
                  <c:v>40.4999999999999</c:v>
                </c:pt>
                <c:pt idx="811">
                  <c:v>40.5499999999999</c:v>
                </c:pt>
                <c:pt idx="812">
                  <c:v>40.5999999999999</c:v>
                </c:pt>
                <c:pt idx="813">
                  <c:v>40.6499999999999</c:v>
                </c:pt>
                <c:pt idx="814">
                  <c:v>40.6999999999999</c:v>
                </c:pt>
                <c:pt idx="815">
                  <c:v>40.7499999999999</c:v>
                </c:pt>
                <c:pt idx="816">
                  <c:v>40.7999999999999</c:v>
                </c:pt>
                <c:pt idx="817">
                  <c:v>40.8499999999999</c:v>
                </c:pt>
                <c:pt idx="818">
                  <c:v>40.8999999999999</c:v>
                </c:pt>
                <c:pt idx="819">
                  <c:v>40.9499999999999</c:v>
                </c:pt>
                <c:pt idx="820">
                  <c:v>40.9999999999999</c:v>
                </c:pt>
                <c:pt idx="821">
                  <c:v>41.0499999999999</c:v>
                </c:pt>
                <c:pt idx="822">
                  <c:v>41.0999999999999</c:v>
                </c:pt>
                <c:pt idx="823">
                  <c:v>41.1499999999999</c:v>
                </c:pt>
                <c:pt idx="824">
                  <c:v>41.1999999999999</c:v>
                </c:pt>
                <c:pt idx="825">
                  <c:v>41.2499999999999</c:v>
                </c:pt>
                <c:pt idx="826">
                  <c:v>41.2999999999999</c:v>
                </c:pt>
                <c:pt idx="827">
                  <c:v>41.3499999999999</c:v>
                </c:pt>
                <c:pt idx="828">
                  <c:v>41.3999999999999</c:v>
                </c:pt>
                <c:pt idx="829">
                  <c:v>41.4499999999999</c:v>
                </c:pt>
                <c:pt idx="830">
                  <c:v>41.4999999999999</c:v>
                </c:pt>
                <c:pt idx="831">
                  <c:v>41.5499999999999</c:v>
                </c:pt>
                <c:pt idx="832">
                  <c:v>41.5999999999999</c:v>
                </c:pt>
                <c:pt idx="833">
                  <c:v>41.6499999999999</c:v>
                </c:pt>
                <c:pt idx="834">
                  <c:v>41.6999999999999</c:v>
                </c:pt>
                <c:pt idx="835">
                  <c:v>41.7499999999999</c:v>
                </c:pt>
                <c:pt idx="836">
                  <c:v>41.7999999999999</c:v>
                </c:pt>
                <c:pt idx="837">
                  <c:v>41.8499999999999</c:v>
                </c:pt>
                <c:pt idx="838">
                  <c:v>41.8999999999999</c:v>
                </c:pt>
                <c:pt idx="839">
                  <c:v>41.9499999999999</c:v>
                </c:pt>
                <c:pt idx="840">
                  <c:v>41.9999999999999</c:v>
                </c:pt>
                <c:pt idx="841">
                  <c:v>42.0499999999999</c:v>
                </c:pt>
                <c:pt idx="842">
                  <c:v>42.0999999999999</c:v>
                </c:pt>
                <c:pt idx="843">
                  <c:v>42.1499999999999</c:v>
                </c:pt>
                <c:pt idx="844">
                  <c:v>42.1999999999999</c:v>
                </c:pt>
                <c:pt idx="845">
                  <c:v>42.2499999999999</c:v>
                </c:pt>
                <c:pt idx="846">
                  <c:v>42.2999999999999</c:v>
                </c:pt>
                <c:pt idx="847">
                  <c:v>42.3499999999999</c:v>
                </c:pt>
                <c:pt idx="848">
                  <c:v>42.3999999999999</c:v>
                </c:pt>
                <c:pt idx="849">
                  <c:v>42.4499999999999</c:v>
                </c:pt>
                <c:pt idx="850">
                  <c:v>42.4999999999999</c:v>
                </c:pt>
                <c:pt idx="851">
                  <c:v>42.5499999999999</c:v>
                </c:pt>
                <c:pt idx="852">
                  <c:v>42.5999999999999</c:v>
                </c:pt>
                <c:pt idx="853">
                  <c:v>42.6499999999999</c:v>
                </c:pt>
                <c:pt idx="854">
                  <c:v>42.6999999999999</c:v>
                </c:pt>
                <c:pt idx="855">
                  <c:v>42.7499999999999</c:v>
                </c:pt>
                <c:pt idx="856">
                  <c:v>42.7999999999999</c:v>
                </c:pt>
                <c:pt idx="857">
                  <c:v>42.8499999999999</c:v>
                </c:pt>
                <c:pt idx="858">
                  <c:v>42.8999999999999</c:v>
                </c:pt>
                <c:pt idx="859">
                  <c:v>42.9499999999999</c:v>
                </c:pt>
                <c:pt idx="860">
                  <c:v>42.9999999999999</c:v>
                </c:pt>
                <c:pt idx="861">
                  <c:v>43.0499999999999</c:v>
                </c:pt>
                <c:pt idx="862">
                  <c:v>43.0999999999999</c:v>
                </c:pt>
                <c:pt idx="863">
                  <c:v>43.1499999999999</c:v>
                </c:pt>
                <c:pt idx="864">
                  <c:v>43.1999999999999</c:v>
                </c:pt>
                <c:pt idx="865">
                  <c:v>43.2499999999999</c:v>
                </c:pt>
                <c:pt idx="866">
                  <c:v>43.2999999999999</c:v>
                </c:pt>
                <c:pt idx="867">
                  <c:v>43.3499999999999</c:v>
                </c:pt>
                <c:pt idx="868">
                  <c:v>43.3999999999999</c:v>
                </c:pt>
                <c:pt idx="869">
                  <c:v>43.4499999999999</c:v>
                </c:pt>
                <c:pt idx="870">
                  <c:v>43.4999999999999</c:v>
                </c:pt>
                <c:pt idx="871">
                  <c:v>43.5499999999999</c:v>
                </c:pt>
                <c:pt idx="872">
                  <c:v>43.5999999999999</c:v>
                </c:pt>
                <c:pt idx="873">
                  <c:v>43.6499999999999</c:v>
                </c:pt>
                <c:pt idx="874">
                  <c:v>43.6999999999999</c:v>
                </c:pt>
                <c:pt idx="875">
                  <c:v>43.7499999999999</c:v>
                </c:pt>
                <c:pt idx="876">
                  <c:v>43.7999999999999</c:v>
                </c:pt>
                <c:pt idx="877">
                  <c:v>43.8499999999999</c:v>
                </c:pt>
                <c:pt idx="878">
                  <c:v>43.8999999999999</c:v>
                </c:pt>
                <c:pt idx="879">
                  <c:v>43.9499999999999</c:v>
                </c:pt>
                <c:pt idx="880">
                  <c:v>43.9999999999999</c:v>
                </c:pt>
                <c:pt idx="881">
                  <c:v>44.0499999999999</c:v>
                </c:pt>
                <c:pt idx="882">
                  <c:v>44.0999999999999</c:v>
                </c:pt>
                <c:pt idx="883">
                  <c:v>44.1499999999999</c:v>
                </c:pt>
                <c:pt idx="884">
                  <c:v>44.1999999999999</c:v>
                </c:pt>
                <c:pt idx="885">
                  <c:v>44.2499999999999</c:v>
                </c:pt>
                <c:pt idx="886">
                  <c:v>44.2999999999999</c:v>
                </c:pt>
                <c:pt idx="887">
                  <c:v>44.3499999999999</c:v>
                </c:pt>
                <c:pt idx="888">
                  <c:v>44.3999999999999</c:v>
                </c:pt>
                <c:pt idx="889">
                  <c:v>44.4499999999999</c:v>
                </c:pt>
                <c:pt idx="890">
                  <c:v>44.4999999999999</c:v>
                </c:pt>
                <c:pt idx="891">
                  <c:v>44.5499999999999</c:v>
                </c:pt>
                <c:pt idx="892">
                  <c:v>44.5999999999999</c:v>
                </c:pt>
                <c:pt idx="893">
                  <c:v>44.6499999999999</c:v>
                </c:pt>
                <c:pt idx="894">
                  <c:v>44.6999999999999</c:v>
                </c:pt>
                <c:pt idx="895">
                  <c:v>44.7499999999999</c:v>
                </c:pt>
                <c:pt idx="896">
                  <c:v>44.7999999999999</c:v>
                </c:pt>
                <c:pt idx="897">
                  <c:v>44.8499999999999</c:v>
                </c:pt>
                <c:pt idx="898">
                  <c:v>44.8999999999999</c:v>
                </c:pt>
                <c:pt idx="899">
                  <c:v>44.9499999999999</c:v>
                </c:pt>
                <c:pt idx="900">
                  <c:v>44.9999999999999</c:v>
                </c:pt>
                <c:pt idx="901">
                  <c:v>45.0499999999999</c:v>
                </c:pt>
                <c:pt idx="902">
                  <c:v>45.0999999999999</c:v>
                </c:pt>
                <c:pt idx="903">
                  <c:v>45.1499999999999</c:v>
                </c:pt>
                <c:pt idx="904">
                  <c:v>45.1999999999999</c:v>
                </c:pt>
                <c:pt idx="905">
                  <c:v>45.2499999999999</c:v>
                </c:pt>
                <c:pt idx="906">
                  <c:v>45.2999999999999</c:v>
                </c:pt>
                <c:pt idx="907">
                  <c:v>45.3499999999998</c:v>
                </c:pt>
                <c:pt idx="908">
                  <c:v>45.3999999999999</c:v>
                </c:pt>
                <c:pt idx="909">
                  <c:v>45.4499999999999</c:v>
                </c:pt>
                <c:pt idx="910">
                  <c:v>45.4999999999999</c:v>
                </c:pt>
                <c:pt idx="911">
                  <c:v>45.5499999999999</c:v>
                </c:pt>
                <c:pt idx="912">
                  <c:v>45.5999999999998</c:v>
                </c:pt>
                <c:pt idx="913">
                  <c:v>45.6499999999999</c:v>
                </c:pt>
                <c:pt idx="914">
                  <c:v>45.6999999999999</c:v>
                </c:pt>
                <c:pt idx="915">
                  <c:v>45.7499999999999</c:v>
                </c:pt>
                <c:pt idx="916">
                  <c:v>45.7999999999999</c:v>
                </c:pt>
                <c:pt idx="917">
                  <c:v>45.8499999999998</c:v>
                </c:pt>
                <c:pt idx="918">
                  <c:v>45.8999999999999</c:v>
                </c:pt>
                <c:pt idx="919">
                  <c:v>45.9499999999999</c:v>
                </c:pt>
                <c:pt idx="920">
                  <c:v>45.9999999999998</c:v>
                </c:pt>
                <c:pt idx="921">
                  <c:v>46.0499999999999</c:v>
                </c:pt>
                <c:pt idx="922">
                  <c:v>46.0999999999998</c:v>
                </c:pt>
                <c:pt idx="923">
                  <c:v>46.1499999999998</c:v>
                </c:pt>
                <c:pt idx="924">
                  <c:v>46.1999999999999</c:v>
                </c:pt>
                <c:pt idx="925">
                  <c:v>46.2499999999998</c:v>
                </c:pt>
                <c:pt idx="926">
                  <c:v>46.2999999999999</c:v>
                </c:pt>
                <c:pt idx="927">
                  <c:v>46.3499999999998</c:v>
                </c:pt>
                <c:pt idx="928">
                  <c:v>46.3999999999998</c:v>
                </c:pt>
                <c:pt idx="929">
                  <c:v>46.4499999999999</c:v>
                </c:pt>
                <c:pt idx="930">
                  <c:v>46.4999999999998</c:v>
                </c:pt>
                <c:pt idx="931">
                  <c:v>46.5499999999999</c:v>
                </c:pt>
                <c:pt idx="932">
                  <c:v>46.5999999999998</c:v>
                </c:pt>
                <c:pt idx="933">
                  <c:v>46.6499999999998</c:v>
                </c:pt>
                <c:pt idx="934">
                  <c:v>46.6999999999999</c:v>
                </c:pt>
                <c:pt idx="935">
                  <c:v>46.7499999999998</c:v>
                </c:pt>
                <c:pt idx="936">
                  <c:v>46.7999999999998</c:v>
                </c:pt>
                <c:pt idx="937">
                  <c:v>46.8499999999998</c:v>
                </c:pt>
                <c:pt idx="938">
                  <c:v>46.8999999999998</c:v>
                </c:pt>
                <c:pt idx="939">
                  <c:v>46.9499999999998</c:v>
                </c:pt>
                <c:pt idx="940">
                  <c:v>46.9999999999998</c:v>
                </c:pt>
                <c:pt idx="941">
                  <c:v>47.0499999999998</c:v>
                </c:pt>
                <c:pt idx="942">
                  <c:v>47.0999999999998</c:v>
                </c:pt>
                <c:pt idx="943">
                  <c:v>47.1499999999998</c:v>
                </c:pt>
                <c:pt idx="944">
                  <c:v>47.1999999999998</c:v>
                </c:pt>
                <c:pt idx="945">
                  <c:v>47.2499999999998</c:v>
                </c:pt>
                <c:pt idx="946">
                  <c:v>47.2999999999998</c:v>
                </c:pt>
                <c:pt idx="947">
                  <c:v>47.3499999999998</c:v>
                </c:pt>
                <c:pt idx="948">
                  <c:v>47.3999999999998</c:v>
                </c:pt>
                <c:pt idx="949">
                  <c:v>47.4499999999998</c:v>
                </c:pt>
                <c:pt idx="950">
                  <c:v>47.4999999999998</c:v>
                </c:pt>
                <c:pt idx="951">
                  <c:v>47.5499999999998</c:v>
                </c:pt>
                <c:pt idx="952">
                  <c:v>47.5999999999998</c:v>
                </c:pt>
                <c:pt idx="953">
                  <c:v>47.6499999999998</c:v>
                </c:pt>
                <c:pt idx="954">
                  <c:v>47.6999999999998</c:v>
                </c:pt>
                <c:pt idx="955">
                  <c:v>47.7499999999998</c:v>
                </c:pt>
                <c:pt idx="956">
                  <c:v>47.7999999999998</c:v>
                </c:pt>
                <c:pt idx="957">
                  <c:v>47.8499999999998</c:v>
                </c:pt>
                <c:pt idx="958">
                  <c:v>47.8999999999998</c:v>
                </c:pt>
                <c:pt idx="959">
                  <c:v>47.9499999999998</c:v>
                </c:pt>
                <c:pt idx="960">
                  <c:v>47.9999999999998</c:v>
                </c:pt>
                <c:pt idx="961">
                  <c:v>48.0499999999998</c:v>
                </c:pt>
                <c:pt idx="962">
                  <c:v>48.0999999999998</c:v>
                </c:pt>
                <c:pt idx="963">
                  <c:v>48.1499999999998</c:v>
                </c:pt>
                <c:pt idx="964">
                  <c:v>48.1999999999998</c:v>
                </c:pt>
                <c:pt idx="965">
                  <c:v>48.2499999999998</c:v>
                </c:pt>
                <c:pt idx="966">
                  <c:v>48.2999999999998</c:v>
                </c:pt>
                <c:pt idx="967">
                  <c:v>48.3499999999998</c:v>
                </c:pt>
                <c:pt idx="968">
                  <c:v>48.3999999999998</c:v>
                </c:pt>
                <c:pt idx="969">
                  <c:v>48.4499999999998</c:v>
                </c:pt>
                <c:pt idx="970">
                  <c:v>48.4999999999998</c:v>
                </c:pt>
                <c:pt idx="971">
                  <c:v>48.5499999999998</c:v>
                </c:pt>
                <c:pt idx="972">
                  <c:v>48.5999999999998</c:v>
                </c:pt>
                <c:pt idx="973">
                  <c:v>48.6499999999998</c:v>
                </c:pt>
                <c:pt idx="974">
                  <c:v>48.6999999999998</c:v>
                </c:pt>
                <c:pt idx="975">
                  <c:v>48.7499999999998</c:v>
                </c:pt>
                <c:pt idx="976">
                  <c:v>48.7999999999998</c:v>
                </c:pt>
                <c:pt idx="977">
                  <c:v>48.8499999999998</c:v>
                </c:pt>
                <c:pt idx="978">
                  <c:v>48.8999999999998</c:v>
                </c:pt>
                <c:pt idx="979">
                  <c:v>48.9499999999998</c:v>
                </c:pt>
                <c:pt idx="980">
                  <c:v>48.9999999999998</c:v>
                </c:pt>
                <c:pt idx="981">
                  <c:v>49.0499999999998</c:v>
                </c:pt>
                <c:pt idx="982">
                  <c:v>49.0999999999998</c:v>
                </c:pt>
                <c:pt idx="983">
                  <c:v>49.1499999999998</c:v>
                </c:pt>
                <c:pt idx="984">
                  <c:v>49.1999999999998</c:v>
                </c:pt>
                <c:pt idx="985">
                  <c:v>49.2499999999998</c:v>
                </c:pt>
                <c:pt idx="986">
                  <c:v>49.2999999999998</c:v>
                </c:pt>
                <c:pt idx="987">
                  <c:v>49.3499999999998</c:v>
                </c:pt>
                <c:pt idx="988">
                  <c:v>49.3999999999998</c:v>
                </c:pt>
                <c:pt idx="989">
                  <c:v>49.4499999999998</c:v>
                </c:pt>
                <c:pt idx="990">
                  <c:v>49.4999999999998</c:v>
                </c:pt>
                <c:pt idx="991">
                  <c:v>49.5499999999998</c:v>
                </c:pt>
                <c:pt idx="992">
                  <c:v>49.5999999999998</c:v>
                </c:pt>
                <c:pt idx="993">
                  <c:v>49.6499999999998</c:v>
                </c:pt>
                <c:pt idx="994">
                  <c:v>49.6999999999998</c:v>
                </c:pt>
                <c:pt idx="995">
                  <c:v>49.7499999999998</c:v>
                </c:pt>
                <c:pt idx="996">
                  <c:v>49.7999999999998</c:v>
                </c:pt>
                <c:pt idx="997">
                  <c:v>49.8499999999998</c:v>
                </c:pt>
                <c:pt idx="998">
                  <c:v>49.8999999999998</c:v>
                </c:pt>
                <c:pt idx="999">
                  <c:v>49.9499999999998</c:v>
                </c:pt>
                <c:pt idx="1000">
                  <c:v>49.9999999999998</c:v>
                </c:pt>
                <c:pt idx="1001">
                  <c:v>50.0499999999998</c:v>
                </c:pt>
                <c:pt idx="1002">
                  <c:v>50.0999999999998</c:v>
                </c:pt>
                <c:pt idx="1003">
                  <c:v>50.1499999999998</c:v>
                </c:pt>
                <c:pt idx="1004">
                  <c:v>50.1999999999998</c:v>
                </c:pt>
                <c:pt idx="1005">
                  <c:v>50.2499999999998</c:v>
                </c:pt>
                <c:pt idx="1006">
                  <c:v>50.2999999999998</c:v>
                </c:pt>
                <c:pt idx="1007">
                  <c:v>50.3499999999998</c:v>
                </c:pt>
                <c:pt idx="1008">
                  <c:v>50.3999999999998</c:v>
                </c:pt>
                <c:pt idx="1009">
                  <c:v>50.4499999999998</c:v>
                </c:pt>
                <c:pt idx="1010">
                  <c:v>50.4999999999998</c:v>
                </c:pt>
                <c:pt idx="1011">
                  <c:v>50.5499999999998</c:v>
                </c:pt>
                <c:pt idx="1012">
                  <c:v>50.5999999999998</c:v>
                </c:pt>
                <c:pt idx="1013">
                  <c:v>50.6499999999998</c:v>
                </c:pt>
                <c:pt idx="1014">
                  <c:v>50.6999999999998</c:v>
                </c:pt>
                <c:pt idx="1015">
                  <c:v>50.7499999999998</c:v>
                </c:pt>
                <c:pt idx="1016">
                  <c:v>50.7999999999998</c:v>
                </c:pt>
                <c:pt idx="1017">
                  <c:v>50.8499999999998</c:v>
                </c:pt>
                <c:pt idx="1018">
                  <c:v>50.8999999999998</c:v>
                </c:pt>
                <c:pt idx="1019">
                  <c:v>50.9499999999998</c:v>
                </c:pt>
                <c:pt idx="1020">
                  <c:v>50.9999999999998</c:v>
                </c:pt>
                <c:pt idx="1021">
                  <c:v>51.0499999999998</c:v>
                </c:pt>
                <c:pt idx="1022">
                  <c:v>51.0999999999998</c:v>
                </c:pt>
                <c:pt idx="1023">
                  <c:v>51.1499999999998</c:v>
                </c:pt>
                <c:pt idx="1024">
                  <c:v>51.1999999999998</c:v>
                </c:pt>
                <c:pt idx="1025">
                  <c:v>51.2499999999998</c:v>
                </c:pt>
                <c:pt idx="1026">
                  <c:v>51.2999999999998</c:v>
                </c:pt>
                <c:pt idx="1027">
                  <c:v>51.3499999999998</c:v>
                </c:pt>
                <c:pt idx="1028">
                  <c:v>51.3999999999998</c:v>
                </c:pt>
                <c:pt idx="1029">
                  <c:v>51.4499999999998</c:v>
                </c:pt>
                <c:pt idx="1030">
                  <c:v>51.4999999999998</c:v>
                </c:pt>
                <c:pt idx="1031">
                  <c:v>51.5499999999998</c:v>
                </c:pt>
                <c:pt idx="1032">
                  <c:v>51.5999999999998</c:v>
                </c:pt>
                <c:pt idx="1033">
                  <c:v>51.6499999999998</c:v>
                </c:pt>
                <c:pt idx="1034">
                  <c:v>51.6999999999998</c:v>
                </c:pt>
                <c:pt idx="1035">
                  <c:v>51.7499999999998</c:v>
                </c:pt>
                <c:pt idx="1036">
                  <c:v>51.7999999999998</c:v>
                </c:pt>
                <c:pt idx="1037">
                  <c:v>51.8499999999998</c:v>
                </c:pt>
                <c:pt idx="1038">
                  <c:v>51.8999999999998</c:v>
                </c:pt>
                <c:pt idx="1039">
                  <c:v>51.9499999999998</c:v>
                </c:pt>
                <c:pt idx="1040">
                  <c:v>51.9999999999998</c:v>
                </c:pt>
                <c:pt idx="1041">
                  <c:v>52.0499999999998</c:v>
                </c:pt>
                <c:pt idx="1042">
                  <c:v>52.0999999999998</c:v>
                </c:pt>
                <c:pt idx="1043">
                  <c:v>52.1499999999998</c:v>
                </c:pt>
                <c:pt idx="1044">
                  <c:v>52.1999999999998</c:v>
                </c:pt>
                <c:pt idx="1045">
                  <c:v>52.2499999999998</c:v>
                </c:pt>
                <c:pt idx="1046">
                  <c:v>52.2999999999998</c:v>
                </c:pt>
                <c:pt idx="1047">
                  <c:v>52.3499999999998</c:v>
                </c:pt>
                <c:pt idx="1048">
                  <c:v>52.3999999999998</c:v>
                </c:pt>
                <c:pt idx="1049">
                  <c:v>52.4499999999998</c:v>
                </c:pt>
                <c:pt idx="1050">
                  <c:v>52.4999999999998</c:v>
                </c:pt>
                <c:pt idx="1051">
                  <c:v>52.5499999999998</c:v>
                </c:pt>
                <c:pt idx="1052">
                  <c:v>52.5999999999998</c:v>
                </c:pt>
                <c:pt idx="1053">
                  <c:v>52.6499999999998</c:v>
                </c:pt>
                <c:pt idx="1054">
                  <c:v>52.6999999999998</c:v>
                </c:pt>
                <c:pt idx="1055">
                  <c:v>52.7499999999998</c:v>
                </c:pt>
                <c:pt idx="1056">
                  <c:v>52.7999999999998</c:v>
                </c:pt>
                <c:pt idx="1057">
                  <c:v>52.8499999999998</c:v>
                </c:pt>
                <c:pt idx="1058">
                  <c:v>52.8999999999998</c:v>
                </c:pt>
                <c:pt idx="1059">
                  <c:v>52.9499999999998</c:v>
                </c:pt>
                <c:pt idx="1060">
                  <c:v>52.9999999999998</c:v>
                </c:pt>
                <c:pt idx="1061">
                  <c:v>53.0499999999998</c:v>
                </c:pt>
                <c:pt idx="1062">
                  <c:v>53.0999999999998</c:v>
                </c:pt>
                <c:pt idx="1063">
                  <c:v>53.1499999999998</c:v>
                </c:pt>
                <c:pt idx="1064">
                  <c:v>53.1999999999998</c:v>
                </c:pt>
                <c:pt idx="1065">
                  <c:v>53.2499999999998</c:v>
                </c:pt>
                <c:pt idx="1066">
                  <c:v>53.2999999999998</c:v>
                </c:pt>
                <c:pt idx="1067">
                  <c:v>53.3499999999998</c:v>
                </c:pt>
                <c:pt idx="1068">
                  <c:v>53.3999999999998</c:v>
                </c:pt>
                <c:pt idx="1069">
                  <c:v>53.4499999999998</c:v>
                </c:pt>
                <c:pt idx="1070">
                  <c:v>53.4999999999998</c:v>
                </c:pt>
                <c:pt idx="1071">
                  <c:v>53.5499999999998</c:v>
                </c:pt>
                <c:pt idx="1072">
                  <c:v>53.5999999999998</c:v>
                </c:pt>
                <c:pt idx="1073">
                  <c:v>53.6499999999998</c:v>
                </c:pt>
                <c:pt idx="1074">
                  <c:v>53.6999999999998</c:v>
                </c:pt>
                <c:pt idx="1075">
                  <c:v>53.7499999999998</c:v>
                </c:pt>
                <c:pt idx="1076">
                  <c:v>53.7999999999998</c:v>
                </c:pt>
                <c:pt idx="1077">
                  <c:v>53.8499999999998</c:v>
                </c:pt>
                <c:pt idx="1078">
                  <c:v>53.8999999999998</c:v>
                </c:pt>
                <c:pt idx="1079">
                  <c:v>53.9499999999998</c:v>
                </c:pt>
                <c:pt idx="1080">
                  <c:v>53.9999999999998</c:v>
                </c:pt>
                <c:pt idx="1081">
                  <c:v>54.0499999999998</c:v>
                </c:pt>
                <c:pt idx="1082">
                  <c:v>54.0999999999998</c:v>
                </c:pt>
                <c:pt idx="1083">
                  <c:v>54.1499999999998</c:v>
                </c:pt>
                <c:pt idx="1084">
                  <c:v>54.1999999999998</c:v>
                </c:pt>
                <c:pt idx="1085">
                  <c:v>54.2499999999998</c:v>
                </c:pt>
                <c:pt idx="1086">
                  <c:v>54.2999999999998</c:v>
                </c:pt>
                <c:pt idx="1087">
                  <c:v>54.3499999999998</c:v>
                </c:pt>
                <c:pt idx="1088">
                  <c:v>54.3999999999998</c:v>
                </c:pt>
                <c:pt idx="1089">
                  <c:v>54.4499999999998</c:v>
                </c:pt>
                <c:pt idx="1090">
                  <c:v>54.4999999999998</c:v>
                </c:pt>
                <c:pt idx="1091">
                  <c:v>54.5499999999998</c:v>
                </c:pt>
                <c:pt idx="1092">
                  <c:v>54.5999999999998</c:v>
                </c:pt>
                <c:pt idx="1093">
                  <c:v>54.6499999999998</c:v>
                </c:pt>
                <c:pt idx="1094">
                  <c:v>54.6999999999998</c:v>
                </c:pt>
                <c:pt idx="1095">
                  <c:v>54.7499999999998</c:v>
                </c:pt>
                <c:pt idx="1096">
                  <c:v>54.7999999999998</c:v>
                </c:pt>
                <c:pt idx="1097">
                  <c:v>54.8499999999998</c:v>
                </c:pt>
                <c:pt idx="1098">
                  <c:v>54.8999999999998</c:v>
                </c:pt>
                <c:pt idx="1099">
                  <c:v>54.9499999999998</c:v>
                </c:pt>
                <c:pt idx="1100">
                  <c:v>54.9999999999998</c:v>
                </c:pt>
                <c:pt idx="1101">
                  <c:v>55.0499999999998</c:v>
                </c:pt>
                <c:pt idx="1102">
                  <c:v>55.0999999999998</c:v>
                </c:pt>
                <c:pt idx="1103">
                  <c:v>55.1499999999998</c:v>
                </c:pt>
                <c:pt idx="1104">
                  <c:v>55.1999999999998</c:v>
                </c:pt>
                <c:pt idx="1105">
                  <c:v>55.2499999999998</c:v>
                </c:pt>
                <c:pt idx="1106">
                  <c:v>55.2999999999998</c:v>
                </c:pt>
                <c:pt idx="1107">
                  <c:v>55.3499999999998</c:v>
                </c:pt>
                <c:pt idx="1108">
                  <c:v>55.3999999999998</c:v>
                </c:pt>
                <c:pt idx="1109">
                  <c:v>55.4499999999998</c:v>
                </c:pt>
                <c:pt idx="1110">
                  <c:v>55.4999999999998</c:v>
                </c:pt>
                <c:pt idx="1111">
                  <c:v>55.5499999999998</c:v>
                </c:pt>
                <c:pt idx="1112">
                  <c:v>55.5999999999998</c:v>
                </c:pt>
                <c:pt idx="1113">
                  <c:v>55.6499999999998</c:v>
                </c:pt>
                <c:pt idx="1114">
                  <c:v>55.6999999999998</c:v>
                </c:pt>
                <c:pt idx="1115">
                  <c:v>55.7499999999998</c:v>
                </c:pt>
                <c:pt idx="1116">
                  <c:v>55.7999999999998</c:v>
                </c:pt>
                <c:pt idx="1117">
                  <c:v>55.8499999999998</c:v>
                </c:pt>
                <c:pt idx="1118">
                  <c:v>55.8999999999998</c:v>
                </c:pt>
                <c:pt idx="1119">
                  <c:v>55.9499999999998</c:v>
                </c:pt>
                <c:pt idx="1120">
                  <c:v>55.9999999999998</c:v>
                </c:pt>
                <c:pt idx="1121">
                  <c:v>56.0499999999998</c:v>
                </c:pt>
                <c:pt idx="1122">
                  <c:v>56.0999999999998</c:v>
                </c:pt>
                <c:pt idx="1123">
                  <c:v>56.1499999999998</c:v>
                </c:pt>
                <c:pt idx="1124">
                  <c:v>56.1999999999998</c:v>
                </c:pt>
                <c:pt idx="1125">
                  <c:v>56.2499999999998</c:v>
                </c:pt>
                <c:pt idx="1126">
                  <c:v>56.2999999999998</c:v>
                </c:pt>
                <c:pt idx="1127">
                  <c:v>56.3499999999998</c:v>
                </c:pt>
                <c:pt idx="1128">
                  <c:v>56.3999999999998</c:v>
                </c:pt>
                <c:pt idx="1129">
                  <c:v>56.4499999999998</c:v>
                </c:pt>
                <c:pt idx="1130">
                  <c:v>56.4999999999998</c:v>
                </c:pt>
                <c:pt idx="1131">
                  <c:v>56.5499999999998</c:v>
                </c:pt>
                <c:pt idx="1132">
                  <c:v>56.5999999999998</c:v>
                </c:pt>
                <c:pt idx="1133">
                  <c:v>56.6499999999998</c:v>
                </c:pt>
                <c:pt idx="1134">
                  <c:v>56.6999999999998</c:v>
                </c:pt>
                <c:pt idx="1135">
                  <c:v>56.7499999999998</c:v>
                </c:pt>
                <c:pt idx="1136">
                  <c:v>56.7999999999998</c:v>
                </c:pt>
                <c:pt idx="1137">
                  <c:v>56.8499999999998</c:v>
                </c:pt>
                <c:pt idx="1138">
                  <c:v>56.8999999999998</c:v>
                </c:pt>
                <c:pt idx="1139">
                  <c:v>56.9499999999998</c:v>
                </c:pt>
                <c:pt idx="1140">
                  <c:v>56.9999999999998</c:v>
                </c:pt>
                <c:pt idx="1141">
                  <c:v>57.0499999999998</c:v>
                </c:pt>
                <c:pt idx="1142">
                  <c:v>57.0999999999998</c:v>
                </c:pt>
                <c:pt idx="1143">
                  <c:v>57.1499999999998</c:v>
                </c:pt>
                <c:pt idx="1144">
                  <c:v>57.1999999999998</c:v>
                </c:pt>
                <c:pt idx="1145">
                  <c:v>57.2499999999998</c:v>
                </c:pt>
                <c:pt idx="1146">
                  <c:v>57.2999999999998</c:v>
                </c:pt>
                <c:pt idx="1147">
                  <c:v>57.3499999999998</c:v>
                </c:pt>
                <c:pt idx="1148">
                  <c:v>57.3999999999998</c:v>
                </c:pt>
                <c:pt idx="1149">
                  <c:v>57.4499999999998</c:v>
                </c:pt>
                <c:pt idx="1150">
                  <c:v>57.4999999999998</c:v>
                </c:pt>
                <c:pt idx="1151">
                  <c:v>57.5499999999998</c:v>
                </c:pt>
                <c:pt idx="1152">
                  <c:v>57.5999999999998</c:v>
                </c:pt>
                <c:pt idx="1153">
                  <c:v>57.6499999999998</c:v>
                </c:pt>
                <c:pt idx="1154">
                  <c:v>57.6999999999998</c:v>
                </c:pt>
                <c:pt idx="1155">
                  <c:v>57.7499999999998</c:v>
                </c:pt>
                <c:pt idx="1156">
                  <c:v>57.7999999999998</c:v>
                </c:pt>
                <c:pt idx="1157">
                  <c:v>57.8499999999998</c:v>
                </c:pt>
                <c:pt idx="1158">
                  <c:v>57.8999999999998</c:v>
                </c:pt>
                <c:pt idx="1159">
                  <c:v>57.9499999999998</c:v>
                </c:pt>
                <c:pt idx="1160">
                  <c:v>57.9999999999998</c:v>
                </c:pt>
                <c:pt idx="1161">
                  <c:v>58.0499999999998</c:v>
                </c:pt>
                <c:pt idx="1162">
                  <c:v>58.0999999999998</c:v>
                </c:pt>
                <c:pt idx="1163">
                  <c:v>58.1499999999998</c:v>
                </c:pt>
                <c:pt idx="1164">
                  <c:v>58.1999999999998</c:v>
                </c:pt>
                <c:pt idx="1165">
                  <c:v>58.2499999999998</c:v>
                </c:pt>
                <c:pt idx="1166">
                  <c:v>58.2999999999998</c:v>
                </c:pt>
                <c:pt idx="1167">
                  <c:v>58.3499999999998</c:v>
                </c:pt>
                <c:pt idx="1168">
                  <c:v>58.3999999999998</c:v>
                </c:pt>
                <c:pt idx="1169">
                  <c:v>58.4499999999998</c:v>
                </c:pt>
                <c:pt idx="1170">
                  <c:v>58.4999999999998</c:v>
                </c:pt>
                <c:pt idx="1171">
                  <c:v>58.5499999999998</c:v>
                </c:pt>
                <c:pt idx="1172">
                  <c:v>58.5999999999998</c:v>
                </c:pt>
                <c:pt idx="1173">
                  <c:v>58.6499999999998</c:v>
                </c:pt>
                <c:pt idx="1174">
                  <c:v>58.6999999999998</c:v>
                </c:pt>
                <c:pt idx="1175">
                  <c:v>58.7499999999998</c:v>
                </c:pt>
                <c:pt idx="1176">
                  <c:v>58.7999999999998</c:v>
                </c:pt>
                <c:pt idx="1177">
                  <c:v>58.8499999999998</c:v>
                </c:pt>
                <c:pt idx="1178">
                  <c:v>58.8999999999998</c:v>
                </c:pt>
                <c:pt idx="1179">
                  <c:v>58.9499999999998</c:v>
                </c:pt>
                <c:pt idx="1180">
                  <c:v>58.9999999999998</c:v>
                </c:pt>
                <c:pt idx="1181">
                  <c:v>59.0499999999998</c:v>
                </c:pt>
                <c:pt idx="1182">
                  <c:v>59.0999999999998</c:v>
                </c:pt>
                <c:pt idx="1183">
                  <c:v>59.1499999999998</c:v>
                </c:pt>
                <c:pt idx="1184">
                  <c:v>59.1999999999998</c:v>
                </c:pt>
                <c:pt idx="1185">
                  <c:v>59.2499999999998</c:v>
                </c:pt>
                <c:pt idx="1186">
                  <c:v>59.2999999999998</c:v>
                </c:pt>
                <c:pt idx="1187">
                  <c:v>59.3499999999998</c:v>
                </c:pt>
                <c:pt idx="1188">
                  <c:v>59.3999999999998</c:v>
                </c:pt>
                <c:pt idx="1189">
                  <c:v>59.4499999999998</c:v>
                </c:pt>
                <c:pt idx="1190">
                  <c:v>59.4999999999998</c:v>
                </c:pt>
                <c:pt idx="1191">
                  <c:v>59.5499999999998</c:v>
                </c:pt>
                <c:pt idx="1192">
                  <c:v>59.5999999999998</c:v>
                </c:pt>
                <c:pt idx="1193">
                  <c:v>59.6499999999998</c:v>
                </c:pt>
                <c:pt idx="1194">
                  <c:v>59.6999999999998</c:v>
                </c:pt>
                <c:pt idx="1195">
                  <c:v>59.7499999999998</c:v>
                </c:pt>
                <c:pt idx="1196">
                  <c:v>59.7999999999998</c:v>
                </c:pt>
                <c:pt idx="1197">
                  <c:v>59.8499999999998</c:v>
                </c:pt>
                <c:pt idx="1198">
                  <c:v>59.8999999999998</c:v>
                </c:pt>
                <c:pt idx="1199">
                  <c:v>59.9499999999998</c:v>
                </c:pt>
                <c:pt idx="1200">
                  <c:v>59.9999999999998</c:v>
                </c:pt>
                <c:pt idx="1201">
                  <c:v>60.0499999999998</c:v>
                </c:pt>
                <c:pt idx="1202">
                  <c:v>60.0999999999998</c:v>
                </c:pt>
                <c:pt idx="1203">
                  <c:v>60.1499999999998</c:v>
                </c:pt>
                <c:pt idx="1204">
                  <c:v>60.1999999999998</c:v>
                </c:pt>
                <c:pt idx="1205">
                  <c:v>60.2499999999998</c:v>
                </c:pt>
                <c:pt idx="1206">
                  <c:v>60.2999999999998</c:v>
                </c:pt>
                <c:pt idx="1207">
                  <c:v>60.3499999999998</c:v>
                </c:pt>
                <c:pt idx="1208">
                  <c:v>60.3999999999998</c:v>
                </c:pt>
                <c:pt idx="1209">
                  <c:v>60.4499999999998</c:v>
                </c:pt>
                <c:pt idx="1210">
                  <c:v>60.4999999999998</c:v>
                </c:pt>
                <c:pt idx="1211">
                  <c:v>60.5499999999998</c:v>
                </c:pt>
                <c:pt idx="1212">
                  <c:v>60.5999999999998</c:v>
                </c:pt>
                <c:pt idx="1213">
                  <c:v>60.6499999999998</c:v>
                </c:pt>
                <c:pt idx="1214">
                  <c:v>60.6999999999998</c:v>
                </c:pt>
                <c:pt idx="1215">
                  <c:v>60.7499999999998</c:v>
                </c:pt>
                <c:pt idx="1216">
                  <c:v>60.7999999999998</c:v>
                </c:pt>
                <c:pt idx="1217">
                  <c:v>60.8499999999998</c:v>
                </c:pt>
                <c:pt idx="1218">
                  <c:v>60.8999999999998</c:v>
                </c:pt>
                <c:pt idx="1219">
                  <c:v>60.9499999999998</c:v>
                </c:pt>
                <c:pt idx="1220">
                  <c:v>60.9999999999998</c:v>
                </c:pt>
                <c:pt idx="1221">
                  <c:v>61.0499999999998</c:v>
                </c:pt>
                <c:pt idx="1222">
                  <c:v>61.0999999999998</c:v>
                </c:pt>
                <c:pt idx="1223">
                  <c:v>61.1499999999998</c:v>
                </c:pt>
                <c:pt idx="1224">
                  <c:v>61.1999999999998</c:v>
                </c:pt>
                <c:pt idx="1225">
                  <c:v>61.2499999999998</c:v>
                </c:pt>
                <c:pt idx="1226">
                  <c:v>61.2999999999998</c:v>
                </c:pt>
                <c:pt idx="1227">
                  <c:v>61.3499999999998</c:v>
                </c:pt>
                <c:pt idx="1228">
                  <c:v>61.3999999999998</c:v>
                </c:pt>
                <c:pt idx="1229">
                  <c:v>61.4499999999998</c:v>
                </c:pt>
                <c:pt idx="1230">
                  <c:v>61.4999999999998</c:v>
                </c:pt>
                <c:pt idx="1231">
                  <c:v>61.5499999999998</c:v>
                </c:pt>
                <c:pt idx="1232">
                  <c:v>61.5999999999998</c:v>
                </c:pt>
                <c:pt idx="1233">
                  <c:v>61.6499999999998</c:v>
                </c:pt>
                <c:pt idx="1234">
                  <c:v>61.6999999999998</c:v>
                </c:pt>
                <c:pt idx="1235">
                  <c:v>61.7499999999998</c:v>
                </c:pt>
                <c:pt idx="1236">
                  <c:v>61.7999999999998</c:v>
                </c:pt>
                <c:pt idx="1237">
                  <c:v>61.8499999999998</c:v>
                </c:pt>
                <c:pt idx="1238">
                  <c:v>61.8999999999998</c:v>
                </c:pt>
                <c:pt idx="1239">
                  <c:v>61.9499999999998</c:v>
                </c:pt>
                <c:pt idx="1240">
                  <c:v>61.9999999999998</c:v>
                </c:pt>
                <c:pt idx="1241">
                  <c:v>62.0499999999998</c:v>
                </c:pt>
                <c:pt idx="1242">
                  <c:v>62.0999999999998</c:v>
                </c:pt>
                <c:pt idx="1243">
                  <c:v>62.1499999999998</c:v>
                </c:pt>
                <c:pt idx="1244">
                  <c:v>62.1999999999998</c:v>
                </c:pt>
                <c:pt idx="1245">
                  <c:v>62.2499999999998</c:v>
                </c:pt>
                <c:pt idx="1246">
                  <c:v>62.2999999999998</c:v>
                </c:pt>
                <c:pt idx="1247">
                  <c:v>62.3499999999998</c:v>
                </c:pt>
                <c:pt idx="1248">
                  <c:v>62.3999999999998</c:v>
                </c:pt>
                <c:pt idx="1249">
                  <c:v>62.4499999999998</c:v>
                </c:pt>
                <c:pt idx="1250">
                  <c:v>62.4999999999998</c:v>
                </c:pt>
                <c:pt idx="1251">
                  <c:v>62.5499999999998</c:v>
                </c:pt>
                <c:pt idx="1252">
                  <c:v>62.5999999999998</c:v>
                </c:pt>
                <c:pt idx="1253">
                  <c:v>62.6499999999998</c:v>
                </c:pt>
                <c:pt idx="1254">
                  <c:v>62.6999999999998</c:v>
                </c:pt>
                <c:pt idx="1255">
                  <c:v>62.7499999999998</c:v>
                </c:pt>
                <c:pt idx="1256">
                  <c:v>62.7999999999998</c:v>
                </c:pt>
                <c:pt idx="1257">
                  <c:v>62.8499999999998</c:v>
                </c:pt>
                <c:pt idx="1258">
                  <c:v>62.8999999999998</c:v>
                </c:pt>
                <c:pt idx="1259">
                  <c:v>62.9499999999998</c:v>
                </c:pt>
                <c:pt idx="1260">
                  <c:v>62.9999999999998</c:v>
                </c:pt>
                <c:pt idx="1261">
                  <c:v>63.0499999999998</c:v>
                </c:pt>
                <c:pt idx="1262">
                  <c:v>63.0999999999998</c:v>
                </c:pt>
                <c:pt idx="1263">
                  <c:v>63.1499999999998</c:v>
                </c:pt>
                <c:pt idx="1264">
                  <c:v>63.1999999999998</c:v>
                </c:pt>
                <c:pt idx="1265">
                  <c:v>63.2499999999998</c:v>
                </c:pt>
                <c:pt idx="1266">
                  <c:v>63.2999999999998</c:v>
                </c:pt>
                <c:pt idx="1267">
                  <c:v>63.3499999999998</c:v>
                </c:pt>
                <c:pt idx="1268">
                  <c:v>63.3999999999998</c:v>
                </c:pt>
                <c:pt idx="1269">
                  <c:v>63.4499999999998</c:v>
                </c:pt>
                <c:pt idx="1270">
                  <c:v>63.4999999999998</c:v>
                </c:pt>
                <c:pt idx="1271">
                  <c:v>63.5499999999998</c:v>
                </c:pt>
                <c:pt idx="1272">
                  <c:v>63.5999999999998</c:v>
                </c:pt>
                <c:pt idx="1273">
                  <c:v>63.6499999999998</c:v>
                </c:pt>
                <c:pt idx="1274">
                  <c:v>63.6999999999998</c:v>
                </c:pt>
                <c:pt idx="1275">
                  <c:v>63.7499999999998</c:v>
                </c:pt>
                <c:pt idx="1276">
                  <c:v>63.7999999999998</c:v>
                </c:pt>
                <c:pt idx="1277">
                  <c:v>63.8499999999998</c:v>
                </c:pt>
                <c:pt idx="1278">
                  <c:v>63.8999999999998</c:v>
                </c:pt>
                <c:pt idx="1279">
                  <c:v>63.9499999999998</c:v>
                </c:pt>
                <c:pt idx="1280">
                  <c:v>63.9999999999998</c:v>
                </c:pt>
                <c:pt idx="1281">
                  <c:v>64.0499999999998</c:v>
                </c:pt>
                <c:pt idx="1282">
                  <c:v>64.0999999999998</c:v>
                </c:pt>
                <c:pt idx="1283">
                  <c:v>64.1499999999998</c:v>
                </c:pt>
                <c:pt idx="1284">
                  <c:v>64.1999999999998</c:v>
                </c:pt>
                <c:pt idx="1285">
                  <c:v>64.2499999999998</c:v>
                </c:pt>
                <c:pt idx="1286">
                  <c:v>64.2999999999998</c:v>
                </c:pt>
                <c:pt idx="1287">
                  <c:v>64.3499999999998</c:v>
                </c:pt>
                <c:pt idx="1288">
                  <c:v>64.3999999999998</c:v>
                </c:pt>
                <c:pt idx="1289">
                  <c:v>64.4499999999998</c:v>
                </c:pt>
                <c:pt idx="1290">
                  <c:v>64.4999999999998</c:v>
                </c:pt>
                <c:pt idx="1291">
                  <c:v>64.5499999999998</c:v>
                </c:pt>
                <c:pt idx="1292">
                  <c:v>64.5999999999998</c:v>
                </c:pt>
                <c:pt idx="1293">
                  <c:v>64.6499999999998</c:v>
                </c:pt>
                <c:pt idx="1294">
                  <c:v>64.6999999999998</c:v>
                </c:pt>
                <c:pt idx="1295">
                  <c:v>64.7499999999998</c:v>
                </c:pt>
                <c:pt idx="1296">
                  <c:v>64.7999999999998</c:v>
                </c:pt>
                <c:pt idx="1297">
                  <c:v>64.8499999999998</c:v>
                </c:pt>
                <c:pt idx="1298">
                  <c:v>64.8999999999998</c:v>
                </c:pt>
                <c:pt idx="1299">
                  <c:v>64.9499999999998</c:v>
                </c:pt>
                <c:pt idx="1300">
                  <c:v>64.9999999999998</c:v>
                </c:pt>
                <c:pt idx="1301">
                  <c:v>65.0499999999998</c:v>
                </c:pt>
                <c:pt idx="1302">
                  <c:v>65.0999999999998</c:v>
                </c:pt>
                <c:pt idx="1303">
                  <c:v>65.1499999999998</c:v>
                </c:pt>
                <c:pt idx="1304">
                  <c:v>65.1999999999998</c:v>
                </c:pt>
                <c:pt idx="1305">
                  <c:v>65.2499999999998</c:v>
                </c:pt>
                <c:pt idx="1306">
                  <c:v>65.2999999999998</c:v>
                </c:pt>
                <c:pt idx="1307">
                  <c:v>65.3499999999998</c:v>
                </c:pt>
                <c:pt idx="1308">
                  <c:v>65.3999999999998</c:v>
                </c:pt>
                <c:pt idx="1309">
                  <c:v>65.4499999999998</c:v>
                </c:pt>
                <c:pt idx="1310">
                  <c:v>65.4999999999998</c:v>
                </c:pt>
                <c:pt idx="1311">
                  <c:v>65.5499999999998</c:v>
                </c:pt>
                <c:pt idx="1312">
                  <c:v>65.5999999999998</c:v>
                </c:pt>
                <c:pt idx="1313">
                  <c:v>65.6499999999998</c:v>
                </c:pt>
                <c:pt idx="1314">
                  <c:v>65.6999999999998</c:v>
                </c:pt>
                <c:pt idx="1315">
                  <c:v>65.7499999999998</c:v>
                </c:pt>
                <c:pt idx="1316">
                  <c:v>65.7999999999998</c:v>
                </c:pt>
                <c:pt idx="1317">
                  <c:v>65.8499999999998</c:v>
                </c:pt>
                <c:pt idx="1318">
                  <c:v>65.8999999999998</c:v>
                </c:pt>
                <c:pt idx="1319">
                  <c:v>65.9499999999998</c:v>
                </c:pt>
                <c:pt idx="1320">
                  <c:v>65.9999999999998</c:v>
                </c:pt>
                <c:pt idx="1321">
                  <c:v>66.0499999999998</c:v>
                </c:pt>
                <c:pt idx="1322">
                  <c:v>66.0999999999998</c:v>
                </c:pt>
                <c:pt idx="1323">
                  <c:v>66.1499999999998</c:v>
                </c:pt>
                <c:pt idx="1324">
                  <c:v>66.1999999999998</c:v>
                </c:pt>
                <c:pt idx="1325">
                  <c:v>66.2499999999998</c:v>
                </c:pt>
                <c:pt idx="1326">
                  <c:v>66.2999999999998</c:v>
                </c:pt>
                <c:pt idx="1327">
                  <c:v>66.3499999999998</c:v>
                </c:pt>
                <c:pt idx="1328">
                  <c:v>66.3999999999998</c:v>
                </c:pt>
                <c:pt idx="1329">
                  <c:v>66.4499999999998</c:v>
                </c:pt>
                <c:pt idx="1330">
                  <c:v>66.4999999999998</c:v>
                </c:pt>
                <c:pt idx="1331">
                  <c:v>66.5499999999998</c:v>
                </c:pt>
                <c:pt idx="1332">
                  <c:v>66.5999999999998</c:v>
                </c:pt>
                <c:pt idx="1333">
                  <c:v>66.6499999999998</c:v>
                </c:pt>
                <c:pt idx="1334">
                  <c:v>66.6999999999998</c:v>
                </c:pt>
                <c:pt idx="1335">
                  <c:v>66.7499999999998</c:v>
                </c:pt>
                <c:pt idx="1336">
                  <c:v>66.7999999999998</c:v>
                </c:pt>
                <c:pt idx="1337">
                  <c:v>66.8499999999998</c:v>
                </c:pt>
                <c:pt idx="1338">
                  <c:v>66.8999999999998</c:v>
                </c:pt>
                <c:pt idx="1339">
                  <c:v>66.9499999999998</c:v>
                </c:pt>
                <c:pt idx="1340">
                  <c:v>66.9999999999998</c:v>
                </c:pt>
                <c:pt idx="1341">
                  <c:v>67.0499999999998</c:v>
                </c:pt>
                <c:pt idx="1342">
                  <c:v>67.0999999999998</c:v>
                </c:pt>
                <c:pt idx="1343">
                  <c:v>67.1499999999998</c:v>
                </c:pt>
                <c:pt idx="1344">
                  <c:v>67.1999999999998</c:v>
                </c:pt>
                <c:pt idx="1345">
                  <c:v>67.2499999999998</c:v>
                </c:pt>
                <c:pt idx="1346">
                  <c:v>67.2999999999998</c:v>
                </c:pt>
                <c:pt idx="1347">
                  <c:v>67.3499999999998</c:v>
                </c:pt>
                <c:pt idx="1348">
                  <c:v>67.3999999999998</c:v>
                </c:pt>
                <c:pt idx="1349">
                  <c:v>67.4499999999998</c:v>
                </c:pt>
                <c:pt idx="1350">
                  <c:v>67.4999999999998</c:v>
                </c:pt>
                <c:pt idx="1351">
                  <c:v>67.5499999999998</c:v>
                </c:pt>
                <c:pt idx="1352">
                  <c:v>67.5999999999998</c:v>
                </c:pt>
                <c:pt idx="1353">
                  <c:v>67.6499999999998</c:v>
                </c:pt>
                <c:pt idx="1354">
                  <c:v>67.6999999999998</c:v>
                </c:pt>
                <c:pt idx="1355">
                  <c:v>67.7499999999998</c:v>
                </c:pt>
                <c:pt idx="1356">
                  <c:v>67.7999999999998</c:v>
                </c:pt>
                <c:pt idx="1357">
                  <c:v>67.8499999999998</c:v>
                </c:pt>
                <c:pt idx="1358">
                  <c:v>67.8999999999998</c:v>
                </c:pt>
                <c:pt idx="1359">
                  <c:v>67.9499999999998</c:v>
                </c:pt>
                <c:pt idx="1360">
                  <c:v>67.9999999999998</c:v>
                </c:pt>
                <c:pt idx="1361">
                  <c:v>68.0499999999998</c:v>
                </c:pt>
                <c:pt idx="1362">
                  <c:v>68.0999999999998</c:v>
                </c:pt>
                <c:pt idx="1363">
                  <c:v>68.1499999999998</c:v>
                </c:pt>
                <c:pt idx="1364">
                  <c:v>68.1999999999998</c:v>
                </c:pt>
                <c:pt idx="1365">
                  <c:v>68.2499999999998</c:v>
                </c:pt>
                <c:pt idx="1366">
                  <c:v>68.2999999999998</c:v>
                </c:pt>
                <c:pt idx="1367">
                  <c:v>68.3499999999998</c:v>
                </c:pt>
                <c:pt idx="1368">
                  <c:v>68.3999999999998</c:v>
                </c:pt>
                <c:pt idx="1369">
                  <c:v>68.4499999999998</c:v>
                </c:pt>
                <c:pt idx="1370">
                  <c:v>68.4999999999998</c:v>
                </c:pt>
                <c:pt idx="1371">
                  <c:v>68.5499999999998</c:v>
                </c:pt>
                <c:pt idx="1372">
                  <c:v>68.5999999999998</c:v>
                </c:pt>
                <c:pt idx="1373">
                  <c:v>68.6499999999998</c:v>
                </c:pt>
                <c:pt idx="1374">
                  <c:v>68.6999999999998</c:v>
                </c:pt>
                <c:pt idx="1375">
                  <c:v>68.7499999999998</c:v>
                </c:pt>
                <c:pt idx="1376">
                  <c:v>68.7999999999998</c:v>
                </c:pt>
                <c:pt idx="1377">
                  <c:v>68.8499999999998</c:v>
                </c:pt>
                <c:pt idx="1378">
                  <c:v>68.8999999999998</c:v>
                </c:pt>
                <c:pt idx="1379">
                  <c:v>68.9499999999998</c:v>
                </c:pt>
                <c:pt idx="1380">
                  <c:v>68.9999999999998</c:v>
                </c:pt>
                <c:pt idx="1381">
                  <c:v>69.0499999999998</c:v>
                </c:pt>
                <c:pt idx="1382">
                  <c:v>69.0999999999998</c:v>
                </c:pt>
                <c:pt idx="1383">
                  <c:v>69.1499999999998</c:v>
                </c:pt>
                <c:pt idx="1384">
                  <c:v>69.1999999999998</c:v>
                </c:pt>
                <c:pt idx="1385">
                  <c:v>69.2499999999998</c:v>
                </c:pt>
                <c:pt idx="1386">
                  <c:v>69.2999999999998</c:v>
                </c:pt>
                <c:pt idx="1387">
                  <c:v>69.3499999999998</c:v>
                </c:pt>
                <c:pt idx="1388">
                  <c:v>69.3999999999998</c:v>
                </c:pt>
                <c:pt idx="1389">
                  <c:v>69.4499999999998</c:v>
                </c:pt>
                <c:pt idx="1390">
                  <c:v>69.4999999999998</c:v>
                </c:pt>
                <c:pt idx="1391">
                  <c:v>69.5499999999998</c:v>
                </c:pt>
                <c:pt idx="1392">
                  <c:v>69.5999999999998</c:v>
                </c:pt>
                <c:pt idx="1393">
                  <c:v>69.6499999999998</c:v>
                </c:pt>
                <c:pt idx="1394">
                  <c:v>69.6999999999998</c:v>
                </c:pt>
                <c:pt idx="1395">
                  <c:v>69.7499999999998</c:v>
                </c:pt>
                <c:pt idx="1396">
                  <c:v>69.7999999999998</c:v>
                </c:pt>
                <c:pt idx="1397">
                  <c:v>69.8499999999998</c:v>
                </c:pt>
                <c:pt idx="1398">
                  <c:v>69.8999999999998</c:v>
                </c:pt>
                <c:pt idx="1399">
                  <c:v>69.9499999999998</c:v>
                </c:pt>
                <c:pt idx="1400">
                  <c:v>69.9999999999998</c:v>
                </c:pt>
              </c:numCache>
            </c:numRef>
          </c:xVal>
          <c:yVal>
            <c:numRef>
              <c:f>Distributions!$C$12:$C$1412</c:f>
              <c:numCache>
                <c:formatCode>General</c:formatCode>
                <c:ptCount val="1401"/>
                <c:pt idx="0">
                  <c:v>0</c:v>
                </c:pt>
                <c:pt idx="1">
                  <c:v>2.09933846664561E-164</c:v>
                </c:pt>
                <c:pt idx="2">
                  <c:v>3.45370379188458E-117</c:v>
                </c:pt>
                <c:pt idx="3">
                  <c:v>2.83669860955635E-093</c:v>
                </c:pt>
                <c:pt idx="4">
                  <c:v>5.77843914649902E-078</c:v>
                </c:pt>
                <c:pt idx="5">
                  <c:v>4.8782086273564E-067</c:v>
                </c:pt>
                <c:pt idx="6">
                  <c:v>1.0021257674362E-058</c:v>
                </c:pt>
                <c:pt idx="7">
                  <c:v>3.96051777815142E-052</c:v>
                </c:pt>
                <c:pt idx="8">
                  <c:v>9.83238404415923E-047</c:v>
                </c:pt>
                <c:pt idx="9">
                  <c:v>3.19956274646409E-042</c:v>
                </c:pt>
                <c:pt idx="10">
                  <c:v>2.21840750474996E-038</c:v>
                </c:pt>
                <c:pt idx="11">
                  <c:v>4.58687498607783E-035</c:v>
                </c:pt>
                <c:pt idx="12">
                  <c:v>3.60042770834432E-032</c:v>
                </c:pt>
                <c:pt idx="13">
                  <c:v>1.28269762039071E-029</c:v>
                </c:pt>
                <c:pt idx="14">
                  <c:v>2.37505135695284E-027</c:v>
                </c:pt>
                <c:pt idx="15">
                  <c:v>2.53856732508771E-025</c:v>
                </c:pt>
                <c:pt idx="16">
                  <c:v>1.70149217215264E-023</c:v>
                </c:pt>
                <c:pt idx="17">
                  <c:v>7.64195216039249E-022</c:v>
                </c:pt>
                <c:pt idx="18">
                  <c:v>2.42720285568267E-020</c:v>
                </c:pt>
                <c:pt idx="19">
                  <c:v>5.69852559459449E-019</c:v>
                </c:pt>
                <c:pt idx="20">
                  <c:v>1.02599469287323E-017</c:v>
                </c:pt>
                <c:pt idx="21">
                  <c:v>1.46099188950623E-016</c:v>
                </c:pt>
                <c:pt idx="22">
                  <c:v>1.68888242989611E-015</c:v>
                </c:pt>
                <c:pt idx="23">
                  <c:v>1.62052825244561E-014</c:v>
                </c:pt>
                <c:pt idx="24">
                  <c:v>1.31555434751533E-013</c:v>
                </c:pt>
                <c:pt idx="25">
                  <c:v>9.18581317952944E-013</c:v>
                </c:pt>
                <c:pt idx="26">
                  <c:v>5.59637578642025E-012</c:v>
                </c:pt>
                <c:pt idx="27">
                  <c:v>3.01241478637374E-011</c:v>
                </c:pt>
                <c:pt idx="28">
                  <c:v>1.44849458397206E-010</c:v>
                </c:pt>
                <c:pt idx="29">
                  <c:v>6.28241058741513E-010</c:v>
                </c:pt>
                <c:pt idx="30">
                  <c:v>2.47899728485473E-009</c:v>
                </c:pt>
                <c:pt idx="31">
                  <c:v>8.96781950891275E-009</c:v>
                </c:pt>
                <c:pt idx="32">
                  <c:v>2.99449719233214E-008</c:v>
                </c:pt>
                <c:pt idx="33">
                  <c:v>9.2863301803705E-008</c:v>
                </c:pt>
                <c:pt idx="34">
                  <c:v>2.68927995734828E-007</c:v>
                </c:pt>
                <c:pt idx="35">
                  <c:v>7.30892420318957E-007</c:v>
                </c:pt>
                <c:pt idx="36">
                  <c:v>1.87259711526288E-006</c:v>
                </c:pt>
                <c:pt idx="37">
                  <c:v>4.54124719525756E-006</c:v>
                </c:pt>
                <c:pt idx="38">
                  <c:v>1.04628953657042E-005</c:v>
                </c:pt>
                <c:pt idx="39">
                  <c:v>2.29793820626654E-005</c:v>
                </c:pt>
                <c:pt idx="40">
                  <c:v>4.82582685195735E-005</c:v>
                </c:pt>
                <c:pt idx="41">
                  <c:v>9.71798685904151E-005</c:v>
                </c:pt>
                <c:pt idx="42">
                  <c:v>0.000188137449611318</c:v>
                </c:pt>
                <c:pt idx="43">
                  <c:v>0.000350995126223143</c:v>
                </c:pt>
                <c:pt idx="44">
                  <c:v>0.000632418788912959</c:v>
                </c:pt>
                <c:pt idx="45">
                  <c:v>0.00110271607355602</c:v>
                </c:pt>
                <c:pt idx="46">
                  <c:v>0.00186418440243279</c:v>
                </c:pt>
                <c:pt idx="47">
                  <c:v>0.00306077235155458</c:v>
                </c:pt>
                <c:pt idx="48">
                  <c:v>0.00488862051237207</c:v>
                </c:pt>
                <c:pt idx="49">
                  <c:v>0.00760678633818603</c:v>
                </c:pt>
                <c:pt idx="50">
                  <c:v>0.0115472055393099</c:v>
                </c:pt>
                <c:pt idx="51">
                  <c:v>0.0171227385830454</c:v>
                </c:pt>
                <c:pt idx="52">
                  <c:v>0.0248320332692247</c:v>
                </c:pt>
                <c:pt idx="53">
                  <c:v>0.0352599357672075</c:v>
                </c:pt>
                <c:pt idx="54">
                  <c:v>0.0490723236577452</c:v>
                </c:pt>
                <c:pt idx="55">
                  <c:v>0.0670045198870249</c:v>
                </c:pt>
                <c:pt idx="56">
                  <c:v>0.0898428621789413</c:v>
                </c:pt>
                <c:pt idx="57">
                  <c:v>0.118399516676797</c:v>
                </c:pt>
                <c:pt idx="58">
                  <c:v>0.153481191280316</c:v>
                </c:pt>
                <c:pt idx="59">
                  <c:v>0.195852968247743</c:v>
                </c:pt>
                <c:pt idx="60">
                  <c:v>0.246198979907432</c:v>
                </c:pt>
                <c:pt idx="61">
                  <c:v>0.305082043355151</c:v>
                </c:pt>
                <c:pt idx="62">
                  <c:v>0.372904608434759</c:v>
                </c:pt>
                <c:pt idx="63">
                  <c:v>0.449873432401957</c:v>
                </c:pt>
                <c:pt idx="64">
                  <c:v>0.535970266881534</c:v>
                </c:pt>
                <c:pt idx="65">
                  <c:v>0.630930538787525</c:v>
                </c:pt>
                <c:pt idx="66">
                  <c:v>0.734231553869597</c:v>
                </c:pt>
                <c:pt idx="67">
                  <c:v>0.84509118924523</c:v>
                </c:pt>
                <c:pt idx="68">
                  <c:v>0.962477417364397</c:v>
                </c:pt>
                <c:pt idx="69">
                  <c:v>1.08512836876269</c:v>
                </c:pt>
                <c:pt idx="70">
                  <c:v>1.21158204290174</c:v>
                </c:pt>
                <c:pt idx="71">
                  <c:v>1.34021425714494</c:v>
                </c:pt>
                <c:pt idx="72">
                  <c:v>1.46928301568598</c:v>
                </c:pt>
                <c:pt idx="73">
                  <c:v>1.59697720385957</c:v>
                </c:pt>
                <c:pt idx="74">
                  <c:v>1.72146737760314</c:v>
                </c:pt>
                <c:pt idx="75">
                  <c:v>1.84095642047116</c:v>
                </c:pt>
                <c:pt idx="76">
                  <c:v>1.95372796931879</c:v>
                </c:pt>
                <c:pt idx="77">
                  <c:v>2.05819074475362</c:v>
                </c:pt>
                <c:pt idx="78">
                  <c:v>2.15291723879753</c:v>
                </c:pt>
                <c:pt idx="79">
                  <c:v>2.23667558245631</c:v>
                </c:pt>
                <c:pt idx="80">
                  <c:v>2.30845381244886</c:v>
                </c:pt>
                <c:pt idx="81">
                  <c:v>2.36747615342436</c:v>
                </c:pt>
                <c:pt idx="82">
                  <c:v>2.41321130719957</c:v>
                </c:pt>
                <c:pt idx="83">
                  <c:v>2.44537307589755</c:v>
                </c:pt>
                <c:pt idx="84">
                  <c:v>2.46391392831829</c:v>
                </c:pt>
                <c:pt idx="85">
                  <c:v>2.46901234039515</c:v>
                </c:pt>
                <c:pt idx="86">
                  <c:v>2.46105489788453</c:v>
                </c:pt>
                <c:pt idx="87">
                  <c:v>2.44061424335122</c:v>
                </c:pt>
                <c:pt idx="88">
                  <c:v>2.40842398430028</c:v>
                </c:pt>
                <c:pt idx="89">
                  <c:v>2.36535166178382</c:v>
                </c:pt>
                <c:pt idx="90">
                  <c:v>2.31237081750246</c:v>
                </c:pt>
                <c:pt idx="91">
                  <c:v>2.25053310176313</c:v>
                </c:pt>
                <c:pt idx="92">
                  <c:v>2.18094124428748</c:v>
                </c:pt>
                <c:pt idx="93">
                  <c:v>2.10472357405762</c:v>
                </c:pt>
                <c:pt idx="94">
                  <c:v>2.02301063158702</c:v>
                </c:pt>
                <c:pt idx="95">
                  <c:v>1.93691427454131</c:v>
                </c:pt>
                <c:pt idx="96">
                  <c:v>1.84750954153034</c:v>
                </c:pt>
                <c:pt idx="97">
                  <c:v>1.7558194138027</c:v>
                </c:pt>
                <c:pt idx="98">
                  <c:v>1.66280250380499</c:v>
                </c:pt>
                <c:pt idx="99">
                  <c:v>1.56934360517656</c:v>
                </c:pt>
                <c:pt idx="100">
                  <c:v>1.47624696168156</c:v>
                </c:pt>
                <c:pt idx="101">
                  <c:v>1.38423205284664</c:v>
                </c:pt>
                <c:pt idx="102">
                  <c:v>1.29393165093092</c:v>
                </c:pt>
                <c:pt idx="103">
                  <c:v>1.20589187600362</c:v>
                </c:pt>
                <c:pt idx="104">
                  <c:v>1.12057396164499</c:v>
                </c:pt>
                <c:pt idx="105">
                  <c:v>1.03835744119173</c:v>
                </c:pt>
                <c:pt idx="106">
                  <c:v>0.959544471489723</c:v>
                </c:pt>
                <c:pt idx="107">
                  <c:v>0.884365025778634</c:v>
                </c:pt>
                <c:pt idx="108">
                  <c:v>0.812982707695214</c:v>
                </c:pt>
                <c:pt idx="109">
                  <c:v>0.745500962683354</c:v>
                </c:pt>
                <c:pt idx="110">
                  <c:v>0.681969489779205</c:v>
                </c:pt>
                <c:pt idx="111">
                  <c:v>0.622390684459167</c:v>
                </c:pt>
                <c:pt idx="112">
                  <c:v>0.566725970891425</c:v>
                </c:pt>
                <c:pt idx="113">
                  <c:v>0.514901908634238</c:v>
                </c:pt>
                <c:pt idx="114">
                  <c:v>0.466815983908863</c:v>
                </c:pt>
                <c:pt idx="115">
                  <c:v>0.422342018565785</c:v>
                </c:pt>
                <c:pt idx="116">
                  <c:v>0.38133515045462</c:v>
                </c:pt>
                <c:pt idx="117">
                  <c:v>0.343636356940444</c:v>
                </c:pt>
                <c:pt idx="118">
                  <c:v>0.309076508741496</c:v>
                </c:pt>
                <c:pt idx="119">
                  <c:v>0.277479954149635</c:v>
                </c:pt>
                <c:pt idx="120">
                  <c:v>0.248667644162202</c:v>
                </c:pt>
                <c:pt idx="121">
                  <c:v>0.22245981728045</c:v>
                </c:pt>
                <c:pt idx="122">
                  <c:v>0.198678268928492</c:v>
                </c:pt>
                <c:pt idx="123">
                  <c:v>0.177148234849343</c:v>
                </c:pt>
                <c:pt idx="124">
                  <c:v>0.157699920680363</c:v>
                </c:pt>
                <c:pt idx="125">
                  <c:v>0.140169711435022</c:v>
                </c:pt>
                <c:pt idx="126">
                  <c:v>0.124401095047847</c:v>
                </c:pt>
                <c:pt idx="127">
                  <c:v>0.110245333685101</c:v>
                </c:pt>
                <c:pt idx="128">
                  <c:v>0.0975619153773152</c:v>
                </c:pt>
                <c:pt idx="129">
                  <c:v>0.0862188168621629</c:v>
                </c:pt>
                <c:pt idx="130">
                  <c:v>0.0760926064868429</c:v>
                </c:pt>
                <c:pt idx="131">
                  <c:v>0.067068413735976</c:v>
                </c:pt>
                <c:pt idx="132">
                  <c:v>0.0590397895312897</c:v>
                </c:pt>
                <c:pt idx="133">
                  <c:v>0.0519084789809705</c:v>
                </c:pt>
                <c:pt idx="134">
                  <c:v>0.0455841258097585</c:v>
                </c:pt>
                <c:pt idx="135">
                  <c:v>0.039983925330176</c:v>
                </c:pt>
                <c:pt idx="136">
                  <c:v>0.0350322405613217</c:v>
                </c:pt>
                <c:pt idx="137">
                  <c:v>0.0306601939932235</c:v>
                </c:pt>
                <c:pt idx="138">
                  <c:v>0.0268052455505209</c:v>
                </c:pt>
                <c:pt idx="139">
                  <c:v>0.023410765539647</c:v>
                </c:pt>
                <c:pt idx="140">
                  <c:v>0.0204256097724191</c:v>
                </c:pt>
                <c:pt idx="141">
                  <c:v>0.0178037026443991</c:v>
                </c:pt>
                <c:pt idx="142">
                  <c:v>0.0155036327029196</c:v>
                </c:pt>
                <c:pt idx="143">
                  <c:v>0.013488264158662</c:v>
                </c:pt>
                <c:pt idx="144">
                  <c:v>0.011724366865423</c:v>
                </c:pt>
                <c:pt idx="145">
                  <c:v>0.0101822665032302</c:v>
                </c:pt>
                <c:pt idx="146">
                  <c:v>0.00883551603756052</c:v>
                </c:pt>
                <c:pt idx="147">
                  <c:v>0.00766058897918913</c:v>
                </c:pt>
                <c:pt idx="148">
                  <c:v>0.00663659452241906</c:v>
                </c:pt>
                <c:pt idx="149">
                  <c:v>0.00574501428185971</c:v>
                </c:pt>
                <c:pt idx="150">
                  <c:v>0.00496946006792709</c:v>
                </c:pt>
                <c:pt idx="151">
                  <c:v>0.00429545192804181</c:v>
                </c:pt>
                <c:pt idx="152">
                  <c:v>0.00371021552419519</c:v>
                </c:pt>
                <c:pt idx="153">
                  <c:v>0.00320249780914919</c:v>
                </c:pt>
                <c:pt idx="154">
                  <c:v>0.00276239989499557</c:v>
                </c:pt>
                <c:pt idx="155">
                  <c:v>0.00238122597197865</c:v>
                </c:pt>
                <c:pt idx="156">
                  <c:v>0.00205134712612422</c:v>
                </c:pt>
                <c:pt idx="157">
                  <c:v>0.00176607891587563</c:v>
                </c:pt>
                <c:pt idx="158">
                  <c:v>0.00151957159592883</c:v>
                </c:pt>
                <c:pt idx="159">
                  <c:v>0.00130671191679988</c:v>
                </c:pt>
                <c:pt idx="160">
                  <c:v>0.00112303547798261</c:v>
                </c:pt>
                <c:pt idx="161">
                  <c:v>0.000964648668063202</c:v>
                </c:pt>
                <c:pt idx="162">
                  <c:v>0.000828159284539613</c:v>
                </c:pt>
                <c:pt idx="163">
                  <c:v>0.000710614987471993</c:v>
                </c:pt>
                <c:pt idx="164">
                  <c:v>0.000609448802962481</c:v>
                </c:pt>
                <c:pt idx="165">
                  <c:v>0.000522430953647812</c:v>
                </c:pt>
                <c:pt idx="166">
                  <c:v>0.000447626352980157</c:v>
                </c:pt>
                <c:pt idx="167">
                  <c:v>0.000383357157391271</c:v>
                </c:pt>
                <c:pt idx="168">
                  <c:v>0.000328169825001252</c:v>
                </c:pt>
                <c:pt idx="169">
                  <c:v>0.000280806181016118</c:v>
                </c:pt>
                <c:pt idx="170">
                  <c:v>0.000240178038163958</c:v>
                </c:pt>
                <c:pt idx="171">
                  <c:v>0.00020534496535243</c:v>
                </c:pt>
                <c:pt idx="172">
                  <c:v>0.000175494839180374</c:v>
                </c:pt>
                <c:pt idx="173">
                  <c:v>0.000149926851055543</c:v>
                </c:pt>
                <c:pt idx="174">
                  <c:v>0.000128036677558838</c:v>
                </c:pt>
                <c:pt idx="175">
                  <c:v>0.000109303553489123</c:v>
                </c:pt>
                <c:pt idx="176">
                  <c:v>9.32790158813744E-005</c:v>
                </c:pt>
                <c:pt idx="177">
                  <c:v>7.95771133907457E-005</c:v>
                </c:pt>
                <c:pt idx="178">
                  <c:v>6.78658989610643E-005</c:v>
                </c:pt>
                <c:pt idx="179">
                  <c:v>5.78600448364781E-005</c:v>
                </c:pt>
                <c:pt idx="180">
                  <c:v>4.93144379169517E-005</c:v>
                </c:pt>
                <c:pt idx="181">
                  <c:v>4.20186303851348E-005</c:v>
                </c:pt>
                <c:pt idx="182">
                  <c:v>3.5792035620373E-005</c:v>
                </c:pt>
                <c:pt idx="183">
                  <c:v>3.04797728334515E-005</c:v>
                </c:pt>
                <c:pt idx="184">
                  <c:v>2.59490757616808E-005</c:v>
                </c:pt>
                <c:pt idx="185">
                  <c:v>2.20861913065655E-005</c:v>
                </c:pt>
                <c:pt idx="186">
                  <c:v>1.87937033133833E-005</c:v>
                </c:pt>
                <c:pt idx="187">
                  <c:v>1.59882249107246E-005</c:v>
                </c:pt>
                <c:pt idx="188">
                  <c:v>1.359841006522E-005</c:v>
                </c:pt>
                <c:pt idx="189">
                  <c:v>1.1563241368885E-005</c:v>
                </c:pt>
                <c:pt idx="190">
                  <c:v>9.83055666070355E-006</c:v>
                </c:pt>
                <c:pt idx="191">
                  <c:v>8.35578197804266E-006</c:v>
                </c:pt>
                <c:pt idx="192">
                  <c:v>7.10084261637094E-006</c:v>
                </c:pt>
                <c:pt idx="193">
                  <c:v>6.033227818779E-006</c:v>
                </c:pt>
                <c:pt idx="194">
                  <c:v>5.1251878837265E-006</c:v>
                </c:pt>
                <c:pt idx="195">
                  <c:v>4.35304532729195E-006</c:v>
                </c:pt>
                <c:pt idx="196">
                  <c:v>3.69660421578564E-006</c:v>
                </c:pt>
                <c:pt idx="197">
                  <c:v>3.13864394106066E-006</c:v>
                </c:pt>
                <c:pt idx="198">
                  <c:v>2.66448558428924E-006</c:v>
                </c:pt>
                <c:pt idx="199">
                  <c:v>2.2616206398104E-006</c:v>
                </c:pt>
                <c:pt idx="200">
                  <c:v>1.91939328020792E-006</c:v>
                </c:pt>
                <c:pt idx="201">
                  <c:v>1.62872856464874E-006</c:v>
                </c:pt>
                <c:pt idx="202">
                  <c:v>1.38190004897912E-006</c:v>
                </c:pt>
                <c:pt idx="203">
                  <c:v>1.1723311694701E-006</c:v>
                </c:pt>
                <c:pt idx="204">
                  <c:v>9.9442556113436E-007</c:v>
                </c:pt>
                <c:pt idx="205">
                  <c:v>8.434221525684E-007</c:v>
                </c:pt>
                <c:pt idx="206">
                  <c:v>7.15271466639818E-007</c:v>
                </c:pt>
                <c:pt idx="207">
                  <c:v>6.06530062529945E-007</c:v>
                </c:pt>
                <c:pt idx="208">
                  <c:v>5.14270490562975E-007</c:v>
                </c:pt>
                <c:pt idx="209">
                  <c:v>4.36004506394374E-007</c:v>
                </c:pt>
                <c:pt idx="210">
                  <c:v>3.69617613751162E-007</c:v>
                </c:pt>
                <c:pt idx="211">
                  <c:v>3.13313282187753E-007</c:v>
                </c:pt>
                <c:pt idx="212">
                  <c:v>2.65565424468743E-007</c:v>
                </c:pt>
                <c:pt idx="213">
                  <c:v>2.25077922611677E-007</c:v>
                </c:pt>
                <c:pt idx="214">
                  <c:v>1.90750166992808E-007</c:v>
                </c:pt>
                <c:pt idx="215">
                  <c:v>1.61647723281783E-007</c:v>
                </c:pt>
                <c:pt idx="216">
                  <c:v>1.36977370823379E-007</c:v>
                </c:pt>
                <c:pt idx="217">
                  <c:v>1.16065866445997E-007</c:v>
                </c:pt>
                <c:pt idx="218">
                  <c:v>9.83418821534848E-008</c:v>
                </c:pt>
                <c:pt idx="219">
                  <c:v>8.33206459965859E-008</c:v>
                </c:pt>
                <c:pt idx="220">
                  <c:v>7.05908845588078E-008</c:v>
                </c:pt>
                <c:pt idx="221">
                  <c:v>5.98037245962719E-008</c:v>
                </c:pt>
                <c:pt idx="222">
                  <c:v>5.06632618761572E-008</c:v>
                </c:pt>
                <c:pt idx="223">
                  <c:v>4.29185483971556E-008</c:v>
                </c:pt>
                <c:pt idx="224">
                  <c:v>3.63567860073359E-008</c:v>
                </c:pt>
                <c:pt idx="225">
                  <c:v>3.07975458698626E-008</c:v>
                </c:pt>
                <c:pt idx="226">
                  <c:v>2.60878600459933E-008</c:v>
                </c:pt>
                <c:pt idx="227">
                  <c:v>2.20980543371244E-008</c:v>
                </c:pt>
                <c:pt idx="228">
                  <c:v>1.8718211027574E-008</c:v>
                </c:pt>
                <c:pt idx="229">
                  <c:v>1.58551667887945E-008</c:v>
                </c:pt>
                <c:pt idx="230">
                  <c:v>1.34299651649854E-008</c:v>
                </c:pt>
                <c:pt idx="231">
                  <c:v>1.13756951198677E-008</c:v>
                </c:pt>
                <c:pt idx="232">
                  <c:v>9.63565739295197E-009</c:v>
                </c:pt>
                <c:pt idx="233">
                  <c:v>8.16180915449362E-009</c:v>
                </c:pt>
                <c:pt idx="234">
                  <c:v>6.91344488672902E-009</c:v>
                </c:pt>
                <c:pt idx="235">
                  <c:v>5.85607774727554E-009</c:v>
                </c:pt>
                <c:pt idx="236">
                  <c:v>4.96049105309627E-009</c:v>
                </c:pt>
                <c:pt idx="237">
                  <c:v>4.20193410034905E-009</c:v>
                </c:pt>
                <c:pt idx="238">
                  <c:v>3.5594404264429E-009</c:v>
                </c:pt>
                <c:pt idx="239">
                  <c:v>3.0152499277307E-009</c:v>
                </c:pt>
                <c:pt idx="240">
                  <c:v>2.55431905649293E-009</c:v>
                </c:pt>
                <c:pt idx="241">
                  <c:v>2.16390570835972E-009</c:v>
                </c:pt>
                <c:pt idx="242">
                  <c:v>1.83321743926002E-009</c:v>
                </c:pt>
                <c:pt idx="243">
                  <c:v>1.55311337319069E-009</c:v>
                </c:pt>
                <c:pt idx="244">
                  <c:v>1.31585162438608E-009</c:v>
                </c:pt>
                <c:pt idx="245">
                  <c:v>1.11487529884742E-009</c:v>
                </c:pt>
                <c:pt idx="246">
                  <c:v>9.44631193852478E-010</c:v>
                </c:pt>
                <c:pt idx="247">
                  <c:v>8.00416208250485E-010</c:v>
                </c:pt>
                <c:pt idx="248">
                  <c:v>6.78247235074866E-010</c:v>
                </c:pt>
                <c:pt idx="249">
                  <c:v>5.74750951699346E-010</c:v>
                </c:pt>
                <c:pt idx="250">
                  <c:v>4.87070468785857E-010</c:v>
                </c:pt>
                <c:pt idx="251">
                  <c:v>4.12786262382241E-010</c:v>
                </c:pt>
                <c:pt idx="252">
                  <c:v>3.49849206262558E-010</c:v>
                </c:pt>
                <c:pt idx="253">
                  <c:v>2.96523854617474E-010</c:v>
                </c:pt>
                <c:pt idx="254">
                  <c:v>2.51340407543633E-010</c:v>
                </c:pt>
                <c:pt idx="255">
                  <c:v>2.13054031133491E-010</c:v>
                </c:pt>
                <c:pt idx="256">
                  <c:v>1.80610406855549E-010</c:v>
                </c:pt>
                <c:pt idx="257">
                  <c:v>1.53116556875877E-010</c:v>
                </c:pt>
                <c:pt idx="258">
                  <c:v>1.29816137707042E-010</c:v>
                </c:pt>
                <c:pt idx="259">
                  <c:v>1.10068518068286E-010</c:v>
                </c:pt>
                <c:pt idx="260">
                  <c:v>9.33310614853635E-011</c:v>
                </c:pt>
                <c:pt idx="261">
                  <c:v>7.91441228212112E-011</c:v>
                </c:pt>
                <c:pt idx="262">
                  <c:v>6.71183430445265E-011</c:v>
                </c:pt>
                <c:pt idx="263">
                  <c:v>5.69238901782161E-011</c:v>
                </c:pt>
                <c:pt idx="264">
                  <c:v>4.82813482744092E-011</c:v>
                </c:pt>
                <c:pt idx="265">
                  <c:v>4.0954001922746E-011</c:v>
                </c:pt>
                <c:pt idx="266">
                  <c:v>3.47413024726124E-011</c:v>
                </c:pt>
                <c:pt idx="267">
                  <c:v>2.94733349051941E-011</c:v>
                </c:pt>
                <c:pt idx="268">
                  <c:v>2.50061320321376E-011</c:v>
                </c:pt>
                <c:pt idx="269">
                  <c:v>2.12177061908844E-011</c:v>
                </c:pt>
                <c:pt idx="270">
                  <c:v>1.80046885019315E-011</c:v>
                </c:pt>
                <c:pt idx="271">
                  <c:v>1.52794826009314E-011</c:v>
                </c:pt>
                <c:pt idx="272">
                  <c:v>1.29678540249774E-011</c:v>
                </c:pt>
                <c:pt idx="273">
                  <c:v>1.10068885128017E-011</c:v>
                </c:pt>
                <c:pt idx="274">
                  <c:v>9.34326270768138E-012</c:v>
                </c:pt>
                <c:pt idx="275">
                  <c:v>7.93177941310319E-012</c:v>
                </c:pt>
                <c:pt idx="276">
                  <c:v>6.73412688490735E-012</c:v>
                </c:pt>
                <c:pt idx="277">
                  <c:v>5.71782785307949E-012</c:v>
                </c:pt>
                <c:pt idx="278">
                  <c:v>4.85534922390907E-012</c:v>
                </c:pt>
                <c:pt idx="279">
                  <c:v>4.12334786475586E-012</c:v>
                </c:pt>
                <c:pt idx="280">
                  <c:v>3.50203164273305E-012</c:v>
                </c:pt>
                <c:pt idx="281">
                  <c:v>2.97461807984591E-012</c:v>
                </c:pt>
                <c:pt idx="282">
                  <c:v>2.52687568912037E-012</c:v>
                </c:pt>
                <c:pt idx="283">
                  <c:v>2.14673534402458E-012</c:v>
                </c:pt>
                <c:pt idx="284">
                  <c:v>1.82396097055709E-012</c:v>
                </c:pt>
                <c:pt idx="285">
                  <c:v>1.54987049151581E-012</c:v>
                </c:pt>
                <c:pt idx="286">
                  <c:v>1.31709934121916E-012</c:v>
                </c:pt>
                <c:pt idx="287">
                  <c:v>1.11940004486306E-012</c:v>
                </c:pt>
                <c:pt idx="288">
                  <c:v>9.51472352415142E-013</c:v>
                </c:pt>
                <c:pt idx="289">
                  <c:v>8.08819260094893E-013</c:v>
                </c:pt>
                <c:pt idx="290">
                  <c:v>6.8762496646524E-013</c:v>
                </c:pt>
                <c:pt idx="291">
                  <c:v>5.84651414770697E-013</c:v>
                </c:pt>
                <c:pt idx="292">
                  <c:v>4.97150585168397E-013</c:v>
                </c:pt>
                <c:pt idx="293">
                  <c:v>4.22790134106818E-013</c:v>
                </c:pt>
                <c:pt idx="294">
                  <c:v>3.59590345330374E-013</c:v>
                </c:pt>
                <c:pt idx="295">
                  <c:v>3.05870668001971E-013</c:v>
                </c:pt>
                <c:pt idx="296">
                  <c:v>2.60204380853348E-013</c:v>
                </c:pt>
                <c:pt idx="297">
                  <c:v>2.21380144387911E-013</c:v>
                </c:pt>
                <c:pt idx="298">
                  <c:v>1.88369392147366E-013</c:v>
                </c:pt>
                <c:pt idx="299">
                  <c:v>1.6029867213889E-013</c:v>
                </c:pt>
                <c:pt idx="300">
                  <c:v>1.36426185130552E-013</c:v>
                </c:pt>
                <c:pt idx="301">
                  <c:v>1.16121881406098E-013</c:v>
                </c:pt>
                <c:pt idx="302">
                  <c:v>9.88505748994991E-014</c:v>
                </c:pt>
                <c:pt idx="303">
                  <c:v>8.41576160910983E-014</c:v>
                </c:pt>
                <c:pt idx="304">
                  <c:v>7.16567349161432E-014</c:v>
                </c:pt>
                <c:pt idx="305">
                  <c:v>6.10197241389215E-014</c:v>
                </c:pt>
                <c:pt idx="306">
                  <c:v>5.19676838132327E-014</c:v>
                </c:pt>
                <c:pt idx="307">
                  <c:v>4.42635899636586E-014</c:v>
                </c:pt>
                <c:pt idx="308">
                  <c:v>3.77059866521735E-014</c:v>
                </c:pt>
                <c:pt idx="309">
                  <c:v>3.21236311316308E-014</c:v>
                </c:pt>
                <c:pt idx="310">
                  <c:v>2.73709476707766E-014</c:v>
                </c:pt>
                <c:pt idx="311">
                  <c:v>2.33241675754413E-014</c:v>
                </c:pt>
                <c:pt idx="312">
                  <c:v>1.98780515293208E-014</c:v>
                </c:pt>
                <c:pt idx="313">
                  <c:v>1.69431061452756E-014</c:v>
                </c:pt>
                <c:pt idx="314">
                  <c:v>1.44432199862887E-014</c:v>
                </c:pt>
                <c:pt idx="315">
                  <c:v>1.23136556500079E-014</c:v>
                </c:pt>
                <c:pt idx="316">
                  <c:v>1.04993441222116E-014</c:v>
                </c:pt>
                <c:pt idx="317">
                  <c:v>8.95343575518849E-015</c:v>
                </c:pt>
                <c:pt idx="318">
                  <c:v>7.63606913946932E-015</c:v>
                </c:pt>
                <c:pt idx="319">
                  <c:v>6.51332500012714E-015</c:v>
                </c:pt>
                <c:pt idx="320">
                  <c:v>5.55633722178296E-015</c:v>
                </c:pt>
                <c:pt idx="321">
                  <c:v>4.74053732490991E-015</c:v>
                </c:pt>
                <c:pt idx="322">
                  <c:v>4.04501229476208E-015</c:v>
                </c:pt>
                <c:pt idx="323">
                  <c:v>3.45195870055497E-015</c:v>
                </c:pt>
                <c:pt idx="324">
                  <c:v>2.94621861880506E-015</c:v>
                </c:pt>
                <c:pt idx="325">
                  <c:v>2.51488506088624E-015</c:v>
                </c:pt>
                <c:pt idx="326">
                  <c:v>2.14696646012253E-015</c:v>
                </c:pt>
                <c:pt idx="327">
                  <c:v>1.83310134832017E-015</c:v>
                </c:pt>
                <c:pt idx="328">
                  <c:v>1.565315688139E-015</c:v>
                </c:pt>
                <c:pt idx="329">
                  <c:v>1.33681646220758E-015</c:v>
                </c:pt>
                <c:pt idx="330">
                  <c:v>1.14181608301697E-015</c:v>
                </c:pt>
                <c:pt idx="331">
                  <c:v>9.75383005346594E-016</c:v>
                </c:pt>
                <c:pt idx="332">
                  <c:v>8.33314617300328E-016</c:v>
                </c:pt>
                <c:pt idx="333">
                  <c:v>7.12029075635245E-016</c:v>
                </c:pt>
                <c:pt idx="334">
                  <c:v>6.08473251794396E-016</c:v>
                </c:pt>
                <c:pt idx="335">
                  <c:v>5.20044380342716E-016</c:v>
                </c:pt>
                <c:pt idx="336">
                  <c:v>4.44523362753595E-016</c:v>
                </c:pt>
                <c:pt idx="337">
                  <c:v>3.80017986377279E-016</c:v>
                </c:pt>
                <c:pt idx="338">
                  <c:v>3.24914579144681E-016</c:v>
                </c:pt>
                <c:pt idx="339">
                  <c:v>2.77836842090368E-016</c:v>
                </c:pt>
                <c:pt idx="340">
                  <c:v>2.37610790023796E-016</c:v>
                </c:pt>
                <c:pt idx="341">
                  <c:v>2.03234890657263E-016</c:v>
                </c:pt>
                <c:pt idx="342">
                  <c:v>1.73854628469459E-016</c:v>
                </c:pt>
                <c:pt idx="343">
                  <c:v>1.48740835160695E-016</c:v>
                </c:pt>
                <c:pt idx="344">
                  <c:v>1.27271226807569E-016</c:v>
                </c:pt>
                <c:pt idx="345">
                  <c:v>1.08914671358134E-016</c:v>
                </c:pt>
                <c:pt idx="346">
                  <c:v>9.32177811343499E-017</c:v>
                </c:pt>
                <c:pt idx="347">
                  <c:v>7.97934854071767E-017</c:v>
                </c:pt>
                <c:pt idx="348">
                  <c:v>6.83112894756076E-017</c:v>
                </c:pt>
                <c:pt idx="349">
                  <c:v>5.8488970370269E-017</c:v>
                </c:pt>
                <c:pt idx="350">
                  <c:v>5.00854964659925E-017</c:v>
                </c:pt>
                <c:pt idx="351">
                  <c:v>4.28949899040118E-017</c:v>
                </c:pt>
                <c:pt idx="352">
                  <c:v>3.67415776242864E-017</c:v>
                </c:pt>
                <c:pt idx="353">
                  <c:v>3.14749996978682E-017</c:v>
                </c:pt>
                <c:pt idx="354">
                  <c:v>2.69668631282412E-017</c:v>
                </c:pt>
                <c:pt idx="355">
                  <c:v>2.31074458692341E-017</c:v>
                </c:pt>
                <c:pt idx="356">
                  <c:v>1.9802969918676E-017</c:v>
                </c:pt>
                <c:pt idx="357">
                  <c:v>1.69732743600754E-017</c:v>
                </c:pt>
                <c:pt idx="358">
                  <c:v>1.45498294522937E-017</c:v>
                </c:pt>
                <c:pt idx="359">
                  <c:v>1.24740415758682E-017</c:v>
                </c:pt>
                <c:pt idx="360">
                  <c:v>1.06958062608493E-017</c:v>
                </c:pt>
                <c:pt idx="361">
                  <c:v>9.17227283685017E-018</c:v>
                </c:pt>
                <c:pt idx="362">
                  <c:v>7.86678962613642E-018</c:v>
                </c:pt>
                <c:pt idx="363">
                  <c:v>6.74800318327296E-018</c:v>
                </c:pt>
                <c:pt idx="364">
                  <c:v>5.7890889893227E-018</c:v>
                </c:pt>
                <c:pt idx="365">
                  <c:v>4.96709433548941E-018</c:v>
                </c:pt>
                <c:pt idx="366">
                  <c:v>4.26237696597699E-018</c:v>
                </c:pt>
                <c:pt idx="367">
                  <c:v>3.65812546608433E-018</c:v>
                </c:pt>
                <c:pt idx="368">
                  <c:v>3.13994944083777E-018</c:v>
                </c:pt>
                <c:pt idx="369">
                  <c:v>2.69552928510963E-018</c:v>
                </c:pt>
                <c:pt idx="370">
                  <c:v>2.31431684282687E-018</c:v>
                </c:pt>
                <c:pt idx="371">
                  <c:v>1.98727952906155E-018</c:v>
                </c:pt>
                <c:pt idx="372">
                  <c:v>1.70668157705474E-018</c:v>
                </c:pt>
                <c:pt idx="373">
                  <c:v>1.46589700035683E-018</c:v>
                </c:pt>
                <c:pt idx="374">
                  <c:v>1.25924965192644E-018</c:v>
                </c:pt>
                <c:pt idx="375">
                  <c:v>1.08187643735685E-018</c:v>
                </c:pt>
                <c:pt idx="376">
                  <c:v>9.29610315565841E-019</c:v>
                </c:pt>
                <c:pt idx="377">
                  <c:v>7.98880211902641E-019</c:v>
                </c:pt>
                <c:pt idx="378">
                  <c:v>6.8662538815579E-019</c:v>
                </c:pt>
                <c:pt idx="379">
                  <c:v>5.90222172002611E-019</c:v>
                </c:pt>
                <c:pt idx="380">
                  <c:v>5.07421254063609E-019</c:v>
                </c:pt>
                <c:pt idx="381">
                  <c:v>4.36294021630736E-019</c:v>
                </c:pt>
                <c:pt idx="382">
                  <c:v>3.75186620890392E-019</c:v>
                </c:pt>
                <c:pt idx="383">
                  <c:v>3.22680629667083E-019</c:v>
                </c:pt>
                <c:pt idx="384">
                  <c:v>2.77559385144319E-019</c:v>
                </c:pt>
                <c:pt idx="385">
                  <c:v>2.38779149750025E-019</c:v>
                </c:pt>
                <c:pt idx="386">
                  <c:v>2.05444416896047E-019</c:v>
                </c:pt>
                <c:pt idx="387">
                  <c:v>1.76786759497007E-019</c:v>
                </c:pt>
                <c:pt idx="388">
                  <c:v>1.52146710689883E-019</c:v>
                </c:pt>
                <c:pt idx="389">
                  <c:v>1.30958240087014E-019</c:v>
                </c:pt>
                <c:pt idx="390">
                  <c:v>1.12735452060305E-019</c:v>
                </c:pt>
                <c:pt idx="391">
                  <c:v>9.70611865429305E-020</c:v>
                </c:pt>
                <c:pt idx="392">
                  <c:v>8.35772489849712E-020</c:v>
                </c:pt>
                <c:pt idx="393">
                  <c:v>7.19760355546865E-020</c:v>
                </c:pt>
                <c:pt idx="394">
                  <c:v>6.19933534123801E-020</c:v>
                </c:pt>
                <c:pt idx="395">
                  <c:v>5.34022647322819E-020</c:v>
                </c:pt>
                <c:pt idx="396">
                  <c:v>4.60078078202533E-020</c:v>
                </c:pt>
                <c:pt idx="397">
                  <c:v>3.96424697786672E-020</c:v>
                </c:pt>
                <c:pt idx="398">
                  <c:v>3.41623032230066E-020</c:v>
                </c:pt>
                <c:pt idx="399">
                  <c:v>2.94435950003177E-020</c:v>
                </c:pt>
                <c:pt idx="400">
                  <c:v>2.53800080760329E-020</c:v>
                </c:pt>
                <c:pt idx="401">
                  <c:v>2.18801290659075E-020</c:v>
                </c:pt>
                <c:pt idx="402">
                  <c:v>1.88653635700806E-020</c:v>
                </c:pt>
                <c:pt idx="403">
                  <c:v>1.6268129752463E-020</c:v>
                </c:pt>
                <c:pt idx="404">
                  <c:v>1.40303077024717E-020</c:v>
                </c:pt>
                <c:pt idx="405">
                  <c:v>1.21019081898727E-020</c:v>
                </c:pt>
                <c:pt idx="406">
                  <c:v>1.04399296245272E-020</c:v>
                </c:pt>
                <c:pt idx="407">
                  <c:v>9.00737648710861E-021</c:v>
                </c:pt>
                <c:pt idx="408">
                  <c:v>7.77241631205632E-021</c:v>
                </c:pt>
                <c:pt idx="409">
                  <c:v>6.70765557227789E-021</c:v>
                </c:pt>
                <c:pt idx="410">
                  <c:v>5.7895176151497E-021</c:v>
                </c:pt>
                <c:pt idx="411">
                  <c:v>4.99770819859507E-021</c:v>
                </c:pt>
                <c:pt idx="412">
                  <c:v>4.31475623205188E-021</c:v>
                </c:pt>
                <c:pt idx="413">
                  <c:v>3.72561908930209E-021</c:v>
                </c:pt>
                <c:pt idx="414">
                  <c:v>3.2173433706247E-021</c:v>
                </c:pt>
                <c:pt idx="415">
                  <c:v>2.77877328664053E-021</c:v>
                </c:pt>
                <c:pt idx="416">
                  <c:v>2.40029994647274E-021</c:v>
                </c:pt>
                <c:pt idx="417">
                  <c:v>2.07364578488181E-021</c:v>
                </c:pt>
                <c:pt idx="418">
                  <c:v>1.7916791795165E-021</c:v>
                </c:pt>
                <c:pt idx="419">
                  <c:v>1.54825500972775E-021</c:v>
                </c:pt>
                <c:pt idx="420">
                  <c:v>1.33807750913769E-021</c:v>
                </c:pt>
                <c:pt idx="421">
                  <c:v>1.15658227955383E-021</c:v>
                </c:pt>
                <c:pt idx="422">
                  <c:v>9.99834776055003E-022</c:v>
                </c:pt>
                <c:pt idx="423">
                  <c:v>8.64442952578841E-022</c:v>
                </c:pt>
                <c:pt idx="424">
                  <c:v>7.4748208305838E-022</c:v>
                </c:pt>
                <c:pt idx="425">
                  <c:v>6.46430052736612E-022</c:v>
                </c:pt>
                <c:pt idx="426">
                  <c:v>5.59111654307439E-022</c:v>
                </c:pt>
                <c:pt idx="427">
                  <c:v>4.83650629606178E-022</c:v>
                </c:pt>
                <c:pt idx="428">
                  <c:v>4.18428374530154E-022</c:v>
                </c:pt>
                <c:pt idx="429">
                  <c:v>3.62048376842038E-022</c:v>
                </c:pt>
                <c:pt idx="430">
                  <c:v>3.13305587038796E-022</c:v>
                </c:pt>
                <c:pt idx="431">
                  <c:v>2.71160034599296E-022</c:v>
                </c:pt>
                <c:pt idx="432">
                  <c:v>2.34714098256784E-022</c:v>
                </c:pt>
                <c:pt idx="433">
                  <c:v>2.03192921717306E-022</c:v>
                </c:pt>
                <c:pt idx="434">
                  <c:v>1.75927537377214E-022</c:v>
                </c:pt>
                <c:pt idx="435">
                  <c:v>1.52340321728139E-022</c:v>
                </c:pt>
                <c:pt idx="436">
                  <c:v>1.3193245868821E-022</c:v>
                </c:pt>
                <c:pt idx="437">
                  <c:v>1.14273132274331E-022</c:v>
                </c:pt>
                <c:pt idx="438">
                  <c:v>9.89902088723965E-023</c:v>
                </c:pt>
                <c:pt idx="439">
                  <c:v>8.5762202762535E-023</c:v>
                </c:pt>
                <c:pt idx="440">
                  <c:v>7.43113472806976E-023</c:v>
                </c:pt>
                <c:pt idx="441">
                  <c:v>6.43976187042332E-023</c:v>
                </c:pt>
                <c:pt idx="442">
                  <c:v>5.58135812019784E-023</c:v>
                </c:pt>
                <c:pt idx="443">
                  <c:v>4.83799394739935E-023</c:v>
                </c:pt>
                <c:pt idx="444">
                  <c:v>4.19417014389888E-023</c:v>
                </c:pt>
                <c:pt idx="445">
                  <c:v>3.63648668663571E-023</c:v>
                </c:pt>
                <c:pt idx="446">
                  <c:v>3.15335695022135E-023</c:v>
                </c:pt>
                <c:pt idx="447">
                  <c:v>2.73476102689189E-023</c:v>
                </c:pt>
                <c:pt idx="448">
                  <c:v>2.37203277522219E-023</c:v>
                </c:pt>
                <c:pt idx="449">
                  <c:v>2.05767596245154E-023</c:v>
                </c:pt>
                <c:pt idx="450">
                  <c:v>1.7852055054422E-023</c:v>
                </c:pt>
                <c:pt idx="451">
                  <c:v>1.54901036660828E-023</c:v>
                </c:pt>
                <c:pt idx="452">
                  <c:v>1.34423513601252E-023</c:v>
                </c:pt>
                <c:pt idx="453">
                  <c:v>1.16667773988382E-023</c:v>
                </c:pt>
                <c:pt idx="454">
                  <c:v>1.01270106821978E-023</c:v>
                </c:pt>
                <c:pt idx="455">
                  <c:v>8.7915661779597E-024</c:v>
                </c:pt>
                <c:pt idx="456">
                  <c:v>7.63318508575481E-024</c:v>
                </c:pt>
                <c:pt idx="457">
                  <c:v>6.62826457040038E-024</c:v>
                </c:pt>
                <c:pt idx="458">
                  <c:v>5.75636484359703E-024</c:v>
                </c:pt>
                <c:pt idx="459">
                  <c:v>4.99978304903005E-024</c:v>
                </c:pt>
                <c:pt idx="460">
                  <c:v>4.34318485078001E-024</c:v>
                </c:pt>
                <c:pt idx="461">
                  <c:v>3.77328587086568E-024</c:v>
                </c:pt>
                <c:pt idx="462">
                  <c:v>3.27857619622797E-024</c:v>
                </c:pt>
                <c:pt idx="463">
                  <c:v>2.84908210220841E-024</c:v>
                </c:pt>
                <c:pt idx="464">
                  <c:v>2.47615993901863E-024</c:v>
                </c:pt>
                <c:pt idx="465">
                  <c:v>2.15231781738243E-024</c:v>
                </c:pt>
                <c:pt idx="466">
                  <c:v>1.87106132463013E-024</c:v>
                </c:pt>
                <c:pt idx="467">
                  <c:v>1.62676001605215E-024</c:v>
                </c:pt>
                <c:pt idx="468">
                  <c:v>1.41453186952461E-024</c:v>
                </c:pt>
                <c:pt idx="469">
                  <c:v>1.23014327397484E-024</c:v>
                </c:pt>
                <c:pt idx="470">
                  <c:v>1.06992245250389E-024</c:v>
                </c:pt>
                <c:pt idx="471">
                  <c:v>9.30684506110912E-025</c:v>
                </c:pt>
                <c:pt idx="472">
                  <c:v>8.09666510168919E-025</c:v>
                </c:pt>
                <c:pt idx="473">
                  <c:v>7.04471308421596E-025</c:v>
                </c:pt>
                <c:pt idx="474">
                  <c:v>6.13018832909823E-025</c:v>
                </c:pt>
                <c:pt idx="475">
                  <c:v>5.3350393686687E-025</c:v>
                </c:pt>
                <c:pt idx="476">
                  <c:v>4.64359864663183E-025</c:v>
                </c:pt>
                <c:pt idx="477">
                  <c:v>4.04226601289492E-025</c:v>
                </c:pt>
                <c:pt idx="478">
                  <c:v>3.51923446187128E-025</c:v>
                </c:pt>
                <c:pt idx="479">
                  <c:v>3.06425244662696E-025</c:v>
                </c:pt>
                <c:pt idx="480">
                  <c:v>2.66841786557318E-025</c:v>
                </c:pt>
                <c:pt idx="481">
                  <c:v>2.32399947913387E-025</c:v>
                </c:pt>
                <c:pt idx="482">
                  <c:v>2.02428208505358E-025</c:v>
                </c:pt>
                <c:pt idx="483">
                  <c:v>1.76343227494135E-025</c:v>
                </c:pt>
                <c:pt idx="484">
                  <c:v>1.53638202178648E-025</c:v>
                </c:pt>
                <c:pt idx="485">
                  <c:v>1.33872771760247E-025</c:v>
                </c:pt>
                <c:pt idx="486">
                  <c:v>1.16664259990539E-025</c:v>
                </c:pt>
                <c:pt idx="487">
                  <c:v>1.01680078217028E-025</c:v>
                </c:pt>
                <c:pt idx="488">
                  <c:v>8.86311342584496E-026</c:v>
                </c:pt>
                <c:pt idx="489">
                  <c:v>7.72661132377594E-026</c:v>
                </c:pt>
                <c:pt idx="490">
                  <c:v>6.73665144113454E-026</c:v>
                </c:pt>
                <c:pt idx="491">
                  <c:v>5.87423435351182E-026</c:v>
                </c:pt>
                <c:pt idx="492">
                  <c:v>5.12283737271593E-026</c:v>
                </c:pt>
                <c:pt idx="493">
                  <c:v>4.46808994038609E-026</c:v>
                </c:pt>
                <c:pt idx="494">
                  <c:v>3.8974917925274E-026</c:v>
                </c:pt>
                <c:pt idx="495">
                  <c:v>3.40016822956749E-026</c:v>
                </c:pt>
                <c:pt idx="496">
                  <c:v>2.96665758089593E-026</c:v>
                </c:pt>
                <c:pt idx="497">
                  <c:v>2.5887266062439E-026</c:v>
                </c:pt>
                <c:pt idx="498">
                  <c:v>2.25921014227382E-026</c:v>
                </c:pt>
                <c:pt idx="499">
                  <c:v>1.971871793127E-026</c:v>
                </c:pt>
                <c:pt idx="500">
                  <c:v>1.72128288857498E-026</c:v>
                </c:pt>
                <c:pt idx="501">
                  <c:v>1.50271730163422E-026</c:v>
                </c:pt>
                <c:pt idx="502">
                  <c:v>1.31206003662396E-026</c:v>
                </c:pt>
                <c:pt idx="503">
                  <c:v>1.14572777526252E-026</c:v>
                </c:pt>
                <c:pt idx="504">
                  <c:v>1.00059980819306E-026</c:v>
                </c:pt>
                <c:pt idx="505">
                  <c:v>8.73957987232289E-027</c:v>
                </c:pt>
                <c:pt idx="506">
                  <c:v>7.6343451391288E-027</c:v>
                </c:pt>
                <c:pt idx="507">
                  <c:v>6.66966536224476E-027</c:v>
                </c:pt>
                <c:pt idx="508">
                  <c:v>5.82756661054252E-027</c:v>
                </c:pt>
                <c:pt idx="509">
                  <c:v>5.09238607443825E-027</c:v>
                </c:pt>
                <c:pt idx="510">
                  <c:v>4.4504732781568E-027</c:v>
                </c:pt>
                <c:pt idx="511">
                  <c:v>3.88993012852658E-027</c:v>
                </c:pt>
                <c:pt idx="512">
                  <c:v>3.40038472533435E-027</c:v>
                </c:pt>
                <c:pt idx="513">
                  <c:v>2.97279452496292E-027</c:v>
                </c:pt>
                <c:pt idx="514">
                  <c:v>2.59927502766629E-027</c:v>
                </c:pt>
                <c:pt idx="515">
                  <c:v>2.27295066113239E-027</c:v>
                </c:pt>
                <c:pt idx="516">
                  <c:v>1.98782496904574E-027</c:v>
                </c:pt>
                <c:pt idx="517">
                  <c:v>1.73866759198099E-027</c:v>
                </c:pt>
                <c:pt idx="518">
                  <c:v>1.52091585673148E-027</c:v>
                </c:pt>
                <c:pt idx="519">
                  <c:v>1.33058907571059E-027</c:v>
                </c:pt>
                <c:pt idx="520">
                  <c:v>1.16421390606371E-027</c:v>
                </c:pt>
                <c:pt idx="521">
                  <c:v>1.01875933356377E-027</c:v>
                </c:pt>
                <c:pt idx="522">
                  <c:v>8.91580033525676E-028</c:v>
                </c:pt>
                <c:pt idx="523">
                  <c:v>7.80367023596962E-028</c:v>
                </c:pt>
                <c:pt idx="524">
                  <c:v>6.83104664598086E-028</c:v>
                </c:pt>
                <c:pt idx="525">
                  <c:v>5.980331884014E-028</c:v>
                </c:pt>
                <c:pt idx="526">
                  <c:v>5.23616038586831E-028</c:v>
                </c:pt>
                <c:pt idx="527">
                  <c:v>4.58511402410001E-028</c:v>
                </c:pt>
                <c:pt idx="528">
                  <c:v>4.01547393294333E-028</c:v>
                </c:pt>
                <c:pt idx="529">
                  <c:v>3.51700413207697E-028</c:v>
                </c:pt>
                <c:pt idx="530">
                  <c:v>3.08076285284467E-028</c:v>
                </c:pt>
                <c:pt idx="531">
                  <c:v>2.69893800106732E-028</c:v>
                </c:pt>
                <c:pt idx="532">
                  <c:v>2.36470365203465E-028</c:v>
                </c:pt>
                <c:pt idx="533">
                  <c:v>2.07209487468716E-028</c:v>
                </c:pt>
                <c:pt idx="534">
                  <c:v>1.81589853123627E-028</c:v>
                </c:pt>
                <c:pt idx="535">
                  <c:v>1.59155800234961E-028</c:v>
                </c:pt>
                <c:pt idx="536">
                  <c:v>1.39509005246287E-028</c:v>
                </c:pt>
                <c:pt idx="537">
                  <c:v>1.22301227992526E-028</c:v>
                </c:pt>
                <c:pt idx="538">
                  <c:v>1.07227979700354E-028</c:v>
                </c:pt>
                <c:pt idx="539">
                  <c:v>9.40229959153911E-029</c:v>
                </c:pt>
                <c:pt idx="540">
                  <c:v>8.24534114788979E-029</c:v>
                </c:pt>
                <c:pt idx="541">
                  <c:v>7.23155478961764E-029</c:v>
                </c:pt>
                <c:pt idx="542">
                  <c:v>6.34312349502883E-029</c:v>
                </c:pt>
                <c:pt idx="543">
                  <c:v>5.56445984406754E-029</c:v>
                </c:pt>
                <c:pt idx="544">
                  <c:v>4.88192546586063E-029</c:v>
                </c:pt>
                <c:pt idx="545">
                  <c:v>4.28358598187891E-029</c:v>
                </c:pt>
                <c:pt idx="546">
                  <c:v>3.75899692939545E-029</c:v>
                </c:pt>
                <c:pt idx="547">
                  <c:v>3.2990167273968E-029</c:v>
                </c:pt>
                <c:pt idx="548">
                  <c:v>2.89564325033646E-029</c:v>
                </c:pt>
                <c:pt idx="549">
                  <c:v>2.541871013689E-029</c:v>
                </c:pt>
                <c:pt idx="550">
                  <c:v>2.23156635753802E-029</c:v>
                </c:pt>
                <c:pt idx="551">
                  <c:v>1.95935834767091E-029</c:v>
                </c:pt>
                <c:pt idx="552">
                  <c:v>1.72054340417504E-029</c:v>
                </c:pt>
                <c:pt idx="553">
                  <c:v>1.51100192084645E-029</c:v>
                </c:pt>
                <c:pt idx="554">
                  <c:v>1.32712535962106E-029</c:v>
                </c:pt>
                <c:pt idx="555">
                  <c:v>1.16575249688735E-029</c:v>
                </c:pt>
                <c:pt idx="556">
                  <c:v>1.02411366657441E-029</c:v>
                </c:pt>
                <c:pt idx="557">
                  <c:v>8.99781991488585E-030</c:v>
                </c:pt>
                <c:pt idx="558">
                  <c:v>7.90630722252869E-030</c:v>
                </c:pt>
                <c:pt idx="559">
                  <c:v>6.94795914780131E-030</c:v>
                </c:pt>
                <c:pt idx="560">
                  <c:v>6.10643774576661E-030</c:v>
                </c:pt>
                <c:pt idx="561">
                  <c:v>5.36742081145188E-030</c:v>
                </c:pt>
                <c:pt idx="562">
                  <c:v>4.71835179921912E-030</c:v>
                </c:pt>
                <c:pt idx="563">
                  <c:v>4.1482209392207E-030</c:v>
                </c:pt>
                <c:pt idx="564">
                  <c:v>3.64737363788464E-030</c:v>
                </c:pt>
                <c:pt idx="565">
                  <c:v>3.20734274284492E-030</c:v>
                </c:pt>
                <c:pt idx="566">
                  <c:v>2.82070168364516E-030</c:v>
                </c:pt>
                <c:pt idx="567">
                  <c:v>2.48093587586232E-030</c:v>
                </c:pt>
                <c:pt idx="568">
                  <c:v>2.18233010497654E-030</c:v>
                </c:pt>
                <c:pt idx="569">
                  <c:v>1.91986989341368E-030</c:v>
                </c:pt>
                <c:pt idx="570">
                  <c:v>1.68915510500502E-030</c:v>
                </c:pt>
                <c:pt idx="571">
                  <c:v>1.48632426024267E-030</c:v>
                </c:pt>
                <c:pt idx="572">
                  <c:v>1.30798822719206E-030</c:v>
                </c:pt>
                <c:pt idx="573">
                  <c:v>1.15117212025621E-030</c:v>
                </c:pt>
                <c:pt idx="574">
                  <c:v>1.01326438523751E-030</c:v>
                </c:pt>
                <c:pt idx="575">
                  <c:v>8.91972176976148E-031</c:v>
                </c:pt>
                <c:pt idx="576">
                  <c:v>7.85282247597752E-031</c:v>
                </c:pt>
                <c:pt idx="577">
                  <c:v>6.91426661104402E-031</c:v>
                </c:pt>
                <c:pt idx="578">
                  <c:v>6.08852735473535E-031</c:v>
                </c:pt>
                <c:pt idx="579">
                  <c:v>5.3619668813493E-031</c:v>
                </c:pt>
                <c:pt idx="580">
                  <c:v>4.72260526032131E-031</c:v>
                </c:pt>
                <c:pt idx="581">
                  <c:v>4.15991778622291E-031</c:v>
                </c:pt>
                <c:pt idx="582">
                  <c:v>3.66465722158994E-031</c:v>
                </c:pt>
                <c:pt idx="583">
                  <c:v>3.22869787337459E-031</c:v>
                </c:pt>
                <c:pt idx="584">
                  <c:v>2.84489880648312E-031</c:v>
                </c:pt>
                <c:pt idx="585">
                  <c:v>2.50698383270623E-031</c:v>
                </c:pt>
                <c:pt idx="586">
                  <c:v>2.20943620639737E-031</c:v>
                </c:pt>
                <c:pt idx="587">
                  <c:v>1.94740621474078E-031</c:v>
                </c:pt>
                <c:pt idx="588">
                  <c:v>1.71663007496109E-031</c:v>
                </c:pt>
                <c:pt idx="589">
                  <c:v>1.51335874737624E-031</c:v>
                </c:pt>
                <c:pt idx="590">
                  <c:v>1.33429544527615E-031</c:v>
                </c:pt>
                <c:pt idx="591">
                  <c:v>1.17654077329154E-031</c:v>
                </c:pt>
                <c:pt idx="592">
                  <c:v>1.0375445578699E-031</c:v>
                </c:pt>
                <c:pt idx="593">
                  <c:v>9.15063549044982E-032</c:v>
                </c:pt>
                <c:pt idx="594">
                  <c:v>8.07124273911509E-032</c:v>
                </c:pt>
                <c:pt idx="595">
                  <c:v>7.11990410892976E-032</c:v>
                </c:pt>
                <c:pt idx="596">
                  <c:v>6.28134131579314E-032</c:v>
                </c:pt>
                <c:pt idx="597">
                  <c:v>5.54210924980591E-032</c:v>
                </c:pt>
                <c:pt idx="598">
                  <c:v>4.89037478692759E-032</c:v>
                </c:pt>
                <c:pt idx="599">
                  <c:v>4.3157224374713E-032</c:v>
                </c:pt>
                <c:pt idx="600">
                  <c:v>3.8089835573309E-032</c:v>
                </c:pt>
                <c:pt idx="601">
                  <c:v>3.36208624946974E-032</c:v>
                </c:pt>
                <c:pt idx="602">
                  <c:v>2.96792343529418E-032</c:v>
                </c:pt>
                <c:pt idx="603">
                  <c:v>2.6202368842357E-032</c:v>
                </c:pt>
                <c:pt idx="604">
                  <c:v>2.31351526055242E-032</c:v>
                </c:pt>
                <c:pt idx="605">
                  <c:v>2.04290448373826E-032</c:v>
                </c:pt>
                <c:pt idx="606">
                  <c:v>1.80412890711168E-032</c:v>
                </c:pt>
                <c:pt idx="607">
                  <c:v>1.59342200177089E-032</c:v>
                </c:pt>
                <c:pt idx="608">
                  <c:v>1.40746539328401E-032</c:v>
                </c:pt>
                <c:pt idx="609">
                  <c:v>1.2433352390241E-032</c:v>
                </c:pt>
                <c:pt idx="610">
                  <c:v>1.09845505736246E-032</c:v>
                </c:pt>
                <c:pt idx="611">
                  <c:v>9.70554228138792E-033</c:v>
                </c:pt>
                <c:pt idx="612">
                  <c:v>8.57631478783496E-033</c:v>
                </c:pt>
                <c:pt idx="613">
                  <c:v>7.57922753811235E-033</c:v>
                </c:pt>
                <c:pt idx="614">
                  <c:v>6.698729385621E-033</c:v>
                </c:pt>
                <c:pt idx="615">
                  <c:v>5.92110972288559E-033</c:v>
                </c:pt>
                <c:pt idx="616">
                  <c:v>5.23427942072035E-033</c:v>
                </c:pt>
                <c:pt idx="617">
                  <c:v>4.62757798561665E-033</c:v>
                </c:pt>
                <c:pt idx="618">
                  <c:v>4.09160378003934E-033</c:v>
                </c:pt>
                <c:pt idx="619">
                  <c:v>3.61806453214439E-033</c:v>
                </c:pt>
                <c:pt idx="620">
                  <c:v>3.19964569679973E-033</c:v>
                </c:pt>
                <c:pt idx="621">
                  <c:v>2.82989452438121E-033</c:v>
                </c:pt>
                <c:pt idx="622">
                  <c:v>2.50311795262304E-033</c:v>
                </c:pt>
                <c:pt idx="623">
                  <c:v>2.2142926641882E-033</c:v>
                </c:pt>
                <c:pt idx="624">
                  <c:v>1.9589858524237E-033</c:v>
                </c:pt>
                <c:pt idx="625">
                  <c:v>1.73328541335396E-033</c:v>
                </c:pt>
                <c:pt idx="626">
                  <c:v>1.53373843627799E-033</c:v>
                </c:pt>
                <c:pt idx="627">
                  <c:v>1.35729700097647E-033</c:v>
                </c:pt>
                <c:pt idx="628">
                  <c:v>1.20127040876774E-033</c:v>
                </c:pt>
                <c:pt idx="629">
                  <c:v>1.06328307947718E-033</c:v>
                </c:pt>
                <c:pt idx="630">
                  <c:v>9.41237438547507E-034</c:v>
                </c:pt>
                <c:pt idx="631">
                  <c:v>8.33281199563386E-034</c:v>
                </c:pt>
                <c:pt idx="632">
                  <c:v>7.37778518732696E-034</c:v>
                </c:pt>
                <c:pt idx="633">
                  <c:v>6.53284560549984E-034</c:v>
                </c:pt>
                <c:pt idx="634">
                  <c:v>5.78523069005419E-034</c:v>
                </c:pt>
                <c:pt idx="635">
                  <c:v>5.12366587202085E-034</c:v>
                </c:pt>
                <c:pt idx="636">
                  <c:v>4.53819010917808E-034</c:v>
                </c:pt>
                <c:pt idx="637">
                  <c:v>4.02000199190682E-034</c:v>
                </c:pt>
                <c:pt idx="638">
                  <c:v>3.56132398046928E-034</c:v>
                </c:pt>
                <c:pt idx="639">
                  <c:v>3.15528262561978E-034</c:v>
                </c:pt>
                <c:pt idx="640">
                  <c:v>2.79580288037151E-034</c:v>
                </c:pt>
                <c:pt idx="641">
                  <c:v>2.47751483597451E-034</c:v>
                </c:pt>
                <c:pt idx="642">
                  <c:v>2.1956714134447E-034</c:v>
                </c:pt>
                <c:pt idx="643">
                  <c:v>1.94607571655636E-034</c:v>
                </c:pt>
                <c:pt idx="644">
                  <c:v>1.72501690590983E-034</c:v>
                </c:pt>
                <c:pt idx="645">
                  <c:v>1.52921358903961E-034</c:v>
                </c:pt>
                <c:pt idx="646">
                  <c:v>1.3557638407213E-034</c:v>
                </c:pt>
                <c:pt idx="647">
                  <c:v>1.20210107261862E-034</c:v>
                </c:pt>
                <c:pt idx="648">
                  <c:v>1.06595506388516E-034</c:v>
                </c:pt>
                <c:pt idx="649">
                  <c:v>9.45317545796424E-035</c:v>
                </c:pt>
                <c:pt idx="650">
                  <c:v>8.38411805255007E-035</c:v>
                </c:pt>
                <c:pt idx="651">
                  <c:v>7.43665835249575E-035</c:v>
                </c:pt>
                <c:pt idx="652">
                  <c:v>6.59688616067736E-035</c:v>
                </c:pt>
                <c:pt idx="653">
                  <c:v>5.85249160172889E-035</c:v>
                </c:pt>
                <c:pt idx="654">
                  <c:v>5.19257996932416E-035</c:v>
                </c:pt>
                <c:pt idx="655">
                  <c:v>4.60750811537969E-035</c:v>
                </c:pt>
                <c:pt idx="656">
                  <c:v>4.08873986086481E-035</c:v>
                </c:pt>
                <c:pt idx="657">
                  <c:v>3.62871820441865E-035</c:v>
                </c:pt>
                <c:pt idx="658">
                  <c:v>3.22075236638668E-035</c:v>
                </c:pt>
                <c:pt idx="659">
                  <c:v>2.85891793641726E-035</c:v>
                </c:pt>
                <c:pt idx="660">
                  <c:v>2.53796859604804E-035</c:v>
                </c:pt>
                <c:pt idx="661">
                  <c:v>2.25325806701751E-035</c:v>
                </c:pt>
                <c:pt idx="662">
                  <c:v>2.00067109418152E-035</c:v>
                </c:pt>
                <c:pt idx="663">
                  <c:v>1.77656241143314E-035</c:v>
                </c:pt>
                <c:pt idx="664">
                  <c:v>1.57770276210193E-035</c:v>
                </c:pt>
                <c:pt idx="665">
                  <c:v>1.40123115390915E-035</c:v>
                </c:pt>
                <c:pt idx="666">
                  <c:v>1.24461262437887E-035</c:v>
                </c:pt>
                <c:pt idx="667">
                  <c:v>1.10560087716972E-035</c:v>
                </c:pt>
                <c:pt idx="668">
                  <c:v>9.82205224430113E-036</c:v>
                </c:pt>
                <c:pt idx="669">
                  <c:v>8.72661336151016E-036</c:v>
                </c:pt>
                <c:pt idx="670">
                  <c:v>7.7540535564766E-036</c:v>
                </c:pt>
                <c:pt idx="671">
                  <c:v>6.89050991636558E-036</c:v>
                </c:pt>
                <c:pt idx="672">
                  <c:v>6.12369242702198E-036</c:v>
                </c:pt>
                <c:pt idx="673">
                  <c:v>5.4427044997251E-036</c:v>
                </c:pt>
                <c:pt idx="674">
                  <c:v>4.8378840916424E-036</c:v>
                </c:pt>
                <c:pt idx="675">
                  <c:v>4.30066304376509E-036</c:v>
                </c:pt>
                <c:pt idx="676">
                  <c:v>3.82344253579328E-036</c:v>
                </c:pt>
                <c:pt idx="677">
                  <c:v>3.39948280099287E-036</c:v>
                </c:pt>
                <c:pt idx="678">
                  <c:v>3.02280545918231E-036</c:v>
                </c:pt>
                <c:pt idx="679">
                  <c:v>2.68810701609673E-036</c:v>
                </c:pt>
                <c:pt idx="680">
                  <c:v>2.39068224533427E-036</c:v>
                </c:pt>
                <c:pt idx="681">
                  <c:v>2.12635631749946E-036</c:v>
                </c:pt>
                <c:pt idx="682">
                  <c:v>1.89142467233058E-036</c:v>
                </c:pt>
                <c:pt idx="683">
                  <c:v>1.68259974552113E-036</c:v>
                </c:pt>
                <c:pt idx="684">
                  <c:v>1.49696376441889E-036</c:v>
                </c:pt>
                <c:pt idx="685">
                  <c:v>1.33192691737237E-036</c:v>
                </c:pt>
                <c:pt idx="686">
                  <c:v>1.18519028157858E-036</c:v>
                </c:pt>
                <c:pt idx="687">
                  <c:v>1.05471296509598E-036</c:v>
                </c:pt>
                <c:pt idx="688">
                  <c:v>9.38682981300282E-037</c:v>
                </c:pt>
                <c:pt idx="689">
                  <c:v>8.35491429432229E-037</c:v>
                </c:pt>
                <c:pt idx="690">
                  <c:v>7.43709603858551E-037</c:v>
                </c:pt>
                <c:pt idx="691">
                  <c:v>6.6206869798234E-037</c:v>
                </c:pt>
                <c:pt idx="692">
                  <c:v>5.8944180705683E-037</c:v>
                </c:pt>
                <c:pt idx="693">
                  <c:v>5.24827968052797E-037</c:v>
                </c:pt>
                <c:pt idx="694">
                  <c:v>4.67338004721162E-037</c:v>
                </c:pt>
                <c:pt idx="695">
                  <c:v>4.16181972529321E-037</c:v>
                </c:pt>
                <c:pt idx="696">
                  <c:v>3.70658021632427E-037</c:v>
                </c:pt>
                <c:pt idx="697">
                  <c:v>3.30142516823323E-037</c:v>
                </c:pt>
                <c:pt idx="698">
                  <c:v>2.94081271798382E-037</c:v>
                </c:pt>
                <c:pt idx="699">
                  <c:v>2.61981771358722E-037</c:v>
                </c:pt>
                <c:pt idx="700">
                  <c:v>2.33406269579242E-037</c:v>
                </c:pt>
                <c:pt idx="701">
                  <c:v>2.07965664738019E-037</c:v>
                </c:pt>
                <c:pt idx="702">
                  <c:v>1.85314063097275E-037</c:v>
                </c:pt>
                <c:pt idx="703">
                  <c:v>1.65143953630857E-037</c:v>
                </c:pt>
                <c:pt idx="704">
                  <c:v>1.47181924653268E-037</c:v>
                </c:pt>
                <c:pt idx="705">
                  <c:v>1.31184861151147E-037</c:v>
                </c:pt>
                <c:pt idx="706">
                  <c:v>1.16936568568495E-037</c:v>
                </c:pt>
                <c:pt idx="707">
                  <c:v>1.042447749526E-037</c:v>
                </c:pt>
                <c:pt idx="708">
                  <c:v>9.29384688219601E-038</c:v>
                </c:pt>
                <c:pt idx="709">
                  <c:v>8.28655349487782E-038</c:v>
                </c:pt>
                <c:pt idx="710">
                  <c:v>7.38906545305039E-038</c:v>
                </c:pt>
                <c:pt idx="711">
                  <c:v>6.58934400182184E-038</c:v>
                </c:pt>
                <c:pt idx="712">
                  <c:v>5.87667782320593E-038</c:v>
                </c:pt>
                <c:pt idx="713">
                  <c:v>5.24153583736833E-038</c:v>
                </c:pt>
                <c:pt idx="714">
                  <c:v>4.67543641868699E-038</c:v>
                </c:pt>
                <c:pt idx="715">
                  <c:v>4.17083118589077E-038</c:v>
                </c:pt>
                <c:pt idx="716">
                  <c:v>3.72100173309478E-038</c:v>
                </c:pt>
                <c:pt idx="717">
                  <c:v>3.31996785258871E-038</c:v>
                </c:pt>
                <c:pt idx="718">
                  <c:v>2.96240596341396E-038</c:v>
                </c:pt>
                <c:pt idx="719">
                  <c:v>2.64357660447292E-038</c:v>
                </c:pt>
                <c:pt idx="720">
                  <c:v>2.35925997923884E-038</c:v>
                </c:pt>
                <c:pt idx="721">
                  <c:v>2.1056986529602E-038</c:v>
                </c:pt>
                <c:pt idx="722">
                  <c:v>1.87954660421339E-038</c:v>
                </c:pt>
                <c:pt idx="723">
                  <c:v>1.67782392221627E-038</c:v>
                </c:pt>
                <c:pt idx="724">
                  <c:v>1.49787652077372E-038</c:v>
                </c:pt>
                <c:pt idx="725">
                  <c:v>1.33734031022041E-038</c:v>
                </c:pt>
                <c:pt idx="726">
                  <c:v>1.19410933128076E-038</c:v>
                </c:pt>
                <c:pt idx="727">
                  <c:v>1.06630741027817E-038</c:v>
                </c:pt>
                <c:pt idx="728">
                  <c:v>9.52262944386612E-039</c:v>
                </c:pt>
                <c:pt idx="729">
                  <c:v>8.50486469345881E-039</c:v>
                </c:pt>
                <c:pt idx="730">
                  <c:v>7.59650700872981E-039</c:v>
                </c:pt>
                <c:pt idx="731">
                  <c:v>6.785727754566E-039</c:v>
                </c:pt>
                <c:pt idx="732">
                  <c:v>6.06198446810082E-039</c:v>
                </c:pt>
                <c:pt idx="733">
                  <c:v>5.41588021417478E-039</c:v>
                </c:pt>
                <c:pt idx="734">
                  <c:v>4.83903840721826E-039</c:v>
                </c:pt>
                <c:pt idx="735">
                  <c:v>4.32399138921534E-039</c:v>
                </c:pt>
                <c:pt idx="736">
                  <c:v>3.86408124358421E-039</c:v>
                </c:pt>
                <c:pt idx="737">
                  <c:v>3.45337149375127E-039</c:v>
                </c:pt>
                <c:pt idx="738">
                  <c:v>3.0865684852295E-039</c:v>
                </c:pt>
                <c:pt idx="739">
                  <c:v>2.75895138331571E-039</c:v>
                </c:pt>
                <c:pt idx="740">
                  <c:v>2.46630983694377E-039</c:v>
                </c:pt>
                <c:pt idx="741">
                  <c:v>2.20488846443973E-039</c:v>
                </c:pt>
                <c:pt idx="742">
                  <c:v>1.9713374104274E-039</c:v>
                </c:pt>
                <c:pt idx="743">
                  <c:v>1.76266830620461E-039</c:v>
                </c:pt>
                <c:pt idx="744">
                  <c:v>1.57621503975402E-039</c:v>
                </c:pt>
                <c:pt idx="745">
                  <c:v>1.40959880717533E-039</c:v>
                </c:pt>
                <c:pt idx="746">
                  <c:v>1.26069697566088E-039</c:v>
                </c:pt>
                <c:pt idx="747">
                  <c:v>1.12761533998903E-039</c:v>
                </c:pt>
                <c:pt idx="748">
                  <c:v>1.00866340061657E-039</c:v>
                </c:pt>
                <c:pt idx="749">
                  <c:v>9.02332332434113E-040</c:v>
                </c:pt>
                <c:pt idx="750">
                  <c:v>8.07275349699354E-040</c:v>
                </c:pt>
                <c:pt idx="751">
                  <c:v>7.22290205072503E-040</c:v>
                </c:pt>
                <c:pt idx="752">
                  <c:v>6.46303589499768E-040</c:v>
                </c:pt>
                <c:pt idx="753">
                  <c:v>5.78357225330193E-040</c:v>
                </c:pt>
                <c:pt idx="754">
                  <c:v>5.17595467850764E-040</c:v>
                </c:pt>
                <c:pt idx="755">
                  <c:v>4.63254250711775E-040</c:v>
                </c:pt>
                <c:pt idx="756">
                  <c:v>4.14651228758266E-040</c:v>
                </c:pt>
                <c:pt idx="757">
                  <c:v>3.71176987840606E-040</c:v>
                </c:pt>
                <c:pt idx="758">
                  <c:v>3.32287205461781E-040</c:v>
                </c:pt>
                <c:pt idx="759">
                  <c:v>2.9749565883284E-040</c:v>
                </c:pt>
                <c:pt idx="760">
                  <c:v>2.66367988220601E-040</c:v>
                </c:pt>
                <c:pt idx="761">
                  <c:v>2.38516133540761E-040</c:v>
                </c:pt>
                <c:pt idx="762">
                  <c:v>2.13593371112385E-040</c:v>
                </c:pt>
                <c:pt idx="763">
                  <c:v>1.91289885467086E-040</c:v>
                </c:pt>
                <c:pt idx="764">
                  <c:v>1.71328818208741E-040</c:v>
                </c:pt>
                <c:pt idx="765">
                  <c:v>1.5346274224275E-040</c:v>
                </c:pt>
                <c:pt idx="766">
                  <c:v>1.37470515323643E-040</c:v>
                </c:pt>
                <c:pt idx="767">
                  <c:v>1.23154471883553E-040</c:v>
                </c:pt>
                <c:pt idx="768">
                  <c:v>1.10337916568233E-040</c:v>
                </c:pt>
                <c:pt idx="769">
                  <c:v>9.88628868836727E-041</c:v>
                </c:pt>
                <c:pt idx="770">
                  <c:v>8.85881558977202E-041</c:v>
                </c:pt>
                <c:pt idx="771">
                  <c:v>7.93874490957606E-041</c:v>
                </c:pt>
                <c:pt idx="772">
                  <c:v>7.1147852299633E-041</c:v>
                </c:pt>
                <c:pt idx="773">
                  <c:v>6.37683900626761E-041</c:v>
                </c:pt>
                <c:pt idx="774">
                  <c:v>5.71587561842143E-041</c:v>
                </c:pt>
                <c:pt idx="775">
                  <c:v>5.12381799747082E-041</c:v>
                </c:pt>
                <c:pt idx="776">
                  <c:v>4.59344136737681E-041</c:v>
                </c:pt>
                <c:pt idx="777">
                  <c:v>4.11828280018318E-041</c:v>
                </c:pt>
                <c:pt idx="778">
                  <c:v>3.69256042331109E-041</c:v>
                </c:pt>
                <c:pt idx="779">
                  <c:v>3.31110124314885E-041</c:v>
                </c:pt>
                <c:pt idx="780">
                  <c:v>2.96927666087192E-041</c:v>
                </c:pt>
                <c:pt idx="781">
                  <c:v>2.66294485610352E-041</c:v>
                </c:pt>
                <c:pt idx="782">
                  <c:v>2.38839930284831E-041</c:v>
                </c:pt>
                <c:pt idx="783">
                  <c:v>2.14232276136896E-041</c:v>
                </c:pt>
                <c:pt idx="784">
                  <c:v>1.92174616030517E-041</c:v>
                </c:pt>
                <c:pt idx="785">
                  <c:v>1.72401184633061E-041</c:v>
                </c:pt>
                <c:pt idx="786">
                  <c:v>1.54674073482699E-041</c:v>
                </c:pt>
                <c:pt idx="787">
                  <c:v>1.38780294516416E-041</c:v>
                </c:pt>
                <c:pt idx="788">
                  <c:v>1.24529154886799E-041</c:v>
                </c:pt>
                <c:pt idx="789">
                  <c:v>1.11749909883823E-041</c:v>
                </c:pt>
                <c:pt idx="790">
                  <c:v>1.00289664334467E-041</c:v>
                </c:pt>
                <c:pt idx="791">
                  <c:v>9.00114960270745E-042</c:v>
                </c:pt>
                <c:pt idx="792">
                  <c:v>8.07927775393313E-042</c:v>
                </c:pt>
                <c:pt idx="793">
                  <c:v>7.25236753755669E-042</c:v>
                </c:pt>
                <c:pt idx="794">
                  <c:v>6.51058075745951E-042</c:v>
                </c:pt>
                <c:pt idx="795">
                  <c:v>5.84510429618073E-042</c:v>
                </c:pt>
                <c:pt idx="796">
                  <c:v>5.24804270160143E-042</c:v>
                </c:pt>
                <c:pt idx="797">
                  <c:v>4.71232209249881E-042</c:v>
                </c:pt>
                <c:pt idx="798">
                  <c:v>4.23160418353793E-042</c:v>
                </c:pt>
                <c:pt idx="799">
                  <c:v>3.80020935807324E-042</c:v>
                </c:pt>
                <c:pt idx="800">
                  <c:v>3.41304783124778E-042</c:v>
                </c:pt>
                <c:pt idx="801">
                  <c:v>3.06555804777943E-042</c:v>
                </c:pt>
                <c:pt idx="802">
                  <c:v>2.75365154980514E-042</c:v>
                </c:pt>
                <c:pt idx="803">
                  <c:v>2.47366363143089E-042</c:v>
                </c:pt>
                <c:pt idx="804">
                  <c:v>2.22230916919957E-042</c:v>
                </c:pt>
                <c:pt idx="805">
                  <c:v>1.99664308252475E-042</c:v>
                </c:pt>
                <c:pt idx="806">
                  <c:v>1.7940249360418E-042</c:v>
                </c:pt>
                <c:pt idx="807">
                  <c:v>1.61208724756297E-042</c:v>
                </c:pt>
                <c:pt idx="808">
                  <c:v>1.44870711153814E-042</c:v>
                </c:pt>
                <c:pt idx="809">
                  <c:v>1.30198078922181E-042</c:v>
                </c:pt>
                <c:pt idx="810">
                  <c:v>1.17020095364193E-042</c:v>
                </c:pt>
                <c:pt idx="811">
                  <c:v>1.05183631044502E-042</c:v>
                </c:pt>
                <c:pt idx="812">
                  <c:v>9.45513345157527E-043</c:v>
                </c:pt>
                <c:pt idx="813">
                  <c:v>8.49999973743869E-043</c:v>
                </c:pt>
                <c:pt idx="814">
                  <c:v>7.64190896882394E-043</c:v>
                </c:pt>
                <c:pt idx="815">
                  <c:v>6.87094479425089E-043</c:v>
                </c:pt>
                <c:pt idx="816">
                  <c:v>6.17820995320198E-043</c:v>
                </c:pt>
                <c:pt idx="817">
                  <c:v>5.55572095096436E-043</c:v>
                </c:pt>
                <c:pt idx="818">
                  <c:v>4.99631368045696E-043</c:v>
                </c:pt>
                <c:pt idx="819">
                  <c:v>4.49355884688558E-043</c:v>
                </c:pt>
                <c:pt idx="820">
                  <c:v>4.04168617132264E-043</c:v>
                </c:pt>
                <c:pt idx="821">
                  <c:v>3.63551645684986E-043</c:v>
                </c:pt>
                <c:pt idx="822">
                  <c:v>3.27040069708402E-043</c:v>
                </c:pt>
                <c:pt idx="823">
                  <c:v>2.94216549294366E-043</c:v>
                </c:pt>
                <c:pt idx="824">
                  <c:v>2.64706412046856E-043</c:v>
                </c:pt>
                <c:pt idx="825">
                  <c:v>2.38173266135708E-043</c:v>
                </c:pt>
                <c:pt idx="826">
                  <c:v>2.14315066947017E-043</c:v>
                </c:pt>
                <c:pt idx="827">
                  <c:v>1.92860590167149E-043</c:v>
                </c:pt>
                <c:pt idx="828">
                  <c:v>1.73566269068033E-043</c:v>
                </c:pt>
                <c:pt idx="829">
                  <c:v>1.56213358173964E-043</c:v>
                </c:pt>
                <c:pt idx="830">
                  <c:v>1.40605389440024E-043</c:v>
                </c:pt>
                <c:pt idx="831">
                  <c:v>1.26565890605843E-043</c:v>
                </c:pt>
                <c:pt idx="832">
                  <c:v>1.13936338552693E-043</c:v>
                </c:pt>
                <c:pt idx="833">
                  <c:v>1.02574323323523E-043</c:v>
                </c:pt>
                <c:pt idx="834">
                  <c:v>9.23519010005914E-044</c:v>
                </c:pt>
                <c:pt idx="835">
                  <c:v>8.31541159049996E-044</c:v>
                </c:pt>
                <c:pt idx="836">
                  <c:v>7.48776746145679E-044</c:v>
                </c:pt>
                <c:pt idx="837">
                  <c:v>6.74297561158475E-044</c:v>
                </c:pt>
                <c:pt idx="838">
                  <c:v>6.07269440355669E-044</c:v>
                </c:pt>
                <c:pt idx="839">
                  <c:v>5.46942683558197E-044</c:v>
                </c:pt>
                <c:pt idx="840">
                  <c:v>4.92643453241134E-044</c:v>
                </c:pt>
                <c:pt idx="841">
                  <c:v>4.43766054399853E-044</c:v>
                </c:pt>
                <c:pt idx="842">
                  <c:v>3.99766004482195E-044</c:v>
                </c:pt>
                <c:pt idx="843">
                  <c:v>3.6015381207922E-044</c:v>
                </c:pt>
                <c:pt idx="844">
                  <c:v>3.24489391481637E-044</c:v>
                </c:pt>
                <c:pt idx="845">
                  <c:v>2.92377047747677E-044</c:v>
                </c:pt>
                <c:pt idx="846">
                  <c:v>2.63460973681579E-044</c:v>
                </c:pt>
                <c:pt idx="847">
                  <c:v>2.37421206176235E-044</c:v>
                </c:pt>
                <c:pt idx="848">
                  <c:v>2.13969994795935E-044</c:v>
                </c:pt>
                <c:pt idx="849">
                  <c:v>1.92848540337255E-044</c:v>
                </c:pt>
                <c:pt idx="850">
                  <c:v>1.73824065462553E-044</c:v>
                </c:pt>
                <c:pt idx="851">
                  <c:v>1.56687183405467E-044</c:v>
                </c:pt>
                <c:pt idx="852">
                  <c:v>1.41249534249004E-044</c:v>
                </c:pt>
                <c:pt idx="853">
                  <c:v>1.27341661414595E-044</c:v>
                </c:pt>
                <c:pt idx="854">
                  <c:v>1.14811103814049E-044</c:v>
                </c:pt>
                <c:pt idx="855">
                  <c:v>1.03520681639253E-044</c:v>
                </c:pt>
                <c:pt idx="856">
                  <c:v>9.33469560259865E-045</c:v>
                </c:pt>
                <c:pt idx="857">
                  <c:v>8.41788448569493E-045</c:v>
                </c:pt>
                <c:pt idx="858">
                  <c:v>7.59163787878913E-045</c:v>
                </c:pt>
                <c:pt idx="859">
                  <c:v>6.84695832123509E-045</c:v>
                </c:pt>
                <c:pt idx="860">
                  <c:v>6.17574733436303E-045</c:v>
                </c:pt>
                <c:pt idx="861">
                  <c:v>5.57071509052626E-045</c:v>
                </c:pt>
                <c:pt idx="862">
                  <c:v>5.02529920986954E-045</c:v>
                </c:pt>
                <c:pt idx="863">
                  <c:v>4.53359175731827E-045</c:v>
                </c:pt>
                <c:pt idx="864">
                  <c:v>4.09027360705882E-045</c:v>
                </c:pt>
                <c:pt idx="865">
                  <c:v>3.69055542681536E-045</c:v>
                </c:pt>
                <c:pt idx="866">
                  <c:v>3.33012461053371E-045</c:v>
                </c:pt>
                <c:pt idx="867">
                  <c:v>3.00509755655211E-045</c:v>
                </c:pt>
                <c:pt idx="868">
                  <c:v>2.71197674978912E-045</c:v>
                </c:pt>
                <c:pt idx="869">
                  <c:v>2.44761216163798E-045</c:v>
                </c:pt>
                <c:pt idx="870">
                  <c:v>2.20916653075203E-045</c:v>
                </c:pt>
                <c:pt idx="871">
                  <c:v>1.99408413235123E-045</c:v>
                </c:pt>
                <c:pt idx="872">
                  <c:v>1.80006268356444E-045</c:v>
                </c:pt>
                <c:pt idx="873">
                  <c:v>1.62502806814101E-045</c:v>
                </c:pt>
                <c:pt idx="874">
                  <c:v>1.46711159601394E-045</c:v>
                </c:pt>
                <c:pt idx="875">
                  <c:v>1.32462954207519E-045</c:v>
                </c:pt>
                <c:pt idx="876">
                  <c:v>1.19606473444175E-045</c:v>
                </c:pt>
                <c:pt idx="877">
                  <c:v>1.08004998577882E-045</c:v>
                </c:pt>
                <c:pt idx="878">
                  <c:v>9.75353182152354E-046</c:v>
                </c:pt>
                <c:pt idx="879">
                  <c:v>8.80863862662817E-046</c:v>
                </c:pt>
                <c:pt idx="880">
                  <c:v>7.95581139982922E-046</c:v>
                </c:pt>
                <c:pt idx="881">
                  <c:v>7.18602827069964E-046</c:v>
                </c:pt>
                <c:pt idx="882">
                  <c:v>6.49115648939804E-046</c:v>
                </c:pt>
                <c:pt idx="883">
                  <c:v>5.86386430615581E-046</c:v>
                </c:pt>
                <c:pt idx="884">
                  <c:v>5.29754163353306E-046</c:v>
                </c:pt>
                <c:pt idx="885">
                  <c:v>4.78622861118197E-046</c:v>
                </c:pt>
                <c:pt idx="886">
                  <c:v>4.3245512815801E-046</c:v>
                </c:pt>
                <c:pt idx="887">
                  <c:v>3.90766366491346E-046</c:v>
                </c:pt>
                <c:pt idx="888">
                  <c:v>3.53119559294433E-046</c:v>
                </c:pt>
                <c:pt idx="889">
                  <c:v>3.19120572609013E-046</c:v>
                </c:pt>
                <c:pt idx="890">
                  <c:v>2.8841392358374E-046</c:v>
                </c:pt>
                <c:pt idx="891">
                  <c:v>2.60678968662876E-046</c:v>
                </c:pt>
                <c:pt idx="892">
                  <c:v>2.35626469815395E-046</c:v>
                </c:pt>
                <c:pt idx="893">
                  <c:v>2.12995501102043E-046</c:v>
                </c:pt>
                <c:pt idx="894">
                  <c:v>1.92550661658925E-046</c:v>
                </c:pt>
                <c:pt idx="895">
                  <c:v>1.74079564576126E-046</c:v>
                </c:pt>
                <c:pt idx="896">
                  <c:v>1.57390574207038E-046</c:v>
                </c:pt>
                <c:pt idx="897">
                  <c:v>1.42310767192894E-046</c:v>
                </c:pt>
                <c:pt idx="898">
                  <c:v>1.28684094960023E-046</c:v>
                </c:pt>
                <c:pt idx="899">
                  <c:v>1.16369727670528E-046</c:v>
                </c:pt>
                <c:pt idx="900">
                  <c:v>1.05240561607912E-046</c:v>
                </c:pt>
                <c:pt idx="901">
                  <c:v>9.51818737778212E-047</c:v>
                </c:pt>
                <c:pt idx="902">
                  <c:v>8.60901091232918E-047</c:v>
                </c:pt>
                <c:pt idx="903">
                  <c:v>7.78717872094819E-047</c:v>
                </c:pt>
                <c:pt idx="904">
                  <c:v>7.04425165435381E-047</c:v>
                </c:pt>
                <c:pt idx="905">
                  <c:v>6.37261058736668E-047</c:v>
                </c:pt>
                <c:pt idx="906">
                  <c:v>5.76537628725847E-047</c:v>
                </c:pt>
                <c:pt idx="907">
                  <c:v>5.21633715648722E-047</c:v>
                </c:pt>
                <c:pt idx="908">
                  <c:v>4.71988407169444E-047</c:v>
                </c:pt>
                <c:pt idx="909">
                  <c:v>4.27095161816853E-047</c:v>
                </c:pt>
                <c:pt idx="910">
                  <c:v>3.86496508853596E-047</c:v>
                </c:pt>
                <c:pt idx="911">
                  <c:v>3.49779267713581E-047</c:v>
                </c:pt>
                <c:pt idx="912">
                  <c:v>3.16570235789011E-047</c:v>
                </c:pt>
                <c:pt idx="913">
                  <c:v>2.86532298426471E-047</c:v>
                </c:pt>
                <c:pt idx="914">
                  <c:v>2.59360919563484E-047</c:v>
                </c:pt>
                <c:pt idx="915">
                  <c:v>2.34780975549614E-047</c:v>
                </c:pt>
                <c:pt idx="916">
                  <c:v>2.12543898405848E-047</c:v>
                </c:pt>
                <c:pt idx="917">
                  <c:v>1.92425098110102E-047</c:v>
                </c:pt>
                <c:pt idx="918">
                  <c:v>1.74221636503333E-047</c:v>
                </c:pt>
                <c:pt idx="919">
                  <c:v>1.57750128118096E-047</c:v>
                </c:pt>
                <c:pt idx="920">
                  <c:v>1.42844845667116E-047</c:v>
                </c:pt>
                <c:pt idx="921">
                  <c:v>1.29356010127918E-047</c:v>
                </c:pt>
                <c:pt idx="922">
                  <c:v>1.17148247336476E-047</c:v>
                </c:pt>
                <c:pt idx="923">
                  <c:v>1.06099194783908E-047</c:v>
                </c:pt>
                <c:pt idx="924">
                  <c:v>9.60982439182324E-048</c:v>
                </c:pt>
                <c:pt idx="925">
                  <c:v>8.70454046971469E-048</c:v>
                </c:pt>
                <c:pt idx="926">
                  <c:v>7.88502804426247E-048</c:v>
                </c:pt>
                <c:pt idx="927">
                  <c:v>7.14311422227431E-048</c:v>
                </c:pt>
                <c:pt idx="928">
                  <c:v>6.47140930433351E-048</c:v>
                </c:pt>
                <c:pt idx="929">
                  <c:v>5.86323130875296E-048</c:v>
                </c:pt>
                <c:pt idx="930">
                  <c:v>5.31253780996588E-048</c:v>
                </c:pt>
                <c:pt idx="931">
                  <c:v>4.81386437855393E-048</c:v>
                </c:pt>
                <c:pt idx="932">
                  <c:v>4.3622689799849E-048</c:v>
                </c:pt>
                <c:pt idx="933">
                  <c:v>3.95328175201618E-048</c:v>
                </c:pt>
                <c:pt idx="934">
                  <c:v>3.58285963759176E-048</c:v>
                </c:pt>
                <c:pt idx="935">
                  <c:v>3.24734540115708E-048</c:v>
                </c:pt>
                <c:pt idx="936">
                  <c:v>2.94343060249874E-048</c:v>
                </c:pt>
                <c:pt idx="937">
                  <c:v>2.66812214383914E-048</c:v>
                </c:pt>
                <c:pt idx="938">
                  <c:v>2.41871204340118E-048</c:v>
                </c:pt>
                <c:pt idx="939">
                  <c:v>2.1927501225279E-048</c:v>
                </c:pt>
                <c:pt idx="940">
                  <c:v>1.98801932394928E-048</c:v>
                </c:pt>
                <c:pt idx="941">
                  <c:v>1.80251340630886E-048</c:v>
                </c:pt>
                <c:pt idx="942">
                  <c:v>1.63441678490037E-048</c:v>
                </c:pt>
                <c:pt idx="943">
                  <c:v>1.48208631095284E-048</c:v>
                </c:pt>
                <c:pt idx="944">
                  <c:v>1.3440348020119E-048</c:v>
                </c:pt>
                <c:pt idx="945">
                  <c:v>1.21891615418777E-048</c:v>
                </c:pt>
                <c:pt idx="946">
                  <c:v>1.10551188348763E-048</c:v>
                </c:pt>
                <c:pt idx="947">
                  <c:v>1.00271895828986E-048</c:v>
                </c:pt>
                <c:pt idx="948">
                  <c:v>9.09538798402212E-049</c:v>
                </c:pt>
                <c:pt idx="949">
                  <c:v>8.25067328234063E-049</c:v>
                </c:pt>
                <c:pt idx="950">
                  <c:v>7.48485982510988E-049</c:v>
                </c:pt>
                <c:pt idx="951">
                  <c:v>6.79053572806193E-049</c:v>
                </c:pt>
                <c:pt idx="952">
                  <c:v>6.16098932041474E-049</c:v>
                </c:pt>
                <c:pt idx="953">
                  <c:v>5.59014262130224E-049</c:v>
                </c:pt>
                <c:pt idx="954">
                  <c:v>5.07249117170775E-049</c:v>
                </c:pt>
                <c:pt idx="955">
                  <c:v>4.60304961132826E-049</c:v>
                </c:pt>
                <c:pt idx="956">
                  <c:v>4.17730244877446E-049</c:v>
                </c:pt>
                <c:pt idx="957">
                  <c:v>3.79115952676767E-049</c:v>
                </c:pt>
                <c:pt idx="958">
                  <c:v>3.44091573207671E-049</c:v>
                </c:pt>
                <c:pt idx="959">
                  <c:v>3.12321454336604E-049</c:v>
                </c:pt>
                <c:pt idx="960">
                  <c:v>2.83501504932085E-049</c:v>
                </c:pt>
                <c:pt idx="961">
                  <c:v>2.5735621048396E-049</c:v>
                </c:pt>
                <c:pt idx="962">
                  <c:v>2.33635932505407E-049</c:v>
                </c:pt>
                <c:pt idx="963">
                  <c:v>2.12114464582533E-049</c:v>
                </c:pt>
                <c:pt idx="964">
                  <c:v>1.92586820545521E-049</c:v>
                </c:pt>
                <c:pt idx="965">
                  <c:v>1.74867232591859E-049</c:v>
                </c:pt>
                <c:pt idx="966">
                  <c:v>1.58787339321542E-049</c:v>
                </c:pt>
                <c:pt idx="967">
                  <c:v>1.44194545567291E-049</c:v>
                </c:pt>
                <c:pt idx="968">
                  <c:v>1.30950537640937E-049</c:v>
                </c:pt>
                <c:pt idx="969">
                  <c:v>1.18929939187238E-049</c:v>
                </c:pt>
                <c:pt idx="970">
                  <c:v>1.08019094255272E-049</c:v>
                </c:pt>
                <c:pt idx="971">
                  <c:v>9.81149654797095E-050</c:v>
                </c:pt>
                <c:pt idx="972">
                  <c:v>8.91241364229626E-050</c:v>
                </c:pt>
                <c:pt idx="973">
                  <c:v>8.09619081764802E-050</c:v>
                </c:pt>
                <c:pt idx="974">
                  <c:v>7.35514812658907E-050</c:v>
                </c:pt>
                <c:pt idx="975">
                  <c:v>6.68232147602504E-050</c:v>
                </c:pt>
                <c:pt idx="976">
                  <c:v>6.07139552590843E-050</c:v>
                </c:pt>
                <c:pt idx="977">
                  <c:v>5.51664291297765E-050</c:v>
                </c:pt>
                <c:pt idx="978">
                  <c:v>5.01286920001628E-050</c:v>
                </c:pt>
                <c:pt idx="979">
                  <c:v>4.55536300824192E-050</c:v>
                </c:pt>
                <c:pt idx="980">
                  <c:v>4.13985084210549E-050</c:v>
                </c:pt>
                <c:pt idx="981">
                  <c:v>3.76245616250086E-050</c:v>
                </c:pt>
                <c:pt idx="982">
                  <c:v>3.41966230661935E-050</c:v>
                </c:pt>
                <c:pt idx="983">
                  <c:v>3.10827889090437E-050</c:v>
                </c:pt>
                <c:pt idx="984">
                  <c:v>2.82541136809391E-050</c:v>
                </c:pt>
                <c:pt idx="985">
                  <c:v>2.56843344060116E-050</c:v>
                </c:pt>
                <c:pt idx="986">
                  <c:v>2.33496206073866E-050</c:v>
                </c:pt>
                <c:pt idx="987">
                  <c:v>2.12283477386695E-050</c:v>
                </c:pt>
                <c:pt idx="988">
                  <c:v>1.93008918366617E-050</c:v>
                </c:pt>
                <c:pt idx="989">
                  <c:v>1.75494433966332E-050</c:v>
                </c:pt>
                <c:pt idx="990">
                  <c:v>1.59578386606744E-050</c:v>
                </c:pt>
                <c:pt idx="991">
                  <c:v>1.45114066809771E-050</c:v>
                </c:pt>
                <c:pt idx="992">
                  <c:v>1.31968306748421E-050</c:v>
                </c:pt>
                <c:pt idx="993">
                  <c:v>1.20020223284272E-050</c:v>
                </c:pt>
                <c:pt idx="994">
                  <c:v>1.09160078331695E-050</c:v>
                </c:pt>
                <c:pt idx="995">
                  <c:v>9.92882455363195E-051</c:v>
                </c:pt>
                <c:pt idx="996">
                  <c:v>9.03142732948147E-051</c:v>
                </c:pt>
                <c:pt idx="997">
                  <c:v>8.21560350835195E-051</c:v>
                </c:pt>
                <c:pt idx="998">
                  <c:v>7.47389589152638E-051</c:v>
                </c:pt>
                <c:pt idx="999">
                  <c:v>6.7995328514207E-051</c:v>
                </c:pt>
                <c:pt idx="1000">
                  <c:v>6.18636494965366E-051</c:v>
                </c:pt>
                <c:pt idx="1001">
                  <c:v>5.62880744763157E-051</c:v>
                </c:pt>
                <c:pt idx="1002">
                  <c:v>5.12178815879187E-051</c:v>
                </c:pt>
                <c:pt idx="1003">
                  <c:v>4.66070014341787E-051</c:v>
                </c:pt>
                <c:pt idx="1004">
                  <c:v>4.24135879382954E-051</c:v>
                </c:pt>
                <c:pt idx="1005">
                  <c:v>3.85996290021754E-051</c:v>
                </c:pt>
                <c:pt idx="1006">
                  <c:v>3.51305932583144E-051</c:v>
                </c:pt>
                <c:pt idx="1007">
                  <c:v>3.19751095505994E-051</c:v>
                </c:pt>
                <c:pt idx="1008">
                  <c:v>2.91046760948431E-051</c:v>
                </c:pt>
                <c:pt idx="1009">
                  <c:v>2.64933965553626E-051</c:v>
                </c:pt>
                <c:pt idx="1010">
                  <c:v>2.41177405328637E-051</c:v>
                </c:pt>
                <c:pt idx="1011">
                  <c:v>2.19563261931269E-051</c:v>
                </c:pt>
                <c:pt idx="1012">
                  <c:v>1.99897229784116E-051</c:v>
                </c:pt>
                <c:pt idx="1013">
                  <c:v>1.82002725358459E-051</c:v>
                </c:pt>
                <c:pt idx="1014">
                  <c:v>1.65719261713424E-051</c:v>
                </c:pt>
                <c:pt idx="1015">
                  <c:v>1.50900972955093E-051</c:v>
                </c:pt>
                <c:pt idx="1016">
                  <c:v>1.37415274711524E-051</c:v>
                </c:pt>
                <c:pt idx="1017">
                  <c:v>1.25141648015578E-051</c:v>
                </c:pt>
                <c:pt idx="1018">
                  <c:v>1.13970535163517E-051</c:v>
                </c:pt>
                <c:pt idx="1019">
                  <c:v>1.03802337181275E-051</c:v>
                </c:pt>
                <c:pt idx="1020">
                  <c:v>9.45465034964249E-052</c:v>
                </c:pt>
                <c:pt idx="1021">
                  <c:v>8.61207052882076E-052</c:v>
                </c:pt>
                <c:pt idx="1022">
                  <c:v>7.84500847810279E-052</c:v>
                </c:pt>
                <c:pt idx="1023">
                  <c:v>7.14665734659929E-052</c:v>
                </c:pt>
                <c:pt idx="1024">
                  <c:v>6.5108272886349E-052</c:v>
                </c:pt>
                <c:pt idx="1025">
                  <c:v>5.93188922138635E-052</c:v>
                </c:pt>
                <c:pt idx="1026">
                  <c:v>5.40472373785024E-052</c:v>
                </c:pt>
                <c:pt idx="1027">
                  <c:v>4.92467469998071E-052</c:v>
                </c:pt>
                <c:pt idx="1028">
                  <c:v>4.48750708084064E-052</c:v>
                </c:pt>
                <c:pt idx="1029">
                  <c:v>4.08936866457982E-052</c:v>
                </c:pt>
                <c:pt idx="1030">
                  <c:v>3.72675524924506E-052</c:v>
                </c:pt>
                <c:pt idx="1031">
                  <c:v>3.39647903028327E-052</c:v>
                </c:pt>
                <c:pt idx="1032">
                  <c:v>3.0956398723907E-052</c:v>
                </c:pt>
                <c:pt idx="1033">
                  <c:v>2.82159920437274E-052</c:v>
                </c:pt>
                <c:pt idx="1034">
                  <c:v>2.57195629619078E-052</c:v>
                </c:pt>
                <c:pt idx="1035">
                  <c:v>2.3445266996114E-052</c:v>
                </c:pt>
                <c:pt idx="1036">
                  <c:v>2.13732265403011E-052</c:v>
                </c:pt>
                <c:pt idx="1037">
                  <c:v>1.94853527734943E-052</c:v>
                </c:pt>
                <c:pt idx="1038">
                  <c:v>1.77651837838652E-052</c:v>
                </c:pt>
                <c:pt idx="1039">
                  <c:v>1.61977374234954E-052</c:v>
                </c:pt>
                <c:pt idx="1040">
                  <c:v>1.47693775459125E-052</c:v>
                </c:pt>
                <c:pt idx="1041">
                  <c:v>1.34676924024696E-052</c:v>
                </c:pt>
                <c:pt idx="1042">
                  <c:v>1.22813840862225E-052</c:v>
                </c:pt>
                <c:pt idx="1043">
                  <c:v>1.120016801409E-052</c:v>
                </c:pt>
                <c:pt idx="1044">
                  <c:v>1.021468153077E-052</c:v>
                </c:pt>
                <c:pt idx="1045">
                  <c:v>9.31640080205104E-053</c:v>
                </c:pt>
                <c:pt idx="1046">
                  <c:v>8.49756524152713E-053</c:v>
                </c:pt>
                <c:pt idx="1047">
                  <c:v>7.75110878402278E-053</c:v>
                </c:pt>
                <c:pt idx="1048">
                  <c:v>7.07059738202168E-053</c:v>
                </c:pt>
                <c:pt idx="1049">
                  <c:v>6.45017215847645E-053</c:v>
                </c:pt>
                <c:pt idx="1050">
                  <c:v>5.884497701289E-053</c:v>
                </c:pt>
                <c:pt idx="1051">
                  <c:v>5.36871503182705E-053</c:v>
                </c:pt>
                <c:pt idx="1052">
                  <c:v>4.8983988226113E-053</c:v>
                </c:pt>
                <c:pt idx="1053">
                  <c:v>4.46951847815027E-053</c:v>
                </c:pt>
                <c:pt idx="1054">
                  <c:v>4.07840272814721E-053</c:v>
                </c:pt>
                <c:pt idx="1055">
                  <c:v>3.72170741434166E-053</c:v>
                </c:pt>
                <c:pt idx="1056">
                  <c:v>3.39638618132695E-053</c:v>
                </c:pt>
                <c:pt idx="1057">
                  <c:v>3.09966380810254E-053</c:v>
                </c:pt>
                <c:pt idx="1058">
                  <c:v>2.82901194111478E-053</c:v>
                </c:pt>
                <c:pt idx="1059">
                  <c:v>2.58212701133158E-053</c:v>
                </c:pt>
                <c:pt idx="1060">
                  <c:v>2.35691013770047E-053</c:v>
                </c:pt>
                <c:pt idx="1061">
                  <c:v>2.15144883732062E-053</c:v>
                </c:pt>
                <c:pt idx="1062">
                  <c:v>1.96400037900206E-053</c:v>
                </c:pt>
                <c:pt idx="1063">
                  <c:v>1.7929766317329E-053</c:v>
                </c:pt>
                <c:pt idx="1064">
                  <c:v>1.63693027305973E-053</c:v>
                </c:pt>
                <c:pt idx="1065">
                  <c:v>1.49454223465048E-053</c:v>
                </c:pt>
                <c:pt idx="1066">
                  <c:v>1.36461027343973E-053</c:v>
                </c:pt>
                <c:pt idx="1067">
                  <c:v>1.24603856688455E-053</c:v>
                </c:pt>
                <c:pt idx="1068">
                  <c:v>1.13782824005302E-053</c:v>
                </c:pt>
                <c:pt idx="1069">
                  <c:v>1.03906874062988E-053</c:v>
                </c:pt>
                <c:pt idx="1070">
                  <c:v>9.48929985522484E-054</c:v>
                </c:pt>
                <c:pt idx="1071">
                  <c:v>8.66655209656815E-054</c:v>
                </c:pt>
                <c:pt idx="1072">
                  <c:v>7.9155445383055E-054</c:v>
                </c:pt>
                <c:pt idx="1073">
                  <c:v>7.22998634199264E-054</c:v>
                </c:pt>
                <c:pt idx="1074">
                  <c:v>6.60414141159168E-054</c:v>
                </c:pt>
                <c:pt idx="1075">
                  <c:v>6.03277920107184E-054</c:v>
                </c:pt>
                <c:pt idx="1076">
                  <c:v>5.5111299084868E-054</c:v>
                </c:pt>
                <c:pt idx="1077">
                  <c:v>5.03484366321363E-054</c:v>
                </c:pt>
                <c:pt idx="1078">
                  <c:v>4.59995334851315E-054</c:v>
                </c:pt>
                <c:pt idx="1079">
                  <c:v>4.20284073380863E-054</c:v>
                </c:pt>
                <c:pt idx="1080">
                  <c:v>3.84020562040485E-054</c:v>
                </c:pt>
                <c:pt idx="1081">
                  <c:v>3.50903773103327E-054</c:v>
                </c:pt>
                <c:pt idx="1082">
                  <c:v>3.20659109787506E-054</c:v>
                </c:pt>
                <c:pt idx="1083">
                  <c:v>2.93036072575974E-054</c:v>
                </c:pt>
                <c:pt idx="1084">
                  <c:v>2.67806132731708E-054</c:v>
                </c:pt>
                <c:pt idx="1085">
                  <c:v>2.44760794510208E-054</c:v>
                </c:pt>
                <c:pt idx="1086">
                  <c:v>2.2370982923251E-054</c:v>
                </c:pt>
                <c:pt idx="1087">
                  <c:v>2.04479665892166E-054</c:v>
                </c:pt>
                <c:pt idx="1088">
                  <c:v>1.8691192434413E-054</c:v>
                </c:pt>
                <c:pt idx="1089">
                  <c:v>1.70862078373621E-054</c:v>
                </c:pt>
                <c:pt idx="1090">
                  <c:v>1.5619823708134E-054</c:v>
                </c:pt>
                <c:pt idx="1091">
                  <c:v>1.42800034055979E-054</c:v>
                </c:pt>
                <c:pt idx="1092">
                  <c:v>1.3055761474767E-054</c:v>
                </c:pt>
                <c:pt idx="1093">
                  <c:v>1.19370713312968E-054</c:v>
                </c:pt>
                <c:pt idx="1094">
                  <c:v>1.09147810982287E-054</c:v>
                </c:pt>
                <c:pt idx="1095">
                  <c:v>9.98053687109038E-055</c:v>
                </c:pt>
                <c:pt idx="1096">
                  <c:v>9.12671275209389E-055</c:v>
                </c:pt>
                <c:pt idx="1097">
                  <c:v>8.34634705298804E-055</c:v>
                </c:pt>
                <c:pt idx="1098">
                  <c:v>7.63308411970317E-055</c:v>
                </c:pt>
                <c:pt idx="1099">
                  <c:v>6.98112128064608E-055</c:v>
                </c:pt>
                <c:pt idx="1100">
                  <c:v>6.38516046490783E-055</c:v>
                </c:pt>
                <c:pt idx="1101">
                  <c:v>5.84036407703434E-055</c:v>
                </c:pt>
                <c:pt idx="1102">
                  <c:v>5.34231475179807E-055</c:v>
                </c:pt>
                <c:pt idx="1103">
                  <c:v>4.88697864592823E-055</c:v>
                </c:pt>
                <c:pt idx="1104">
                  <c:v>4.47067195421383E-055</c:v>
                </c:pt>
                <c:pt idx="1105">
                  <c:v>4.09003036520715E-055</c:v>
                </c:pt>
                <c:pt idx="1106">
                  <c:v>3.74198119702857E-055</c:v>
                </c:pt>
                <c:pt idx="1107">
                  <c:v>3.42371797679892E-055</c:v>
                </c:pt>
                <c:pt idx="1108">
                  <c:v>3.13267724822752E-055</c:v>
                </c:pt>
                <c:pt idx="1109">
                  <c:v>2.86651741096605E-055</c:v>
                </c:pt>
                <c:pt idx="1110">
                  <c:v>2.62309941275732E-055</c:v>
                </c:pt>
                <c:pt idx="1111">
                  <c:v>2.40046913125207E-055</c:v>
                </c:pt>
                <c:pt idx="1112">
                  <c:v>2.19684129681429E-055</c:v>
                </c:pt>
                <c:pt idx="1113">
                  <c:v>2.01058482078226E-055</c:v>
                </c:pt>
                <c:pt idx="1114">
                  <c:v>1.84020940564782E-055</c:v>
                </c:pt>
                <c:pt idx="1115">
                  <c:v>1.68435332452622E-055</c:v>
                </c:pt>
                <c:pt idx="1116">
                  <c:v>1.54177226724412E-055</c:v>
                </c:pt>
                <c:pt idx="1117">
                  <c:v>1.41132915943581E-055</c:v>
                </c:pt>
                <c:pt idx="1118">
                  <c:v>1.29198486929955E-055</c:v>
                </c:pt>
                <c:pt idx="1119">
                  <c:v>1.1827897241914E-055</c:v>
                </c:pt>
                <c:pt idx="1120">
                  <c:v>1.08287576609726E-055</c:v>
                </c:pt>
                <c:pt idx="1121">
                  <c:v>9.91449681273399E-056</c:v>
                </c:pt>
                <c:pt idx="1122">
                  <c:v>9.07786345042923E-056</c:v>
                </c:pt>
                <c:pt idx="1123">
                  <c:v>8.31222927934574E-056</c:v>
                </c:pt>
                <c:pt idx="1124">
                  <c:v>7.61153514076726E-056</c:v>
                </c:pt>
                <c:pt idx="1125">
                  <c:v>6.97024187081377E-056</c:v>
                </c:pt>
                <c:pt idx="1126">
                  <c:v>6.38328542583674E-056</c:v>
                </c:pt>
                <c:pt idx="1127">
                  <c:v>5.84603590188421E-056</c:v>
                </c:pt>
                <c:pt idx="1128">
                  <c:v>5.35426010846649E-056</c:v>
                </c:pt>
                <c:pt idx="1129">
                  <c:v>4.90408738664912E-056</c:v>
                </c:pt>
                <c:pt idx="1130">
                  <c:v>4.49197838868162E-056</c:v>
                </c:pt>
                <c:pt idx="1131">
                  <c:v>4.11469656116186E-056</c:v>
                </c:pt>
                <c:pt idx="1132">
                  <c:v>3.76928209632893E-056</c:v>
                </c:pt>
                <c:pt idx="1133">
                  <c:v>3.4530281366908E-056</c:v>
                </c:pt>
                <c:pt idx="1134">
                  <c:v>3.16345903698837E-056</c:v>
                </c:pt>
                <c:pt idx="1135">
                  <c:v>2.89831050463768E-056</c:v>
                </c:pt>
                <c:pt idx="1136">
                  <c:v>2.65551145542776E-056</c:v>
                </c:pt>
                <c:pt idx="1137">
                  <c:v>2.43316743551398E-056</c:v>
                </c:pt>
                <c:pt idx="1138">
                  <c:v>2.2295454737484E-056</c:v>
                </c:pt>
                <c:pt idx="1139">
                  <c:v>2.04306024026178E-056</c:v>
                </c:pt>
                <c:pt idx="1140">
                  <c:v>1.87226139803087E-056</c:v>
                </c:pt>
                <c:pt idx="1141">
                  <c:v>1.71582204404022E-056</c:v>
                </c:pt>
                <c:pt idx="1142">
                  <c:v>1.57252814566131E-056</c:v>
                </c:pt>
                <c:pt idx="1143">
                  <c:v>1.44126888608579E-056</c:v>
                </c:pt>
                <c:pt idx="1144">
                  <c:v>1.32102784015435E-056</c:v>
                </c:pt>
                <c:pt idx="1145">
                  <c:v>1.2108749087635E-056</c:v>
                </c:pt>
                <c:pt idx="1146">
                  <c:v>1.10995894628156E-056</c:v>
                </c:pt>
                <c:pt idx="1147">
                  <c:v>1.01750102109765E-056</c:v>
                </c:pt>
                <c:pt idx="1148">
                  <c:v>9.32788254636179E-057</c:v>
                </c:pt>
                <c:pt idx="1149">
                  <c:v>8.551681889099E-057</c:v>
                </c:pt>
                <c:pt idx="1150">
                  <c:v>7.84043637020294E-057</c:v>
                </c:pt>
                <c:pt idx="1151">
                  <c:v>7.18867974967554E-057</c:v>
                </c:pt>
                <c:pt idx="1152">
                  <c:v>6.59140836741229E-057</c:v>
                </c:pt>
                <c:pt idx="1153">
                  <c:v>6.04404177958921E-057</c:v>
                </c:pt>
                <c:pt idx="1154">
                  <c:v>5.54238676327196E-057</c:v>
                </c:pt>
                <c:pt idx="1155">
                  <c:v>5.08260439944626E-057</c:v>
                </c:pt>
                <c:pt idx="1156">
                  <c:v>4.66117996975872E-057</c:v>
                </c:pt>
                <c:pt idx="1157">
                  <c:v>4.2748954251135E-057</c:v>
                </c:pt>
                <c:pt idx="1158">
                  <c:v>3.92080420520508E-057</c:v>
                </c:pt>
                <c:pt idx="1159">
                  <c:v>3.59620820712344E-057</c:v>
                </c:pt>
                <c:pt idx="1160">
                  <c:v>3.29863671860823E-057</c:v>
                </c:pt>
                <c:pt idx="1161">
                  <c:v>3.02582714744197E-057</c:v>
                </c:pt>
                <c:pt idx="1162">
                  <c:v>2.7757073929965E-057</c:v>
                </c:pt>
                <c:pt idx="1163">
                  <c:v>2.54637971922879E-057</c:v>
                </c:pt>
                <c:pt idx="1164">
                  <c:v>2.33610600053971E-057</c:v>
                </c:pt>
                <c:pt idx="1165">
                  <c:v>2.14329422298626E-057</c:v>
                </c:pt>
                <c:pt idx="1166">
                  <c:v>1.96648613344233E-057</c:v>
                </c:pt>
                <c:pt idx="1167">
                  <c:v>1.80434593855417E-057</c:v>
                </c:pt>
                <c:pt idx="1168">
                  <c:v>1.65564996376573E-057</c:v>
                </c:pt>
                <c:pt idx="1169">
                  <c:v>1.51927719040438E-057</c:v>
                </c:pt>
                <c:pt idx="1170">
                  <c:v>1.39420059586113E-057</c:v>
                </c:pt>
                <c:pt idx="1171">
                  <c:v>1.27947922833165E-057</c:v>
                </c:pt>
                <c:pt idx="1172">
                  <c:v>1.17425095346898E-057</c:v>
                </c:pt>
                <c:pt idx="1173">
                  <c:v>1.0777258156678E-057</c:v>
                </c:pt>
                <c:pt idx="1174">
                  <c:v>9.89179961612537E-058</c:v>
                </c:pt>
                <c:pt idx="1175">
                  <c:v>9.0795007820609E-058</c:v>
                </c:pt>
                <c:pt idx="1176">
                  <c:v>8.33428301096489E-058</c:v>
                </c:pt>
                <c:pt idx="1177">
                  <c:v>7.6505755376678E-058</c:v>
                </c:pt>
                <c:pt idx="1178">
                  <c:v>7.02327280576458E-058</c:v>
                </c:pt>
                <c:pt idx="1179">
                  <c:v>6.44769540273867E-058</c:v>
                </c:pt>
                <c:pt idx="1180">
                  <c:v>5.91955429359795E-058</c:v>
                </c:pt>
                <c:pt idx="1181">
                  <c:v>5.43491807297738E-058</c:v>
                </c:pt>
                <c:pt idx="1182">
                  <c:v>4.99018297956405E-058</c:v>
                </c:pt>
                <c:pt idx="1183">
                  <c:v>4.58204543856122E-058</c:v>
                </c:pt>
                <c:pt idx="1184">
                  <c:v>4.2074769178855E-058</c:v>
                </c:pt>
                <c:pt idx="1185">
                  <c:v>3.86370090205785E-058</c:v>
                </c:pt>
                <c:pt idx="1186">
                  <c:v>3.54817180444349E-058</c:v>
                </c:pt>
                <c:pt idx="1187">
                  <c:v>3.25855565378213E-058</c:v>
                </c:pt>
                <c:pt idx="1188">
                  <c:v>2.99271240489478E-058</c:v>
                </c:pt>
                <c:pt idx="1189">
                  <c:v>2.74867973623499E-058</c:v>
                </c:pt>
                <c:pt idx="1190">
                  <c:v>2.52465820862236E-058</c:v>
                </c:pt>
                <c:pt idx="1191">
                  <c:v>2.3189976701752E-058</c:v>
                </c:pt>
                <c:pt idx="1192">
                  <c:v>2.13018480222939E-058</c:v>
                </c:pt>
                <c:pt idx="1193">
                  <c:v>1.95683170995407E-058</c:v>
                </c:pt>
                <c:pt idx="1194">
                  <c:v>1.79766546955382E-058</c:v>
                </c:pt>
                <c:pt idx="1195">
                  <c:v>1.65151855141168E-058</c:v>
                </c:pt>
                <c:pt idx="1196">
                  <c:v>1.51732004536863E-058</c:v>
                </c:pt>
                <c:pt idx="1197">
                  <c:v>1.39408762058405E-058</c:v>
                </c:pt>
                <c:pt idx="1198">
                  <c:v>1.28092015814424E-058</c:v>
                </c:pt>
                <c:pt idx="1199">
                  <c:v>1.17699099981905E-058</c:v>
                </c:pt>
                <c:pt idx="1200">
                  <c:v>1.08154176115309E-058</c:v>
                </c:pt>
                <c:pt idx="1201">
                  <c:v>9.93876661461522E-059</c:v>
                </c:pt>
                <c:pt idx="1202">
                  <c:v>9.13357327305624E-059</c:v>
                </c:pt>
                <c:pt idx="1203">
                  <c:v>8.39398029693814E-059</c:v>
                </c:pt>
                <c:pt idx="1204">
                  <c:v>7.71461318607726E-059</c:v>
                </c:pt>
                <c:pt idx="1205">
                  <c:v>7.09054021526949E-059</c:v>
                </c:pt>
                <c:pt idx="1206">
                  <c:v>6.51723575433712E-059</c:v>
                </c:pt>
                <c:pt idx="1207">
                  <c:v>5.99054664354136E-059</c:v>
                </c:pt>
                <c:pt idx="1208">
                  <c:v>5.50666136845804E-059</c:v>
                </c:pt>
                <c:pt idx="1209">
                  <c:v>5.06208179995485E-059</c:v>
                </c:pt>
                <c:pt idx="1210">
                  <c:v>4.65359728466175E-059</c:v>
                </c:pt>
                <c:pt idx="1211">
                  <c:v>4.27826088934526E-059</c:v>
                </c:pt>
                <c:pt idx="1212">
                  <c:v>3.9333676191612E-059</c:v>
                </c:pt>
                <c:pt idx="1213">
                  <c:v>3.61643444486584E-059</c:v>
                </c:pt>
                <c:pt idx="1214">
                  <c:v>3.32518198793278E-059</c:v>
                </c:pt>
                <c:pt idx="1215">
                  <c:v>3.05751772520192E-059</c:v>
                </c:pt>
                <c:pt idx="1216">
                  <c:v>2.81152058629602E-059</c:v>
                </c:pt>
                <c:pt idx="1217">
                  <c:v>2.5854268276745E-059</c:v>
                </c:pt>
                <c:pt idx="1218">
                  <c:v>2.37761707693562E-059</c:v>
                </c:pt>
                <c:pt idx="1219">
                  <c:v>2.18660444988219E-059</c:v>
                </c:pt>
                <c:pt idx="1220">
                  <c:v>2.01102365104026E-059</c:v>
                </c:pt>
                <c:pt idx="1221">
                  <c:v>1.84962097578983E-059</c:v>
                </c:pt>
                <c:pt idx="1222">
                  <c:v>1.70124513911951E-059</c:v>
                </c:pt>
                <c:pt idx="1223">
                  <c:v>1.5648388622822E-059</c:v>
                </c:pt>
                <c:pt idx="1224">
                  <c:v>1.43943115438014E-059</c:v>
                </c:pt>
                <c:pt idx="1225">
                  <c:v>1.32413023116134E-059</c:v>
                </c:pt>
                <c:pt idx="1226">
                  <c:v>1.21811701813487E-059</c:v>
                </c:pt>
                <c:pt idx="1227">
                  <c:v>1.12063918952419E-059</c:v>
                </c:pt>
                <c:pt idx="1228">
                  <c:v>1.03100569862248E-059</c:v>
                </c:pt>
                <c:pt idx="1229">
                  <c:v>9.48581758818576E-060</c:v>
                </c:pt>
                <c:pt idx="1230">
                  <c:v>8.7278423795808E-060</c:v>
                </c:pt>
                <c:pt idx="1231">
                  <c:v>8.03077431813044E-060</c:v>
                </c:pt>
                <c:pt idx="1232">
                  <c:v>7.38969185282637E-060</c:v>
                </c:pt>
                <c:pt idx="1233">
                  <c:v>6.80007332560059E-060</c:v>
                </c:pt>
                <c:pt idx="1234">
                  <c:v>6.2577642989192E-060</c:v>
                </c:pt>
                <c:pt idx="1235">
                  <c:v>5.75894756749424E-060</c:v>
                </c:pt>
                <c:pt idx="1236">
                  <c:v>5.30011563240408E-060</c:v>
                </c:pt>
                <c:pt idx="1237">
                  <c:v>4.87804543431595E-060</c:v>
                </c:pt>
                <c:pt idx="1238">
                  <c:v>4.48977515938968E-060</c:v>
                </c:pt>
                <c:pt idx="1239">
                  <c:v>4.13258294690497E-060</c:v>
                </c:pt>
                <c:pt idx="1240">
                  <c:v>3.80396734183609E-060</c:v>
                </c:pt>
                <c:pt idx="1241">
                  <c:v>3.50162934858367E-060</c:v>
                </c:pt>
                <c:pt idx="1242">
                  <c:v>3.22345595400107E-060</c:v>
                </c:pt>
                <c:pt idx="1243">
                  <c:v>2.96750499875589E-060</c:v>
                </c:pt>
                <c:pt idx="1244">
                  <c:v>2.73199128609002E-060</c:v>
                </c:pt>
                <c:pt idx="1245">
                  <c:v>2.51527382621733E-060</c:v>
                </c:pt>
                <c:pt idx="1246">
                  <c:v>2.3158441230052E-060</c:v>
                </c:pt>
                <c:pt idx="1247">
                  <c:v>2.13231541731205E-060</c:v>
                </c:pt>
                <c:pt idx="1248">
                  <c:v>1.96341280841812E-060</c:v>
                </c:pt>
                <c:pt idx="1249">
                  <c:v>1.8079641814771E-060</c:v>
                </c:pt>
                <c:pt idx="1250">
                  <c:v>1.66489187486494E-060</c:v>
                </c:pt>
                <c:pt idx="1251">
                  <c:v>1.5332050267517E-060</c:v>
                </c:pt>
                <c:pt idx="1252">
                  <c:v>1.41199254523053E-060</c:v>
                </c:pt>
                <c:pt idx="1253">
                  <c:v>1.30041665092136E-060</c:v>
                </c:pt>
                <c:pt idx="1254">
                  <c:v>1.1977069451746E-060</c:v>
                </c:pt>
                <c:pt idx="1255">
                  <c:v>1.10315496085976E-060</c:v>
                </c:pt>
                <c:pt idx="1256">
                  <c:v>1.01610915626489E-060</c:v>
                </c:pt>
                <c:pt idx="1257">
                  <c:v>9.35970315875526E-061</c:v>
                </c:pt>
                <c:pt idx="1258">
                  <c:v>8.62187324783959E-061</c:v>
                </c:pt>
                <c:pt idx="1259">
                  <c:v>7.94253286209311E-061</c:v>
                </c:pt>
                <c:pt idx="1260">
                  <c:v>7.31701954117085E-061</c:v>
                </c:pt>
                <c:pt idx="1261">
                  <c:v>6.74104455223886E-061</c:v>
                </c:pt>
                <c:pt idx="1262">
                  <c:v>6.2106627678498E-061</c:v>
                </c:pt>
                <c:pt idx="1263">
                  <c:v>5.72224498497379E-061</c:v>
                </c:pt>
                <c:pt idx="1264">
                  <c:v>5.27245248625801E-061</c:v>
                </c:pt>
                <c:pt idx="1265">
                  <c:v>4.85821366089991E-061</c:v>
                </c:pt>
                <c:pt idx="1266">
                  <c:v>4.47670251747837E-061</c:v>
                </c:pt>
                <c:pt idx="1267">
                  <c:v>4.1253189347822E-061</c:v>
                </c:pt>
                <c:pt idx="1268">
                  <c:v>3.80167050930786E-061</c:v>
                </c:pt>
                <c:pt idx="1269">
                  <c:v>3.50355586962122E-061</c:v>
                </c:pt>
                <c:pt idx="1270">
                  <c:v>3.2289493384092E-061</c:v>
                </c:pt>
                <c:pt idx="1271">
                  <c:v>2.97598683277225E-061</c:v>
                </c:pt>
                <c:pt idx="1272">
                  <c:v>2.74295290224802E-061</c:v>
                </c:pt>
                <c:pt idx="1273">
                  <c:v>2.52826881226052E-061</c:v>
                </c:pt>
                <c:pt idx="1274">
                  <c:v>2.33048158821519E-061</c:v>
                </c:pt>
                <c:pt idx="1275">
                  <c:v>2.14825394237916E-061</c:v>
                </c:pt>
                <c:pt idx="1276">
                  <c:v>1.98035501202164E-061</c:v>
                </c:pt>
                <c:pt idx="1277">
                  <c:v>1.82565184312614E-061</c:v>
                </c:pt>
                <c:pt idx="1278">
                  <c:v>1.68310155932587E-061</c:v>
                </c:pt>
                <c:pt idx="1279">
                  <c:v>1.55174416062988E-061</c:v>
                </c:pt>
                <c:pt idx="1280">
                  <c:v>1.43069590101321E-061</c:v>
                </c:pt>
                <c:pt idx="1281">
                  <c:v>1.31914319808779E-061</c:v>
                </c:pt>
                <c:pt idx="1282">
                  <c:v>1.2163370318677E-061</c:v>
                </c:pt>
                <c:pt idx="1283">
                  <c:v>1.12158779314011E-061</c:v>
                </c:pt>
                <c:pt idx="1284">
                  <c:v>1.03426054515326E-061</c:v>
                </c:pt>
                <c:pt idx="1285">
                  <c:v>9.53770665281105E-062</c:v>
                </c:pt>
                <c:pt idx="1286">
                  <c:v>8.79579836026801E-062</c:v>
                </c:pt>
                <c:pt idx="1287">
                  <c:v>8.11192357211849E-062</c:v>
                </c:pt>
                <c:pt idx="1288">
                  <c:v>7.48151753477181E-062</c:v>
                </c:pt>
                <c:pt idx="1289">
                  <c:v>6.90037653321281E-062</c:v>
                </c:pt>
                <c:pt idx="1290">
                  <c:v>6.36462917819988E-062</c:v>
                </c:pt>
                <c:pt idx="1291">
                  <c:v>5.87070998947738E-062</c:v>
                </c:pt>
                <c:pt idx="1292">
                  <c:v>5.41533509036691E-062</c:v>
                </c:pt>
                <c:pt idx="1293">
                  <c:v>4.99547984408726E-062</c:v>
                </c:pt>
                <c:pt idx="1294">
                  <c:v>4.60835827582438E-062</c:v>
                </c:pt>
                <c:pt idx="1295">
                  <c:v>4.25140413718407E-062</c:v>
                </c:pt>
                <c:pt idx="1296">
                  <c:v>3.92225348123026E-062</c:v>
                </c:pt>
                <c:pt idx="1297">
                  <c:v>3.61872862694265E-062</c:v>
                </c:pt>
                <c:pt idx="1298">
                  <c:v>3.33882340170474E-062</c:v>
                </c:pt>
                <c:pt idx="1299">
                  <c:v>3.08068955940346E-062</c:v>
                </c:pt>
                <c:pt idx="1300">
                  <c:v>2.84262427998575E-062</c:v>
                </c:pt>
                <c:pt idx="1301">
                  <c:v>2.62305866388397E-062</c:v>
                </c:pt>
                <c:pt idx="1302">
                  <c:v>2.42054714170627E-062</c:v>
                </c:pt>
                <c:pt idx="1303">
                  <c:v>2.23375772598432E-062</c:v>
                </c:pt>
                <c:pt idx="1304">
                  <c:v>2.06146303765925E-062</c:v>
                </c:pt>
                <c:pt idx="1305">
                  <c:v>1.90253204539977E-062</c:v>
                </c:pt>
                <c:pt idx="1306">
                  <c:v>1.75592246081637E-062</c:v>
                </c:pt>
                <c:pt idx="1307">
                  <c:v>1.62067373721447E-062</c:v>
                </c:pt>
                <c:pt idx="1308">
                  <c:v>1.49590062372013E-062</c:v>
                </c:pt>
                <c:pt idx="1309">
                  <c:v>1.38078723049097E-062</c:v>
                </c:pt>
                <c:pt idx="1310">
                  <c:v>1.27458156426248E-062</c:v>
                </c:pt>
                <c:pt idx="1311">
                  <c:v>1.17659049675565E-062</c:v>
                </c:pt>
                <c:pt idx="1312">
                  <c:v>1.08617513147014E-062</c:v>
                </c:pt>
                <c:pt idx="1313">
                  <c:v>1.00274653714666E-062</c:v>
                </c:pt>
                <c:pt idx="1314">
                  <c:v>9.2576181872542E-063</c:v>
                </c:pt>
                <c:pt idx="1315">
                  <c:v>8.54720498955397E-063</c:v>
                </c:pt>
                <c:pt idx="1316">
                  <c:v>7.89161185961659E-063</c:v>
                </c:pt>
                <c:pt idx="1317">
                  <c:v>7.28658504046544E-063</c:v>
                </c:pt>
                <c:pt idx="1318">
                  <c:v>6.72820266819929E-063</c:v>
                </c:pt>
                <c:pt idx="1319">
                  <c:v>6.21284873420935E-063</c:v>
                </c:pt>
                <c:pt idx="1320">
                  <c:v>5.73718910128331E-063</c:v>
                </c:pt>
                <c:pt idx="1321">
                  <c:v>5.29814941071778E-063</c:v>
                </c:pt>
                <c:pt idx="1322">
                  <c:v>4.89289473051867E-063</c:v>
                </c:pt>
                <c:pt idx="1323">
                  <c:v>4.51881080673851E-063</c:v>
                </c:pt>
                <c:pt idx="1324">
                  <c:v>4.17348679098443E-063</c:v>
                </c:pt>
                <c:pt idx="1325">
                  <c:v>3.85469932722968E-063</c:v>
                </c:pt>
                <c:pt idx="1326">
                  <c:v>3.56039789038378E-063</c:v>
                </c:pt>
                <c:pt idx="1327">
                  <c:v>3.2886912776145E-063</c:v>
                </c:pt>
                <c:pt idx="1328">
                  <c:v>3.03783516129266E-063</c:v>
                </c:pt>
                <c:pt idx="1329">
                  <c:v>2.80622061968084E-063</c:v>
                </c:pt>
                <c:pt idx="1330">
                  <c:v>2.59236356813876E-063</c:v>
                </c:pt>
                <c:pt idx="1331">
                  <c:v>2.39489501975791E-063</c:v>
                </c:pt>
                <c:pt idx="1332">
                  <c:v>2.21255210998256E-063</c:v>
                </c:pt>
                <c:pt idx="1333">
                  <c:v>2.04416982495588E-063</c:v>
                </c:pt>
                <c:pt idx="1334">
                  <c:v>1.88867337812004E-063</c:v>
                </c:pt>
                <c:pt idx="1335">
                  <c:v>1.74507118398617E-063</c:v>
                </c:pt>
                <c:pt idx="1336">
                  <c:v>1.61244838204551E-063</c:v>
                </c:pt>
                <c:pt idx="1337">
                  <c:v>1.48996086750728E-063</c:v>
                </c:pt>
                <c:pt idx="1338">
                  <c:v>1.3768297889889E-063</c:v>
                </c:pt>
                <c:pt idx="1339">
                  <c:v>1.27233647642691E-063</c:v>
                </c:pt>
                <c:pt idx="1340">
                  <c:v>1.17581776539017E-063</c:v>
                </c:pt>
                <c:pt idx="1341">
                  <c:v>1.08666168664697E-063</c:v>
                </c:pt>
                <c:pt idx="1342">
                  <c:v>1.0043034922958E-063</c:v>
                </c:pt>
                <c:pt idx="1343">
                  <c:v>9.28221992040651E-064</c:v>
                </c:pt>
                <c:pt idx="1344">
                  <c:v>8.57936175271472E-064</c:v>
                </c:pt>
                <c:pt idx="1345">
                  <c:v>7.93002096534946E-064</c:v>
                </c:pt>
                <c:pt idx="1346">
                  <c:v>7.33010003745209E-064</c:v>
                </c:pt>
                <c:pt idx="1347">
                  <c:v>6.77581690113923E-064</c:v>
                </c:pt>
                <c:pt idx="1348">
                  <c:v>6.26368052276074E-064</c:v>
                </c:pt>
                <c:pt idx="1349">
                  <c:v>5.79046838469538E-064</c:v>
                </c:pt>
                <c:pt idx="1350">
                  <c:v>5.35320571894852E-064</c:v>
                </c:pt>
                <c:pt idx="1351">
                  <c:v>4.94914635554254E-064</c:v>
                </c:pt>
                <c:pt idx="1352">
                  <c:v>4.57575505944064E-064</c:v>
                </c:pt>
                <c:pt idx="1353">
                  <c:v>4.23069123969394E-064</c:v>
                </c:pt>
                <c:pt idx="1354">
                  <c:v>3.91179392361433E-064</c:v>
                </c:pt>
                <c:pt idx="1355">
                  <c:v>3.61706789722008E-064</c:v>
                </c:pt>
                <c:pt idx="1356">
                  <c:v>3.34467092092783E-064</c:v>
                </c:pt>
                <c:pt idx="1357">
                  <c:v>3.09290193662639E-064</c:v>
                </c:pt>
                <c:pt idx="1358">
                  <c:v>2.8601901888357E-064</c:v>
                </c:pt>
                <c:pt idx="1359">
                  <c:v>2.6450851887109E-064</c:v>
                </c:pt>
                <c:pt idx="1360">
                  <c:v>2.44624745524116E-064</c:v>
                </c:pt>
                <c:pt idx="1361">
                  <c:v>2.26243997312981E-064</c:v>
                </c:pt>
                <c:pt idx="1362">
                  <c:v>2.09252031157725E-064</c:v>
                </c:pt>
                <c:pt idx="1363">
                  <c:v>1.9354333525577E-064</c:v>
                </c:pt>
                <c:pt idx="1364">
                  <c:v>1.79020458119922E-064</c:v>
                </c:pt>
                <c:pt idx="1365">
                  <c:v>1.65593389457787E-064</c:v>
                </c:pt>
                <c:pt idx="1366">
                  <c:v>1.53178988865785E-064</c:v>
                </c:pt>
                <c:pt idx="1367">
                  <c:v>1.41700458624745E-064</c:v>
                </c:pt>
                <c:pt idx="1368">
                  <c:v>1.31086857174287E-064</c:v>
                </c:pt>
                <c:pt idx="1369">
                  <c:v>1.21272650110363E-064</c:v>
                </c:pt>
                <c:pt idx="1370">
                  <c:v>1.12197295796044E-064</c:v>
                </c:pt>
                <c:pt idx="1371">
                  <c:v>1.03804862903087E-064</c:v>
                </c:pt>
                <c:pt idx="1372">
                  <c:v>9.60436774101892E-065</c:v>
                </c:pt>
                <c:pt idx="1373">
                  <c:v>8.88659967772372E-065</c:v>
                </c:pt>
                <c:pt idx="1374">
                  <c:v>8.22277091917941E-065</c:v>
                </c:pt>
                <c:pt idx="1375">
                  <c:v>7.60880559481532E-065</c:v>
                </c:pt>
                <c:pt idx="1376">
                  <c:v>7.04093751701577E-065</c:v>
                </c:pt>
                <c:pt idx="1377">
                  <c:v>6.51568652277644E-065</c:v>
                </c:pt>
                <c:pt idx="1378">
                  <c:v>6.02983663259873E-065</c:v>
                </c:pt>
                <c:pt idx="1379">
                  <c:v>5.58041588626952E-065</c:v>
                </c:pt>
                <c:pt idx="1380">
                  <c:v>5.16467772608157E-065</c:v>
                </c:pt>
                <c:pt idx="1381">
                  <c:v>4.78008380810381E-065</c:v>
                </c:pt>
                <c:pt idx="1382">
                  <c:v>4.42428813136573E-065</c:v>
                </c:pt>
                <c:pt idx="1383">
                  <c:v>4.09512238335328E-065</c:v>
                </c:pt>
                <c:pt idx="1384">
                  <c:v>3.79058240810292E-065</c:v>
                </c:pt>
                <c:pt idx="1385">
                  <c:v>3.50881571042691E-065</c:v>
                </c:pt>
                <c:pt idx="1386">
                  <c:v>3.24810991650977E-065</c:v>
                </c:pt>
                <c:pt idx="1387">
                  <c:v>3.0068821172764E-065</c:v>
                </c:pt>
                <c:pt idx="1388">
                  <c:v>2.78366902663824E-065</c:v>
                </c:pt>
                <c:pt idx="1389">
                  <c:v>2.57711789196998E-065</c:v>
                </c:pt>
                <c:pt idx="1390">
                  <c:v>2.38597809900497E-065</c:v>
                </c:pt>
                <c:pt idx="1391">
                  <c:v>2.20909341781697E-065</c:v>
                </c:pt>
                <c:pt idx="1392">
                  <c:v>2.04539484066241E-065</c:v>
                </c:pt>
                <c:pt idx="1393">
                  <c:v>1.89389396626442E-065</c:v>
                </c:pt>
                <c:pt idx="1394">
                  <c:v>1.75367688862076E-065</c:v>
                </c:pt>
                <c:pt idx="1395">
                  <c:v>1.62389855165316E-065</c:v>
                </c:pt>
                <c:pt idx="1396">
                  <c:v>1.50377753399362E-065</c:v>
                </c:pt>
                <c:pt idx="1397">
                  <c:v>1.39259123095991E-065</c:v>
                </c:pt>
                <c:pt idx="1398">
                  <c:v>1.2896714033041E-065</c:v>
                </c:pt>
                <c:pt idx="1399">
                  <c:v>1.19440006466358E-065</c:v>
                </c:pt>
                <c:pt idx="1400">
                  <c:v>1.10620568180347E-065</c:v>
                </c:pt>
              </c:numCache>
            </c:numRef>
          </c:yVal>
          <c:smooth val="0"/>
        </c:ser>
        <c:axId val="36112144"/>
        <c:axId val="52331815"/>
      </c:scatterChart>
      <c:scatterChart>
        <c:scatterStyle val="line"/>
        <c:varyColors val="0"/>
        <c:ser>
          <c:idx val="1"/>
          <c:order val="1"/>
          <c:tx>
            <c:strRef>
              <c:f>Distributions!$D$11</c:f>
              <c:strCache>
                <c:ptCount val="1"/>
                <c:pt idx="0">
                  <c:v>Normal Centre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Distributions!$A$12:$A$1412</c:f>
              <c:numCache>
                <c:formatCode>General</c:formatCode>
                <c:ptCount val="1401"/>
                <c:pt idx="0">
                  <c:v>0.0001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</c:v>
                </c:pt>
                <c:pt idx="23">
                  <c:v>1.15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2.05</c:v>
                </c:pt>
                <c:pt idx="42">
                  <c:v>2.1</c:v>
                </c:pt>
                <c:pt idx="43">
                  <c:v>2.15</c:v>
                </c:pt>
                <c:pt idx="44">
                  <c:v>2.2</c:v>
                </c:pt>
                <c:pt idx="45">
                  <c:v>2.25</c:v>
                </c:pt>
                <c:pt idx="46">
                  <c:v>2.3</c:v>
                </c:pt>
                <c:pt idx="47">
                  <c:v>2.35</c:v>
                </c:pt>
                <c:pt idx="48">
                  <c:v>2.4</c:v>
                </c:pt>
                <c:pt idx="49">
                  <c:v>2.45</c:v>
                </c:pt>
                <c:pt idx="50">
                  <c:v>2.5</c:v>
                </c:pt>
                <c:pt idx="51">
                  <c:v>2.55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4.1</c:v>
                </c:pt>
                <c:pt idx="83">
                  <c:v>4.15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4.35</c:v>
                </c:pt>
                <c:pt idx="88">
                  <c:v>4.4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4.6</c:v>
                </c:pt>
                <c:pt idx="93">
                  <c:v>4.65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4.85</c:v>
                </c:pt>
                <c:pt idx="98">
                  <c:v>4.9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5.1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5.39999999999999</c:v>
                </c:pt>
                <c:pt idx="109">
                  <c:v>5.44999999999999</c:v>
                </c:pt>
                <c:pt idx="110">
                  <c:v>5.49999999999999</c:v>
                </c:pt>
                <c:pt idx="111">
                  <c:v>5.54999999999999</c:v>
                </c:pt>
                <c:pt idx="112">
                  <c:v>5.59999999999999</c:v>
                </c:pt>
                <c:pt idx="113">
                  <c:v>5.64999999999999</c:v>
                </c:pt>
                <c:pt idx="114">
                  <c:v>5.69999999999999</c:v>
                </c:pt>
                <c:pt idx="115">
                  <c:v>5.74999999999999</c:v>
                </c:pt>
                <c:pt idx="116">
                  <c:v>5.79999999999999</c:v>
                </c:pt>
                <c:pt idx="117">
                  <c:v>5.84999999999999</c:v>
                </c:pt>
                <c:pt idx="118">
                  <c:v>5.89999999999999</c:v>
                </c:pt>
                <c:pt idx="119">
                  <c:v>5.94999999999999</c:v>
                </c:pt>
                <c:pt idx="120">
                  <c:v>5.99999999999999</c:v>
                </c:pt>
                <c:pt idx="121">
                  <c:v>6.04999999999999</c:v>
                </c:pt>
                <c:pt idx="122">
                  <c:v>6.09999999999999</c:v>
                </c:pt>
                <c:pt idx="123">
                  <c:v>6.14999999999999</c:v>
                </c:pt>
                <c:pt idx="124">
                  <c:v>6.19999999999999</c:v>
                </c:pt>
                <c:pt idx="125">
                  <c:v>6.24999999999999</c:v>
                </c:pt>
                <c:pt idx="126">
                  <c:v>6.29999999999999</c:v>
                </c:pt>
                <c:pt idx="127">
                  <c:v>6.34999999999999</c:v>
                </c:pt>
                <c:pt idx="128">
                  <c:v>6.39999999999999</c:v>
                </c:pt>
                <c:pt idx="129">
                  <c:v>6.44999999999999</c:v>
                </c:pt>
                <c:pt idx="130">
                  <c:v>6.49999999999999</c:v>
                </c:pt>
                <c:pt idx="131">
                  <c:v>6.54999999999999</c:v>
                </c:pt>
                <c:pt idx="132">
                  <c:v>6.59999999999999</c:v>
                </c:pt>
                <c:pt idx="133">
                  <c:v>6.64999999999999</c:v>
                </c:pt>
                <c:pt idx="134">
                  <c:v>6.69999999999999</c:v>
                </c:pt>
                <c:pt idx="135">
                  <c:v>6.74999999999999</c:v>
                </c:pt>
                <c:pt idx="136">
                  <c:v>6.79999999999999</c:v>
                </c:pt>
                <c:pt idx="137">
                  <c:v>6.84999999999999</c:v>
                </c:pt>
                <c:pt idx="138">
                  <c:v>6.89999999999999</c:v>
                </c:pt>
                <c:pt idx="139">
                  <c:v>6.94999999999999</c:v>
                </c:pt>
                <c:pt idx="140">
                  <c:v>6.99999999999999</c:v>
                </c:pt>
                <c:pt idx="141">
                  <c:v>7.04999999999999</c:v>
                </c:pt>
                <c:pt idx="142">
                  <c:v>7.09999999999999</c:v>
                </c:pt>
                <c:pt idx="143">
                  <c:v>7.14999999999999</c:v>
                </c:pt>
                <c:pt idx="144">
                  <c:v>7.19999999999999</c:v>
                </c:pt>
                <c:pt idx="145">
                  <c:v>7.24999999999999</c:v>
                </c:pt>
                <c:pt idx="146">
                  <c:v>7.29999999999999</c:v>
                </c:pt>
                <c:pt idx="147">
                  <c:v>7.34999999999999</c:v>
                </c:pt>
                <c:pt idx="148">
                  <c:v>7.39999999999999</c:v>
                </c:pt>
                <c:pt idx="149">
                  <c:v>7.44999999999999</c:v>
                </c:pt>
                <c:pt idx="150">
                  <c:v>7.49999999999999</c:v>
                </c:pt>
                <c:pt idx="151">
                  <c:v>7.54999999999999</c:v>
                </c:pt>
                <c:pt idx="152">
                  <c:v>7.59999999999999</c:v>
                </c:pt>
                <c:pt idx="153">
                  <c:v>7.64999999999999</c:v>
                </c:pt>
                <c:pt idx="154">
                  <c:v>7.69999999999999</c:v>
                </c:pt>
                <c:pt idx="155">
                  <c:v>7.74999999999999</c:v>
                </c:pt>
                <c:pt idx="156">
                  <c:v>7.79999999999999</c:v>
                </c:pt>
                <c:pt idx="157">
                  <c:v>7.84999999999999</c:v>
                </c:pt>
                <c:pt idx="158">
                  <c:v>7.89999999999999</c:v>
                </c:pt>
                <c:pt idx="159">
                  <c:v>7.94999999999999</c:v>
                </c:pt>
                <c:pt idx="160">
                  <c:v>7.99999999999999</c:v>
                </c:pt>
                <c:pt idx="161">
                  <c:v>8.04999999999999</c:v>
                </c:pt>
                <c:pt idx="162">
                  <c:v>8.09999999999999</c:v>
                </c:pt>
                <c:pt idx="163">
                  <c:v>8.14999999999999</c:v>
                </c:pt>
                <c:pt idx="164">
                  <c:v>8.19999999999998</c:v>
                </c:pt>
                <c:pt idx="165">
                  <c:v>8.24999999999998</c:v>
                </c:pt>
                <c:pt idx="166">
                  <c:v>8.29999999999998</c:v>
                </c:pt>
                <c:pt idx="167">
                  <c:v>8.34999999999998</c:v>
                </c:pt>
                <c:pt idx="168">
                  <c:v>8.39999999999998</c:v>
                </c:pt>
                <c:pt idx="169">
                  <c:v>8.44999999999998</c:v>
                </c:pt>
                <c:pt idx="170">
                  <c:v>8.49999999999998</c:v>
                </c:pt>
                <c:pt idx="171">
                  <c:v>8.54999999999998</c:v>
                </c:pt>
                <c:pt idx="172">
                  <c:v>8.59999999999998</c:v>
                </c:pt>
                <c:pt idx="173">
                  <c:v>8.64999999999998</c:v>
                </c:pt>
                <c:pt idx="174">
                  <c:v>8.69999999999998</c:v>
                </c:pt>
                <c:pt idx="175">
                  <c:v>8.74999999999998</c:v>
                </c:pt>
                <c:pt idx="176">
                  <c:v>8.79999999999998</c:v>
                </c:pt>
                <c:pt idx="177">
                  <c:v>8.84999999999998</c:v>
                </c:pt>
                <c:pt idx="178">
                  <c:v>8.89999999999998</c:v>
                </c:pt>
                <c:pt idx="179">
                  <c:v>8.94999999999998</c:v>
                </c:pt>
                <c:pt idx="180">
                  <c:v>8.99999999999998</c:v>
                </c:pt>
                <c:pt idx="181">
                  <c:v>9.04999999999998</c:v>
                </c:pt>
                <c:pt idx="182">
                  <c:v>9.09999999999998</c:v>
                </c:pt>
                <c:pt idx="183">
                  <c:v>9.14999999999998</c:v>
                </c:pt>
                <c:pt idx="184">
                  <c:v>9.19999999999998</c:v>
                </c:pt>
                <c:pt idx="185">
                  <c:v>9.24999999999998</c:v>
                </c:pt>
                <c:pt idx="186">
                  <c:v>9.29999999999998</c:v>
                </c:pt>
                <c:pt idx="187">
                  <c:v>9.34999999999998</c:v>
                </c:pt>
                <c:pt idx="188">
                  <c:v>9.39999999999998</c:v>
                </c:pt>
                <c:pt idx="189">
                  <c:v>9.44999999999998</c:v>
                </c:pt>
                <c:pt idx="190">
                  <c:v>9.49999999999998</c:v>
                </c:pt>
                <c:pt idx="191">
                  <c:v>9.54999999999998</c:v>
                </c:pt>
                <c:pt idx="192">
                  <c:v>9.59999999999998</c:v>
                </c:pt>
                <c:pt idx="193">
                  <c:v>9.64999999999998</c:v>
                </c:pt>
                <c:pt idx="194">
                  <c:v>9.69999999999998</c:v>
                </c:pt>
                <c:pt idx="195">
                  <c:v>9.74999999999998</c:v>
                </c:pt>
                <c:pt idx="196">
                  <c:v>9.79999999999998</c:v>
                </c:pt>
                <c:pt idx="197">
                  <c:v>9.84999999999998</c:v>
                </c:pt>
                <c:pt idx="198">
                  <c:v>9.89999999999998</c:v>
                </c:pt>
                <c:pt idx="199">
                  <c:v>9.94999999999998</c:v>
                </c:pt>
                <c:pt idx="200">
                  <c:v>9.99999999999998</c:v>
                </c:pt>
                <c:pt idx="201">
                  <c:v>10.05</c:v>
                </c:pt>
                <c:pt idx="202">
                  <c:v>10.1</c:v>
                </c:pt>
                <c:pt idx="203">
                  <c:v>10.15</c:v>
                </c:pt>
                <c:pt idx="204">
                  <c:v>10.2</c:v>
                </c:pt>
                <c:pt idx="205">
                  <c:v>10.25</c:v>
                </c:pt>
                <c:pt idx="206">
                  <c:v>10.3</c:v>
                </c:pt>
                <c:pt idx="207">
                  <c:v>10.35</c:v>
                </c:pt>
                <c:pt idx="208">
                  <c:v>10.4</c:v>
                </c:pt>
                <c:pt idx="209">
                  <c:v>10.45</c:v>
                </c:pt>
                <c:pt idx="210">
                  <c:v>10.5</c:v>
                </c:pt>
                <c:pt idx="211">
                  <c:v>10.55</c:v>
                </c:pt>
                <c:pt idx="212">
                  <c:v>10.6</c:v>
                </c:pt>
                <c:pt idx="213">
                  <c:v>10.65</c:v>
                </c:pt>
                <c:pt idx="214">
                  <c:v>10.7</c:v>
                </c:pt>
                <c:pt idx="215">
                  <c:v>10.75</c:v>
                </c:pt>
                <c:pt idx="216">
                  <c:v>10.8</c:v>
                </c:pt>
                <c:pt idx="217">
                  <c:v>10.85</c:v>
                </c:pt>
                <c:pt idx="218">
                  <c:v>10.9</c:v>
                </c:pt>
                <c:pt idx="219">
                  <c:v>10.95</c:v>
                </c:pt>
                <c:pt idx="220">
                  <c:v>11</c:v>
                </c:pt>
                <c:pt idx="221">
                  <c:v>11.05</c:v>
                </c:pt>
                <c:pt idx="222">
                  <c:v>11.1</c:v>
                </c:pt>
                <c:pt idx="223">
                  <c:v>11.15</c:v>
                </c:pt>
                <c:pt idx="224">
                  <c:v>11.2</c:v>
                </c:pt>
                <c:pt idx="225">
                  <c:v>11.25</c:v>
                </c:pt>
                <c:pt idx="226">
                  <c:v>11.3</c:v>
                </c:pt>
                <c:pt idx="227">
                  <c:v>11.35</c:v>
                </c:pt>
                <c:pt idx="228">
                  <c:v>11.4</c:v>
                </c:pt>
                <c:pt idx="229">
                  <c:v>11.45</c:v>
                </c:pt>
                <c:pt idx="230">
                  <c:v>11.5</c:v>
                </c:pt>
                <c:pt idx="231">
                  <c:v>11.55</c:v>
                </c:pt>
                <c:pt idx="232">
                  <c:v>11.6</c:v>
                </c:pt>
                <c:pt idx="233">
                  <c:v>11.65</c:v>
                </c:pt>
                <c:pt idx="234">
                  <c:v>11.7</c:v>
                </c:pt>
                <c:pt idx="235">
                  <c:v>11.75</c:v>
                </c:pt>
                <c:pt idx="236">
                  <c:v>11.8</c:v>
                </c:pt>
                <c:pt idx="237">
                  <c:v>11.85</c:v>
                </c:pt>
                <c:pt idx="238">
                  <c:v>11.9</c:v>
                </c:pt>
                <c:pt idx="239">
                  <c:v>11.95</c:v>
                </c:pt>
                <c:pt idx="240">
                  <c:v>12</c:v>
                </c:pt>
                <c:pt idx="241">
                  <c:v>12.05</c:v>
                </c:pt>
                <c:pt idx="242">
                  <c:v>12.1</c:v>
                </c:pt>
                <c:pt idx="243">
                  <c:v>12.15</c:v>
                </c:pt>
                <c:pt idx="244">
                  <c:v>12.2</c:v>
                </c:pt>
                <c:pt idx="245">
                  <c:v>12.25</c:v>
                </c:pt>
                <c:pt idx="246">
                  <c:v>12.3</c:v>
                </c:pt>
                <c:pt idx="247">
                  <c:v>12.35</c:v>
                </c:pt>
                <c:pt idx="248">
                  <c:v>12.4</c:v>
                </c:pt>
                <c:pt idx="249">
                  <c:v>12.45</c:v>
                </c:pt>
                <c:pt idx="250">
                  <c:v>12.5</c:v>
                </c:pt>
                <c:pt idx="251">
                  <c:v>12.55</c:v>
                </c:pt>
                <c:pt idx="252">
                  <c:v>12.6</c:v>
                </c:pt>
                <c:pt idx="253">
                  <c:v>12.65</c:v>
                </c:pt>
                <c:pt idx="254">
                  <c:v>12.7</c:v>
                </c:pt>
                <c:pt idx="255">
                  <c:v>12.75</c:v>
                </c:pt>
                <c:pt idx="256">
                  <c:v>12.8</c:v>
                </c:pt>
                <c:pt idx="257">
                  <c:v>12.85</c:v>
                </c:pt>
                <c:pt idx="258">
                  <c:v>12.9</c:v>
                </c:pt>
                <c:pt idx="259">
                  <c:v>12.95</c:v>
                </c:pt>
                <c:pt idx="260">
                  <c:v>13</c:v>
                </c:pt>
                <c:pt idx="261">
                  <c:v>13.05</c:v>
                </c:pt>
                <c:pt idx="262">
                  <c:v>13.1</c:v>
                </c:pt>
                <c:pt idx="263">
                  <c:v>13.15</c:v>
                </c:pt>
                <c:pt idx="264">
                  <c:v>13.2</c:v>
                </c:pt>
                <c:pt idx="265">
                  <c:v>13.25</c:v>
                </c:pt>
                <c:pt idx="266">
                  <c:v>13.3</c:v>
                </c:pt>
                <c:pt idx="267">
                  <c:v>13.35</c:v>
                </c:pt>
                <c:pt idx="268">
                  <c:v>13.4</c:v>
                </c:pt>
                <c:pt idx="269">
                  <c:v>13.45</c:v>
                </c:pt>
                <c:pt idx="270">
                  <c:v>13.5</c:v>
                </c:pt>
                <c:pt idx="271">
                  <c:v>13.55</c:v>
                </c:pt>
                <c:pt idx="272">
                  <c:v>13.6</c:v>
                </c:pt>
                <c:pt idx="273">
                  <c:v>13.65</c:v>
                </c:pt>
                <c:pt idx="274">
                  <c:v>13.7</c:v>
                </c:pt>
                <c:pt idx="275">
                  <c:v>13.75</c:v>
                </c:pt>
                <c:pt idx="276">
                  <c:v>13.8</c:v>
                </c:pt>
                <c:pt idx="277">
                  <c:v>13.85</c:v>
                </c:pt>
                <c:pt idx="278">
                  <c:v>13.9</c:v>
                </c:pt>
                <c:pt idx="279">
                  <c:v>13.95</c:v>
                </c:pt>
                <c:pt idx="280">
                  <c:v>14</c:v>
                </c:pt>
                <c:pt idx="281">
                  <c:v>14.05</c:v>
                </c:pt>
                <c:pt idx="282">
                  <c:v>14.1</c:v>
                </c:pt>
                <c:pt idx="283">
                  <c:v>14.15</c:v>
                </c:pt>
                <c:pt idx="284">
                  <c:v>14.2</c:v>
                </c:pt>
                <c:pt idx="285">
                  <c:v>14.25</c:v>
                </c:pt>
                <c:pt idx="286">
                  <c:v>14.3</c:v>
                </c:pt>
                <c:pt idx="287">
                  <c:v>14.35</c:v>
                </c:pt>
                <c:pt idx="288">
                  <c:v>14.4</c:v>
                </c:pt>
                <c:pt idx="289">
                  <c:v>14.45</c:v>
                </c:pt>
                <c:pt idx="290">
                  <c:v>14.5</c:v>
                </c:pt>
                <c:pt idx="291">
                  <c:v>14.55</c:v>
                </c:pt>
                <c:pt idx="292">
                  <c:v>14.6</c:v>
                </c:pt>
                <c:pt idx="293">
                  <c:v>14.65</c:v>
                </c:pt>
                <c:pt idx="294">
                  <c:v>14.7</c:v>
                </c:pt>
                <c:pt idx="295">
                  <c:v>14.75</c:v>
                </c:pt>
                <c:pt idx="296">
                  <c:v>14.8</c:v>
                </c:pt>
                <c:pt idx="297">
                  <c:v>14.85</c:v>
                </c:pt>
                <c:pt idx="298">
                  <c:v>14.9</c:v>
                </c:pt>
                <c:pt idx="299">
                  <c:v>14.95</c:v>
                </c:pt>
                <c:pt idx="300">
                  <c:v>15</c:v>
                </c:pt>
                <c:pt idx="301">
                  <c:v>15.05</c:v>
                </c:pt>
                <c:pt idx="302">
                  <c:v>15.1</c:v>
                </c:pt>
                <c:pt idx="303">
                  <c:v>15.15</c:v>
                </c:pt>
                <c:pt idx="304">
                  <c:v>15.2</c:v>
                </c:pt>
                <c:pt idx="305">
                  <c:v>15.25</c:v>
                </c:pt>
                <c:pt idx="306">
                  <c:v>15.3</c:v>
                </c:pt>
                <c:pt idx="307">
                  <c:v>15.35</c:v>
                </c:pt>
                <c:pt idx="308">
                  <c:v>15.4</c:v>
                </c:pt>
                <c:pt idx="309">
                  <c:v>15.45</c:v>
                </c:pt>
                <c:pt idx="310">
                  <c:v>15.5</c:v>
                </c:pt>
                <c:pt idx="311">
                  <c:v>15.55</c:v>
                </c:pt>
                <c:pt idx="312">
                  <c:v>15.6</c:v>
                </c:pt>
                <c:pt idx="313">
                  <c:v>15.65</c:v>
                </c:pt>
                <c:pt idx="314">
                  <c:v>15.7</c:v>
                </c:pt>
                <c:pt idx="315">
                  <c:v>15.75</c:v>
                </c:pt>
                <c:pt idx="316">
                  <c:v>15.8</c:v>
                </c:pt>
                <c:pt idx="317">
                  <c:v>15.85</c:v>
                </c:pt>
                <c:pt idx="318">
                  <c:v>15.9</c:v>
                </c:pt>
                <c:pt idx="319">
                  <c:v>15.95</c:v>
                </c:pt>
                <c:pt idx="320">
                  <c:v>16</c:v>
                </c:pt>
                <c:pt idx="321">
                  <c:v>16.05</c:v>
                </c:pt>
                <c:pt idx="322">
                  <c:v>16.1</c:v>
                </c:pt>
                <c:pt idx="323">
                  <c:v>16.15</c:v>
                </c:pt>
                <c:pt idx="324">
                  <c:v>16.2</c:v>
                </c:pt>
                <c:pt idx="325">
                  <c:v>16.25</c:v>
                </c:pt>
                <c:pt idx="326">
                  <c:v>16.3</c:v>
                </c:pt>
                <c:pt idx="327">
                  <c:v>16.35</c:v>
                </c:pt>
                <c:pt idx="328">
                  <c:v>16.4</c:v>
                </c:pt>
                <c:pt idx="329">
                  <c:v>16.45</c:v>
                </c:pt>
                <c:pt idx="330">
                  <c:v>16.5</c:v>
                </c:pt>
                <c:pt idx="331">
                  <c:v>16.55</c:v>
                </c:pt>
                <c:pt idx="332">
                  <c:v>16.6</c:v>
                </c:pt>
                <c:pt idx="333">
                  <c:v>16.65</c:v>
                </c:pt>
                <c:pt idx="334">
                  <c:v>16.7</c:v>
                </c:pt>
                <c:pt idx="335">
                  <c:v>16.75</c:v>
                </c:pt>
                <c:pt idx="336">
                  <c:v>16.8</c:v>
                </c:pt>
                <c:pt idx="337">
                  <c:v>16.85</c:v>
                </c:pt>
                <c:pt idx="338">
                  <c:v>16.9</c:v>
                </c:pt>
                <c:pt idx="339">
                  <c:v>16.95</c:v>
                </c:pt>
                <c:pt idx="340">
                  <c:v>17</c:v>
                </c:pt>
                <c:pt idx="341">
                  <c:v>17.05</c:v>
                </c:pt>
                <c:pt idx="342">
                  <c:v>17.1</c:v>
                </c:pt>
                <c:pt idx="343">
                  <c:v>17.15</c:v>
                </c:pt>
                <c:pt idx="344">
                  <c:v>17.2</c:v>
                </c:pt>
                <c:pt idx="345">
                  <c:v>17.25</c:v>
                </c:pt>
                <c:pt idx="346">
                  <c:v>17.3</c:v>
                </c:pt>
                <c:pt idx="347">
                  <c:v>17.35</c:v>
                </c:pt>
                <c:pt idx="348">
                  <c:v>17.4</c:v>
                </c:pt>
                <c:pt idx="349">
                  <c:v>17.45</c:v>
                </c:pt>
                <c:pt idx="350">
                  <c:v>17.5</c:v>
                </c:pt>
                <c:pt idx="351">
                  <c:v>17.55</c:v>
                </c:pt>
                <c:pt idx="352">
                  <c:v>17.6</c:v>
                </c:pt>
                <c:pt idx="353">
                  <c:v>17.65</c:v>
                </c:pt>
                <c:pt idx="354">
                  <c:v>17.7</c:v>
                </c:pt>
                <c:pt idx="355">
                  <c:v>17.75</c:v>
                </c:pt>
                <c:pt idx="356">
                  <c:v>17.8</c:v>
                </c:pt>
                <c:pt idx="357">
                  <c:v>17.85</c:v>
                </c:pt>
                <c:pt idx="358">
                  <c:v>17.8999999999999</c:v>
                </c:pt>
                <c:pt idx="359">
                  <c:v>17.95</c:v>
                </c:pt>
                <c:pt idx="360">
                  <c:v>18</c:v>
                </c:pt>
                <c:pt idx="361">
                  <c:v>18.0499999999999</c:v>
                </c:pt>
                <c:pt idx="362">
                  <c:v>18.0999999999999</c:v>
                </c:pt>
                <c:pt idx="363">
                  <c:v>18.1499999999999</c:v>
                </c:pt>
                <c:pt idx="364">
                  <c:v>18.2</c:v>
                </c:pt>
                <c:pt idx="365">
                  <c:v>18.2499999999999</c:v>
                </c:pt>
                <c:pt idx="366">
                  <c:v>18.2999999999999</c:v>
                </c:pt>
                <c:pt idx="367">
                  <c:v>18.3499999999999</c:v>
                </c:pt>
                <c:pt idx="368">
                  <c:v>18.3999999999999</c:v>
                </c:pt>
                <c:pt idx="369">
                  <c:v>18.4499999999999</c:v>
                </c:pt>
                <c:pt idx="370">
                  <c:v>18.4999999999999</c:v>
                </c:pt>
                <c:pt idx="371">
                  <c:v>18.5499999999999</c:v>
                </c:pt>
                <c:pt idx="372">
                  <c:v>18.5999999999999</c:v>
                </c:pt>
                <c:pt idx="373">
                  <c:v>18.6499999999999</c:v>
                </c:pt>
                <c:pt idx="374">
                  <c:v>18.6999999999999</c:v>
                </c:pt>
                <c:pt idx="375">
                  <c:v>18.7499999999999</c:v>
                </c:pt>
                <c:pt idx="376">
                  <c:v>18.7999999999999</c:v>
                </c:pt>
                <c:pt idx="377">
                  <c:v>18.8499999999999</c:v>
                </c:pt>
                <c:pt idx="378">
                  <c:v>18.8999999999999</c:v>
                </c:pt>
                <c:pt idx="379">
                  <c:v>18.9499999999999</c:v>
                </c:pt>
                <c:pt idx="380">
                  <c:v>18.9999999999999</c:v>
                </c:pt>
                <c:pt idx="381">
                  <c:v>19.0499999999999</c:v>
                </c:pt>
                <c:pt idx="382">
                  <c:v>19.0999999999999</c:v>
                </c:pt>
                <c:pt idx="383">
                  <c:v>19.1499999999999</c:v>
                </c:pt>
                <c:pt idx="384">
                  <c:v>19.1999999999999</c:v>
                </c:pt>
                <c:pt idx="385">
                  <c:v>19.2499999999999</c:v>
                </c:pt>
                <c:pt idx="386">
                  <c:v>19.2999999999999</c:v>
                </c:pt>
                <c:pt idx="387">
                  <c:v>19.3499999999999</c:v>
                </c:pt>
                <c:pt idx="388">
                  <c:v>19.3999999999999</c:v>
                </c:pt>
                <c:pt idx="389">
                  <c:v>19.4499999999999</c:v>
                </c:pt>
                <c:pt idx="390">
                  <c:v>19.4999999999999</c:v>
                </c:pt>
                <c:pt idx="391">
                  <c:v>19.5499999999999</c:v>
                </c:pt>
                <c:pt idx="392">
                  <c:v>19.5999999999999</c:v>
                </c:pt>
                <c:pt idx="393">
                  <c:v>19.6499999999999</c:v>
                </c:pt>
                <c:pt idx="394">
                  <c:v>19.6999999999999</c:v>
                </c:pt>
                <c:pt idx="395">
                  <c:v>19.7499999999999</c:v>
                </c:pt>
                <c:pt idx="396">
                  <c:v>19.7999999999999</c:v>
                </c:pt>
                <c:pt idx="397">
                  <c:v>19.8499999999999</c:v>
                </c:pt>
                <c:pt idx="398">
                  <c:v>19.8999999999999</c:v>
                </c:pt>
                <c:pt idx="399">
                  <c:v>19.9499999999999</c:v>
                </c:pt>
                <c:pt idx="400">
                  <c:v>19.9999999999999</c:v>
                </c:pt>
                <c:pt idx="401">
                  <c:v>20.0499999999999</c:v>
                </c:pt>
                <c:pt idx="402">
                  <c:v>20.0999999999999</c:v>
                </c:pt>
                <c:pt idx="403">
                  <c:v>20.1499999999999</c:v>
                </c:pt>
                <c:pt idx="404">
                  <c:v>20.1999999999999</c:v>
                </c:pt>
                <c:pt idx="405">
                  <c:v>20.2499999999999</c:v>
                </c:pt>
                <c:pt idx="406">
                  <c:v>20.2999999999999</c:v>
                </c:pt>
                <c:pt idx="407">
                  <c:v>20.3499999999999</c:v>
                </c:pt>
                <c:pt idx="408">
                  <c:v>20.3999999999999</c:v>
                </c:pt>
                <c:pt idx="409">
                  <c:v>20.4499999999999</c:v>
                </c:pt>
                <c:pt idx="410">
                  <c:v>20.4999999999999</c:v>
                </c:pt>
                <c:pt idx="411">
                  <c:v>20.5499999999999</c:v>
                </c:pt>
                <c:pt idx="412">
                  <c:v>20.5999999999999</c:v>
                </c:pt>
                <c:pt idx="413">
                  <c:v>20.6499999999999</c:v>
                </c:pt>
                <c:pt idx="414">
                  <c:v>20.6999999999999</c:v>
                </c:pt>
                <c:pt idx="415">
                  <c:v>20.7499999999999</c:v>
                </c:pt>
                <c:pt idx="416">
                  <c:v>20.7999999999999</c:v>
                </c:pt>
                <c:pt idx="417">
                  <c:v>20.8499999999999</c:v>
                </c:pt>
                <c:pt idx="418">
                  <c:v>20.8999999999999</c:v>
                </c:pt>
                <c:pt idx="419">
                  <c:v>20.9499999999999</c:v>
                </c:pt>
                <c:pt idx="420">
                  <c:v>20.9999999999999</c:v>
                </c:pt>
                <c:pt idx="421">
                  <c:v>21.0499999999999</c:v>
                </c:pt>
                <c:pt idx="422">
                  <c:v>21.0999999999999</c:v>
                </c:pt>
                <c:pt idx="423">
                  <c:v>21.1499999999999</c:v>
                </c:pt>
                <c:pt idx="424">
                  <c:v>21.1999999999999</c:v>
                </c:pt>
                <c:pt idx="425">
                  <c:v>21.2499999999999</c:v>
                </c:pt>
                <c:pt idx="426">
                  <c:v>21.2999999999999</c:v>
                </c:pt>
                <c:pt idx="427">
                  <c:v>21.3499999999999</c:v>
                </c:pt>
                <c:pt idx="428">
                  <c:v>21.3999999999999</c:v>
                </c:pt>
                <c:pt idx="429">
                  <c:v>21.4499999999999</c:v>
                </c:pt>
                <c:pt idx="430">
                  <c:v>21.4999999999999</c:v>
                </c:pt>
                <c:pt idx="431">
                  <c:v>21.5499999999999</c:v>
                </c:pt>
                <c:pt idx="432">
                  <c:v>21.5999999999999</c:v>
                </c:pt>
                <c:pt idx="433">
                  <c:v>21.6499999999999</c:v>
                </c:pt>
                <c:pt idx="434">
                  <c:v>21.6999999999999</c:v>
                </c:pt>
                <c:pt idx="435">
                  <c:v>21.7499999999999</c:v>
                </c:pt>
                <c:pt idx="436">
                  <c:v>21.7999999999999</c:v>
                </c:pt>
                <c:pt idx="437">
                  <c:v>21.8499999999999</c:v>
                </c:pt>
                <c:pt idx="438">
                  <c:v>21.8999999999999</c:v>
                </c:pt>
                <c:pt idx="439">
                  <c:v>21.9499999999999</c:v>
                </c:pt>
                <c:pt idx="440">
                  <c:v>21.9999999999999</c:v>
                </c:pt>
                <c:pt idx="441">
                  <c:v>22.0499999999999</c:v>
                </c:pt>
                <c:pt idx="442">
                  <c:v>22.0999999999999</c:v>
                </c:pt>
                <c:pt idx="443">
                  <c:v>22.1499999999999</c:v>
                </c:pt>
                <c:pt idx="444">
                  <c:v>22.1999999999999</c:v>
                </c:pt>
                <c:pt idx="445">
                  <c:v>22.2499999999999</c:v>
                </c:pt>
                <c:pt idx="446">
                  <c:v>22.2999999999999</c:v>
                </c:pt>
                <c:pt idx="447">
                  <c:v>22.3499999999999</c:v>
                </c:pt>
                <c:pt idx="448">
                  <c:v>22.3999999999999</c:v>
                </c:pt>
                <c:pt idx="449">
                  <c:v>22.4499999999999</c:v>
                </c:pt>
                <c:pt idx="450">
                  <c:v>22.4999999999999</c:v>
                </c:pt>
                <c:pt idx="451">
                  <c:v>22.5499999999999</c:v>
                </c:pt>
                <c:pt idx="452">
                  <c:v>22.5999999999999</c:v>
                </c:pt>
                <c:pt idx="453">
                  <c:v>22.6499999999999</c:v>
                </c:pt>
                <c:pt idx="454">
                  <c:v>22.6999999999999</c:v>
                </c:pt>
                <c:pt idx="455">
                  <c:v>22.7499999999999</c:v>
                </c:pt>
                <c:pt idx="456">
                  <c:v>22.7999999999999</c:v>
                </c:pt>
                <c:pt idx="457">
                  <c:v>22.8499999999999</c:v>
                </c:pt>
                <c:pt idx="458">
                  <c:v>22.8999999999999</c:v>
                </c:pt>
                <c:pt idx="459">
                  <c:v>22.9499999999999</c:v>
                </c:pt>
                <c:pt idx="460">
                  <c:v>22.9999999999999</c:v>
                </c:pt>
                <c:pt idx="461">
                  <c:v>23.0499999999999</c:v>
                </c:pt>
                <c:pt idx="462">
                  <c:v>23.0999999999999</c:v>
                </c:pt>
                <c:pt idx="463">
                  <c:v>23.1499999999999</c:v>
                </c:pt>
                <c:pt idx="464">
                  <c:v>23.1999999999999</c:v>
                </c:pt>
                <c:pt idx="465">
                  <c:v>23.2499999999999</c:v>
                </c:pt>
                <c:pt idx="466">
                  <c:v>23.2999999999999</c:v>
                </c:pt>
                <c:pt idx="467">
                  <c:v>23.3499999999999</c:v>
                </c:pt>
                <c:pt idx="468">
                  <c:v>23.3999999999999</c:v>
                </c:pt>
                <c:pt idx="469">
                  <c:v>23.4499999999999</c:v>
                </c:pt>
                <c:pt idx="470">
                  <c:v>23.4999999999999</c:v>
                </c:pt>
                <c:pt idx="471">
                  <c:v>23.5499999999999</c:v>
                </c:pt>
                <c:pt idx="472">
                  <c:v>23.5999999999999</c:v>
                </c:pt>
                <c:pt idx="473">
                  <c:v>23.6499999999999</c:v>
                </c:pt>
                <c:pt idx="474">
                  <c:v>23.6999999999999</c:v>
                </c:pt>
                <c:pt idx="475">
                  <c:v>23.7499999999999</c:v>
                </c:pt>
                <c:pt idx="476">
                  <c:v>23.7999999999999</c:v>
                </c:pt>
                <c:pt idx="477">
                  <c:v>23.8499999999999</c:v>
                </c:pt>
                <c:pt idx="478">
                  <c:v>23.8999999999999</c:v>
                </c:pt>
                <c:pt idx="479">
                  <c:v>23.9499999999999</c:v>
                </c:pt>
                <c:pt idx="480">
                  <c:v>23.9999999999999</c:v>
                </c:pt>
                <c:pt idx="481">
                  <c:v>24.0499999999999</c:v>
                </c:pt>
                <c:pt idx="482">
                  <c:v>24.0999999999999</c:v>
                </c:pt>
                <c:pt idx="483">
                  <c:v>24.1499999999999</c:v>
                </c:pt>
                <c:pt idx="484">
                  <c:v>24.1999999999999</c:v>
                </c:pt>
                <c:pt idx="485">
                  <c:v>24.2499999999999</c:v>
                </c:pt>
                <c:pt idx="486">
                  <c:v>24.2999999999999</c:v>
                </c:pt>
                <c:pt idx="487">
                  <c:v>24.3499999999999</c:v>
                </c:pt>
                <c:pt idx="488">
                  <c:v>24.3999999999999</c:v>
                </c:pt>
                <c:pt idx="489">
                  <c:v>24.4499999999999</c:v>
                </c:pt>
                <c:pt idx="490">
                  <c:v>24.4999999999999</c:v>
                </c:pt>
                <c:pt idx="491">
                  <c:v>24.5499999999999</c:v>
                </c:pt>
                <c:pt idx="492">
                  <c:v>24.5999999999999</c:v>
                </c:pt>
                <c:pt idx="493">
                  <c:v>24.6499999999999</c:v>
                </c:pt>
                <c:pt idx="494">
                  <c:v>24.6999999999999</c:v>
                </c:pt>
                <c:pt idx="495">
                  <c:v>24.7499999999999</c:v>
                </c:pt>
                <c:pt idx="496">
                  <c:v>24.7999999999999</c:v>
                </c:pt>
                <c:pt idx="497">
                  <c:v>24.8499999999999</c:v>
                </c:pt>
                <c:pt idx="498">
                  <c:v>24.8999999999999</c:v>
                </c:pt>
                <c:pt idx="499">
                  <c:v>24.9499999999999</c:v>
                </c:pt>
                <c:pt idx="500">
                  <c:v>24.9999999999999</c:v>
                </c:pt>
                <c:pt idx="501">
                  <c:v>25.0499999999999</c:v>
                </c:pt>
                <c:pt idx="502">
                  <c:v>25.0999999999999</c:v>
                </c:pt>
                <c:pt idx="503">
                  <c:v>25.1499999999999</c:v>
                </c:pt>
                <c:pt idx="504">
                  <c:v>25.1999999999999</c:v>
                </c:pt>
                <c:pt idx="505">
                  <c:v>25.2499999999999</c:v>
                </c:pt>
                <c:pt idx="506">
                  <c:v>25.2999999999999</c:v>
                </c:pt>
                <c:pt idx="507">
                  <c:v>25.3499999999999</c:v>
                </c:pt>
                <c:pt idx="508">
                  <c:v>25.3999999999999</c:v>
                </c:pt>
                <c:pt idx="509">
                  <c:v>25.4499999999999</c:v>
                </c:pt>
                <c:pt idx="510">
                  <c:v>25.4999999999999</c:v>
                </c:pt>
                <c:pt idx="511">
                  <c:v>25.5499999999999</c:v>
                </c:pt>
                <c:pt idx="512">
                  <c:v>25.5999999999999</c:v>
                </c:pt>
                <c:pt idx="513">
                  <c:v>25.6499999999999</c:v>
                </c:pt>
                <c:pt idx="514">
                  <c:v>25.6999999999999</c:v>
                </c:pt>
                <c:pt idx="515">
                  <c:v>25.7499999999999</c:v>
                </c:pt>
                <c:pt idx="516">
                  <c:v>25.7999999999999</c:v>
                </c:pt>
                <c:pt idx="517">
                  <c:v>25.8499999999999</c:v>
                </c:pt>
                <c:pt idx="518">
                  <c:v>25.8999999999999</c:v>
                </c:pt>
                <c:pt idx="519">
                  <c:v>25.9499999999999</c:v>
                </c:pt>
                <c:pt idx="520">
                  <c:v>25.9999999999999</c:v>
                </c:pt>
                <c:pt idx="521">
                  <c:v>26.0499999999999</c:v>
                </c:pt>
                <c:pt idx="522">
                  <c:v>26.0999999999999</c:v>
                </c:pt>
                <c:pt idx="523">
                  <c:v>26.1499999999999</c:v>
                </c:pt>
                <c:pt idx="524">
                  <c:v>26.1999999999999</c:v>
                </c:pt>
                <c:pt idx="525">
                  <c:v>26.2499999999999</c:v>
                </c:pt>
                <c:pt idx="526">
                  <c:v>26.2999999999999</c:v>
                </c:pt>
                <c:pt idx="527">
                  <c:v>26.3499999999999</c:v>
                </c:pt>
                <c:pt idx="528">
                  <c:v>26.3999999999999</c:v>
                </c:pt>
                <c:pt idx="529">
                  <c:v>26.4499999999999</c:v>
                </c:pt>
                <c:pt idx="530">
                  <c:v>26.4999999999999</c:v>
                </c:pt>
                <c:pt idx="531">
                  <c:v>26.5499999999999</c:v>
                </c:pt>
                <c:pt idx="532">
                  <c:v>26.5999999999999</c:v>
                </c:pt>
                <c:pt idx="533">
                  <c:v>26.6499999999999</c:v>
                </c:pt>
                <c:pt idx="534">
                  <c:v>26.6999999999999</c:v>
                </c:pt>
                <c:pt idx="535">
                  <c:v>26.7499999999999</c:v>
                </c:pt>
                <c:pt idx="536">
                  <c:v>26.7999999999999</c:v>
                </c:pt>
                <c:pt idx="537">
                  <c:v>26.8499999999999</c:v>
                </c:pt>
                <c:pt idx="538">
                  <c:v>26.8999999999999</c:v>
                </c:pt>
                <c:pt idx="539">
                  <c:v>26.9499999999999</c:v>
                </c:pt>
                <c:pt idx="540">
                  <c:v>26.9999999999999</c:v>
                </c:pt>
                <c:pt idx="541">
                  <c:v>27.0499999999999</c:v>
                </c:pt>
                <c:pt idx="542">
                  <c:v>27.0999999999999</c:v>
                </c:pt>
                <c:pt idx="543">
                  <c:v>27.1499999999999</c:v>
                </c:pt>
                <c:pt idx="544">
                  <c:v>27.1999999999999</c:v>
                </c:pt>
                <c:pt idx="545">
                  <c:v>27.2499999999999</c:v>
                </c:pt>
                <c:pt idx="546">
                  <c:v>27.2999999999999</c:v>
                </c:pt>
                <c:pt idx="547">
                  <c:v>27.3499999999999</c:v>
                </c:pt>
                <c:pt idx="548">
                  <c:v>27.3999999999999</c:v>
                </c:pt>
                <c:pt idx="549">
                  <c:v>27.4499999999999</c:v>
                </c:pt>
                <c:pt idx="550">
                  <c:v>27.4999999999999</c:v>
                </c:pt>
                <c:pt idx="551">
                  <c:v>27.5499999999999</c:v>
                </c:pt>
                <c:pt idx="552">
                  <c:v>27.5999999999999</c:v>
                </c:pt>
                <c:pt idx="553">
                  <c:v>27.6499999999999</c:v>
                </c:pt>
                <c:pt idx="554">
                  <c:v>27.6999999999999</c:v>
                </c:pt>
                <c:pt idx="555">
                  <c:v>27.7499999999999</c:v>
                </c:pt>
                <c:pt idx="556">
                  <c:v>27.7999999999999</c:v>
                </c:pt>
                <c:pt idx="557">
                  <c:v>27.8499999999999</c:v>
                </c:pt>
                <c:pt idx="558">
                  <c:v>27.8999999999999</c:v>
                </c:pt>
                <c:pt idx="559">
                  <c:v>27.9499999999999</c:v>
                </c:pt>
                <c:pt idx="560">
                  <c:v>27.9999999999999</c:v>
                </c:pt>
                <c:pt idx="561">
                  <c:v>28.0499999999999</c:v>
                </c:pt>
                <c:pt idx="562">
                  <c:v>28.0999999999999</c:v>
                </c:pt>
                <c:pt idx="563">
                  <c:v>28.1499999999999</c:v>
                </c:pt>
                <c:pt idx="564">
                  <c:v>28.1999999999999</c:v>
                </c:pt>
                <c:pt idx="565">
                  <c:v>28.2499999999999</c:v>
                </c:pt>
                <c:pt idx="566">
                  <c:v>28.2999999999999</c:v>
                </c:pt>
                <c:pt idx="567">
                  <c:v>28.3499999999999</c:v>
                </c:pt>
                <c:pt idx="568">
                  <c:v>28.3999999999999</c:v>
                </c:pt>
                <c:pt idx="569">
                  <c:v>28.4499999999999</c:v>
                </c:pt>
                <c:pt idx="570">
                  <c:v>28.4999999999999</c:v>
                </c:pt>
                <c:pt idx="571">
                  <c:v>28.5499999999999</c:v>
                </c:pt>
                <c:pt idx="572">
                  <c:v>28.5999999999999</c:v>
                </c:pt>
                <c:pt idx="573">
                  <c:v>28.6499999999999</c:v>
                </c:pt>
                <c:pt idx="574">
                  <c:v>28.6999999999999</c:v>
                </c:pt>
                <c:pt idx="575">
                  <c:v>28.7499999999999</c:v>
                </c:pt>
                <c:pt idx="576">
                  <c:v>28.7999999999999</c:v>
                </c:pt>
                <c:pt idx="577">
                  <c:v>28.8499999999999</c:v>
                </c:pt>
                <c:pt idx="578">
                  <c:v>28.8999999999999</c:v>
                </c:pt>
                <c:pt idx="579">
                  <c:v>28.9499999999999</c:v>
                </c:pt>
                <c:pt idx="580">
                  <c:v>28.9999999999999</c:v>
                </c:pt>
                <c:pt idx="581">
                  <c:v>29.0499999999999</c:v>
                </c:pt>
                <c:pt idx="582">
                  <c:v>29.0999999999999</c:v>
                </c:pt>
                <c:pt idx="583">
                  <c:v>29.1499999999999</c:v>
                </c:pt>
                <c:pt idx="584">
                  <c:v>29.1999999999999</c:v>
                </c:pt>
                <c:pt idx="585">
                  <c:v>29.2499999999999</c:v>
                </c:pt>
                <c:pt idx="586">
                  <c:v>29.2999999999999</c:v>
                </c:pt>
                <c:pt idx="587">
                  <c:v>29.3499999999999</c:v>
                </c:pt>
                <c:pt idx="588">
                  <c:v>29.3999999999999</c:v>
                </c:pt>
                <c:pt idx="589">
                  <c:v>29.4499999999999</c:v>
                </c:pt>
                <c:pt idx="590">
                  <c:v>29.4999999999999</c:v>
                </c:pt>
                <c:pt idx="591">
                  <c:v>29.5499999999999</c:v>
                </c:pt>
                <c:pt idx="592">
                  <c:v>29.5999999999999</c:v>
                </c:pt>
                <c:pt idx="593">
                  <c:v>29.6499999999999</c:v>
                </c:pt>
                <c:pt idx="594">
                  <c:v>29.6999999999999</c:v>
                </c:pt>
                <c:pt idx="595">
                  <c:v>29.7499999999999</c:v>
                </c:pt>
                <c:pt idx="596">
                  <c:v>29.7999999999999</c:v>
                </c:pt>
                <c:pt idx="597">
                  <c:v>29.8499999999999</c:v>
                </c:pt>
                <c:pt idx="598">
                  <c:v>29.8999999999999</c:v>
                </c:pt>
                <c:pt idx="599">
                  <c:v>29.9499999999999</c:v>
                </c:pt>
                <c:pt idx="600">
                  <c:v>29.9999999999999</c:v>
                </c:pt>
                <c:pt idx="601">
                  <c:v>30.0499999999999</c:v>
                </c:pt>
                <c:pt idx="602">
                  <c:v>30.0999999999999</c:v>
                </c:pt>
                <c:pt idx="603">
                  <c:v>30.1499999999999</c:v>
                </c:pt>
                <c:pt idx="604">
                  <c:v>30.1999999999999</c:v>
                </c:pt>
                <c:pt idx="605">
                  <c:v>30.2499999999999</c:v>
                </c:pt>
                <c:pt idx="606">
                  <c:v>30.2999999999999</c:v>
                </c:pt>
                <c:pt idx="607">
                  <c:v>30.3499999999999</c:v>
                </c:pt>
                <c:pt idx="608">
                  <c:v>30.3999999999999</c:v>
                </c:pt>
                <c:pt idx="609">
                  <c:v>30.4499999999999</c:v>
                </c:pt>
                <c:pt idx="610">
                  <c:v>30.4999999999999</c:v>
                </c:pt>
                <c:pt idx="611">
                  <c:v>30.5499999999999</c:v>
                </c:pt>
                <c:pt idx="612">
                  <c:v>30.5999999999999</c:v>
                </c:pt>
                <c:pt idx="613">
                  <c:v>30.6499999999999</c:v>
                </c:pt>
                <c:pt idx="614">
                  <c:v>30.6999999999999</c:v>
                </c:pt>
                <c:pt idx="615">
                  <c:v>30.7499999999999</c:v>
                </c:pt>
                <c:pt idx="616">
                  <c:v>30.7999999999999</c:v>
                </c:pt>
                <c:pt idx="617">
                  <c:v>30.8499999999999</c:v>
                </c:pt>
                <c:pt idx="618">
                  <c:v>30.8999999999999</c:v>
                </c:pt>
                <c:pt idx="619">
                  <c:v>30.9499999999999</c:v>
                </c:pt>
                <c:pt idx="620">
                  <c:v>30.9999999999999</c:v>
                </c:pt>
                <c:pt idx="621">
                  <c:v>31.0499999999999</c:v>
                </c:pt>
                <c:pt idx="622">
                  <c:v>31.0999999999999</c:v>
                </c:pt>
                <c:pt idx="623">
                  <c:v>31.1499999999999</c:v>
                </c:pt>
                <c:pt idx="624">
                  <c:v>31.1999999999999</c:v>
                </c:pt>
                <c:pt idx="625">
                  <c:v>31.2499999999999</c:v>
                </c:pt>
                <c:pt idx="626">
                  <c:v>31.2999999999999</c:v>
                </c:pt>
                <c:pt idx="627">
                  <c:v>31.3499999999999</c:v>
                </c:pt>
                <c:pt idx="628">
                  <c:v>31.3999999999999</c:v>
                </c:pt>
                <c:pt idx="629">
                  <c:v>31.4499999999999</c:v>
                </c:pt>
                <c:pt idx="630">
                  <c:v>31.4999999999999</c:v>
                </c:pt>
                <c:pt idx="631">
                  <c:v>31.5499999999999</c:v>
                </c:pt>
                <c:pt idx="632">
                  <c:v>31.5999999999999</c:v>
                </c:pt>
                <c:pt idx="633">
                  <c:v>31.6499999999999</c:v>
                </c:pt>
                <c:pt idx="634">
                  <c:v>31.6999999999999</c:v>
                </c:pt>
                <c:pt idx="635">
                  <c:v>31.7499999999999</c:v>
                </c:pt>
                <c:pt idx="636">
                  <c:v>31.7999999999999</c:v>
                </c:pt>
                <c:pt idx="637">
                  <c:v>31.8499999999999</c:v>
                </c:pt>
                <c:pt idx="638">
                  <c:v>31.8999999999999</c:v>
                </c:pt>
                <c:pt idx="639">
                  <c:v>31.9499999999999</c:v>
                </c:pt>
                <c:pt idx="640">
                  <c:v>31.9999999999999</c:v>
                </c:pt>
                <c:pt idx="641">
                  <c:v>32.0499999999999</c:v>
                </c:pt>
                <c:pt idx="642">
                  <c:v>32.0999999999999</c:v>
                </c:pt>
                <c:pt idx="643">
                  <c:v>32.1499999999999</c:v>
                </c:pt>
                <c:pt idx="644">
                  <c:v>32.1999999999999</c:v>
                </c:pt>
                <c:pt idx="645">
                  <c:v>32.2499999999999</c:v>
                </c:pt>
                <c:pt idx="646">
                  <c:v>32.2999999999999</c:v>
                </c:pt>
                <c:pt idx="647">
                  <c:v>32.3499999999999</c:v>
                </c:pt>
                <c:pt idx="648">
                  <c:v>32.3999999999999</c:v>
                </c:pt>
                <c:pt idx="649">
                  <c:v>32.4499999999999</c:v>
                </c:pt>
                <c:pt idx="650">
                  <c:v>32.4999999999999</c:v>
                </c:pt>
                <c:pt idx="651">
                  <c:v>32.5499999999999</c:v>
                </c:pt>
                <c:pt idx="652">
                  <c:v>32.5999999999999</c:v>
                </c:pt>
                <c:pt idx="653">
                  <c:v>32.6499999999999</c:v>
                </c:pt>
                <c:pt idx="654">
                  <c:v>32.6999999999999</c:v>
                </c:pt>
                <c:pt idx="655">
                  <c:v>32.7499999999999</c:v>
                </c:pt>
                <c:pt idx="656">
                  <c:v>32.7999999999999</c:v>
                </c:pt>
                <c:pt idx="657">
                  <c:v>32.8499999999999</c:v>
                </c:pt>
                <c:pt idx="658">
                  <c:v>32.8999999999999</c:v>
                </c:pt>
                <c:pt idx="659">
                  <c:v>32.9499999999999</c:v>
                </c:pt>
                <c:pt idx="660">
                  <c:v>32.9999999999999</c:v>
                </c:pt>
                <c:pt idx="661">
                  <c:v>33.0499999999999</c:v>
                </c:pt>
                <c:pt idx="662">
                  <c:v>33.0999999999999</c:v>
                </c:pt>
                <c:pt idx="663">
                  <c:v>33.1499999999999</c:v>
                </c:pt>
                <c:pt idx="664">
                  <c:v>33.1999999999999</c:v>
                </c:pt>
                <c:pt idx="665">
                  <c:v>33.2499999999999</c:v>
                </c:pt>
                <c:pt idx="666">
                  <c:v>33.2999999999999</c:v>
                </c:pt>
                <c:pt idx="667">
                  <c:v>33.3499999999999</c:v>
                </c:pt>
                <c:pt idx="668">
                  <c:v>33.3999999999999</c:v>
                </c:pt>
                <c:pt idx="669">
                  <c:v>33.4499999999999</c:v>
                </c:pt>
                <c:pt idx="670">
                  <c:v>33.4999999999999</c:v>
                </c:pt>
                <c:pt idx="671">
                  <c:v>33.5499999999999</c:v>
                </c:pt>
                <c:pt idx="672">
                  <c:v>33.5999999999999</c:v>
                </c:pt>
                <c:pt idx="673">
                  <c:v>33.6499999999999</c:v>
                </c:pt>
                <c:pt idx="674">
                  <c:v>33.6999999999999</c:v>
                </c:pt>
                <c:pt idx="675">
                  <c:v>33.7499999999999</c:v>
                </c:pt>
                <c:pt idx="676">
                  <c:v>33.7999999999999</c:v>
                </c:pt>
                <c:pt idx="677">
                  <c:v>33.8499999999999</c:v>
                </c:pt>
                <c:pt idx="678">
                  <c:v>33.8999999999999</c:v>
                </c:pt>
                <c:pt idx="679">
                  <c:v>33.9499999999999</c:v>
                </c:pt>
                <c:pt idx="680">
                  <c:v>33.9999999999999</c:v>
                </c:pt>
                <c:pt idx="681">
                  <c:v>34.0499999999999</c:v>
                </c:pt>
                <c:pt idx="682">
                  <c:v>34.0999999999999</c:v>
                </c:pt>
                <c:pt idx="683">
                  <c:v>34.1499999999999</c:v>
                </c:pt>
                <c:pt idx="684">
                  <c:v>34.1999999999999</c:v>
                </c:pt>
                <c:pt idx="685">
                  <c:v>34.2499999999999</c:v>
                </c:pt>
                <c:pt idx="686">
                  <c:v>34.2999999999999</c:v>
                </c:pt>
                <c:pt idx="687">
                  <c:v>34.3499999999999</c:v>
                </c:pt>
                <c:pt idx="688">
                  <c:v>34.3999999999999</c:v>
                </c:pt>
                <c:pt idx="689">
                  <c:v>34.4499999999999</c:v>
                </c:pt>
                <c:pt idx="690">
                  <c:v>34.4999999999999</c:v>
                </c:pt>
                <c:pt idx="691">
                  <c:v>34.5499999999999</c:v>
                </c:pt>
                <c:pt idx="692">
                  <c:v>34.5999999999999</c:v>
                </c:pt>
                <c:pt idx="693">
                  <c:v>34.6499999999999</c:v>
                </c:pt>
                <c:pt idx="694">
                  <c:v>34.6999999999999</c:v>
                </c:pt>
                <c:pt idx="695">
                  <c:v>34.7499999999999</c:v>
                </c:pt>
                <c:pt idx="696">
                  <c:v>34.7999999999999</c:v>
                </c:pt>
                <c:pt idx="697">
                  <c:v>34.8499999999999</c:v>
                </c:pt>
                <c:pt idx="698">
                  <c:v>34.8999999999999</c:v>
                </c:pt>
                <c:pt idx="699">
                  <c:v>34.9499999999999</c:v>
                </c:pt>
                <c:pt idx="700">
                  <c:v>34.9999999999999</c:v>
                </c:pt>
                <c:pt idx="701">
                  <c:v>35.0499999999999</c:v>
                </c:pt>
                <c:pt idx="702">
                  <c:v>35.0999999999999</c:v>
                </c:pt>
                <c:pt idx="703">
                  <c:v>35.1499999999999</c:v>
                </c:pt>
                <c:pt idx="704">
                  <c:v>35.1999999999999</c:v>
                </c:pt>
                <c:pt idx="705">
                  <c:v>35.2499999999999</c:v>
                </c:pt>
                <c:pt idx="706">
                  <c:v>35.2999999999999</c:v>
                </c:pt>
                <c:pt idx="707">
                  <c:v>35.3499999999999</c:v>
                </c:pt>
                <c:pt idx="708">
                  <c:v>35.3999999999999</c:v>
                </c:pt>
                <c:pt idx="709">
                  <c:v>35.4499999999999</c:v>
                </c:pt>
                <c:pt idx="710">
                  <c:v>35.4999999999999</c:v>
                </c:pt>
                <c:pt idx="711">
                  <c:v>35.5499999999999</c:v>
                </c:pt>
                <c:pt idx="712">
                  <c:v>35.5999999999999</c:v>
                </c:pt>
                <c:pt idx="713">
                  <c:v>35.6499999999999</c:v>
                </c:pt>
                <c:pt idx="714">
                  <c:v>35.6999999999999</c:v>
                </c:pt>
                <c:pt idx="715">
                  <c:v>35.7499999999999</c:v>
                </c:pt>
                <c:pt idx="716">
                  <c:v>35.7999999999999</c:v>
                </c:pt>
                <c:pt idx="717">
                  <c:v>35.8499999999999</c:v>
                </c:pt>
                <c:pt idx="718">
                  <c:v>35.8999999999999</c:v>
                </c:pt>
                <c:pt idx="719">
                  <c:v>35.9499999999999</c:v>
                </c:pt>
                <c:pt idx="720">
                  <c:v>35.9999999999999</c:v>
                </c:pt>
                <c:pt idx="721">
                  <c:v>36.0499999999999</c:v>
                </c:pt>
                <c:pt idx="722">
                  <c:v>36.0999999999999</c:v>
                </c:pt>
                <c:pt idx="723">
                  <c:v>36.1499999999999</c:v>
                </c:pt>
                <c:pt idx="724">
                  <c:v>36.1999999999999</c:v>
                </c:pt>
                <c:pt idx="725">
                  <c:v>36.2499999999999</c:v>
                </c:pt>
                <c:pt idx="726">
                  <c:v>36.2999999999999</c:v>
                </c:pt>
                <c:pt idx="727">
                  <c:v>36.3499999999999</c:v>
                </c:pt>
                <c:pt idx="728">
                  <c:v>36.3999999999999</c:v>
                </c:pt>
                <c:pt idx="729">
                  <c:v>36.4499999999999</c:v>
                </c:pt>
                <c:pt idx="730">
                  <c:v>36.4999999999999</c:v>
                </c:pt>
                <c:pt idx="731">
                  <c:v>36.5499999999999</c:v>
                </c:pt>
                <c:pt idx="732">
                  <c:v>36.5999999999999</c:v>
                </c:pt>
                <c:pt idx="733">
                  <c:v>36.6499999999999</c:v>
                </c:pt>
                <c:pt idx="734">
                  <c:v>36.6999999999999</c:v>
                </c:pt>
                <c:pt idx="735">
                  <c:v>36.7499999999999</c:v>
                </c:pt>
                <c:pt idx="736">
                  <c:v>36.7999999999999</c:v>
                </c:pt>
                <c:pt idx="737">
                  <c:v>36.8499999999999</c:v>
                </c:pt>
                <c:pt idx="738">
                  <c:v>36.8999999999999</c:v>
                </c:pt>
                <c:pt idx="739">
                  <c:v>36.9499999999999</c:v>
                </c:pt>
                <c:pt idx="740">
                  <c:v>36.9999999999999</c:v>
                </c:pt>
                <c:pt idx="741">
                  <c:v>37.0499999999999</c:v>
                </c:pt>
                <c:pt idx="742">
                  <c:v>37.0999999999999</c:v>
                </c:pt>
                <c:pt idx="743">
                  <c:v>37.1499999999999</c:v>
                </c:pt>
                <c:pt idx="744">
                  <c:v>37.1999999999999</c:v>
                </c:pt>
                <c:pt idx="745">
                  <c:v>37.2499999999999</c:v>
                </c:pt>
                <c:pt idx="746">
                  <c:v>37.2999999999999</c:v>
                </c:pt>
                <c:pt idx="747">
                  <c:v>37.3499999999999</c:v>
                </c:pt>
                <c:pt idx="748">
                  <c:v>37.3999999999999</c:v>
                </c:pt>
                <c:pt idx="749">
                  <c:v>37.4499999999999</c:v>
                </c:pt>
                <c:pt idx="750">
                  <c:v>37.4999999999999</c:v>
                </c:pt>
                <c:pt idx="751">
                  <c:v>37.5499999999999</c:v>
                </c:pt>
                <c:pt idx="752">
                  <c:v>37.5999999999999</c:v>
                </c:pt>
                <c:pt idx="753">
                  <c:v>37.6499999999999</c:v>
                </c:pt>
                <c:pt idx="754">
                  <c:v>37.6999999999999</c:v>
                </c:pt>
                <c:pt idx="755">
                  <c:v>37.7499999999999</c:v>
                </c:pt>
                <c:pt idx="756">
                  <c:v>37.7999999999999</c:v>
                </c:pt>
                <c:pt idx="757">
                  <c:v>37.8499999999999</c:v>
                </c:pt>
                <c:pt idx="758">
                  <c:v>37.8999999999999</c:v>
                </c:pt>
                <c:pt idx="759">
                  <c:v>37.9499999999999</c:v>
                </c:pt>
                <c:pt idx="760">
                  <c:v>37.9999999999999</c:v>
                </c:pt>
                <c:pt idx="761">
                  <c:v>38.0499999999999</c:v>
                </c:pt>
                <c:pt idx="762">
                  <c:v>38.0999999999999</c:v>
                </c:pt>
                <c:pt idx="763">
                  <c:v>38.1499999999999</c:v>
                </c:pt>
                <c:pt idx="764">
                  <c:v>38.1999999999999</c:v>
                </c:pt>
                <c:pt idx="765">
                  <c:v>38.2499999999999</c:v>
                </c:pt>
                <c:pt idx="766">
                  <c:v>38.2999999999999</c:v>
                </c:pt>
                <c:pt idx="767">
                  <c:v>38.3499999999999</c:v>
                </c:pt>
                <c:pt idx="768">
                  <c:v>38.3999999999999</c:v>
                </c:pt>
                <c:pt idx="769">
                  <c:v>38.4499999999999</c:v>
                </c:pt>
                <c:pt idx="770">
                  <c:v>38.4999999999999</c:v>
                </c:pt>
                <c:pt idx="771">
                  <c:v>38.5499999999999</c:v>
                </c:pt>
                <c:pt idx="772">
                  <c:v>38.5999999999999</c:v>
                </c:pt>
                <c:pt idx="773">
                  <c:v>38.6499999999999</c:v>
                </c:pt>
                <c:pt idx="774">
                  <c:v>38.6999999999999</c:v>
                </c:pt>
                <c:pt idx="775">
                  <c:v>38.7499999999999</c:v>
                </c:pt>
                <c:pt idx="776">
                  <c:v>38.7999999999999</c:v>
                </c:pt>
                <c:pt idx="777">
                  <c:v>38.8499999999999</c:v>
                </c:pt>
                <c:pt idx="778">
                  <c:v>38.8999999999999</c:v>
                </c:pt>
                <c:pt idx="779">
                  <c:v>38.9499999999999</c:v>
                </c:pt>
                <c:pt idx="780">
                  <c:v>38.9999999999999</c:v>
                </c:pt>
                <c:pt idx="781">
                  <c:v>39.0499999999999</c:v>
                </c:pt>
                <c:pt idx="782">
                  <c:v>39.0999999999999</c:v>
                </c:pt>
                <c:pt idx="783">
                  <c:v>39.1499999999999</c:v>
                </c:pt>
                <c:pt idx="784">
                  <c:v>39.1999999999999</c:v>
                </c:pt>
                <c:pt idx="785">
                  <c:v>39.2499999999999</c:v>
                </c:pt>
                <c:pt idx="786">
                  <c:v>39.2999999999999</c:v>
                </c:pt>
                <c:pt idx="787">
                  <c:v>39.3499999999999</c:v>
                </c:pt>
                <c:pt idx="788">
                  <c:v>39.3999999999999</c:v>
                </c:pt>
                <c:pt idx="789">
                  <c:v>39.4499999999999</c:v>
                </c:pt>
                <c:pt idx="790">
                  <c:v>39.4999999999999</c:v>
                </c:pt>
                <c:pt idx="791">
                  <c:v>39.5499999999999</c:v>
                </c:pt>
                <c:pt idx="792">
                  <c:v>39.5999999999999</c:v>
                </c:pt>
                <c:pt idx="793">
                  <c:v>39.6499999999999</c:v>
                </c:pt>
                <c:pt idx="794">
                  <c:v>39.6999999999999</c:v>
                </c:pt>
                <c:pt idx="795">
                  <c:v>39.7499999999999</c:v>
                </c:pt>
                <c:pt idx="796">
                  <c:v>39.7999999999999</c:v>
                </c:pt>
                <c:pt idx="797">
                  <c:v>39.8499999999999</c:v>
                </c:pt>
                <c:pt idx="798">
                  <c:v>39.8999999999999</c:v>
                </c:pt>
                <c:pt idx="799">
                  <c:v>39.9499999999999</c:v>
                </c:pt>
                <c:pt idx="800">
                  <c:v>39.9999999999999</c:v>
                </c:pt>
                <c:pt idx="801">
                  <c:v>40.0499999999999</c:v>
                </c:pt>
                <c:pt idx="802">
                  <c:v>40.0999999999999</c:v>
                </c:pt>
                <c:pt idx="803">
                  <c:v>40.1499999999999</c:v>
                </c:pt>
                <c:pt idx="804">
                  <c:v>40.1999999999999</c:v>
                </c:pt>
                <c:pt idx="805">
                  <c:v>40.2499999999999</c:v>
                </c:pt>
                <c:pt idx="806">
                  <c:v>40.2999999999999</c:v>
                </c:pt>
                <c:pt idx="807">
                  <c:v>40.3499999999999</c:v>
                </c:pt>
                <c:pt idx="808">
                  <c:v>40.3999999999999</c:v>
                </c:pt>
                <c:pt idx="809">
                  <c:v>40.4499999999999</c:v>
                </c:pt>
                <c:pt idx="810">
                  <c:v>40.4999999999999</c:v>
                </c:pt>
                <c:pt idx="811">
                  <c:v>40.5499999999999</c:v>
                </c:pt>
                <c:pt idx="812">
                  <c:v>40.5999999999999</c:v>
                </c:pt>
                <c:pt idx="813">
                  <c:v>40.6499999999999</c:v>
                </c:pt>
                <c:pt idx="814">
                  <c:v>40.6999999999999</c:v>
                </c:pt>
                <c:pt idx="815">
                  <c:v>40.7499999999999</c:v>
                </c:pt>
                <c:pt idx="816">
                  <c:v>40.7999999999999</c:v>
                </c:pt>
                <c:pt idx="817">
                  <c:v>40.8499999999999</c:v>
                </c:pt>
                <c:pt idx="818">
                  <c:v>40.8999999999999</c:v>
                </c:pt>
                <c:pt idx="819">
                  <c:v>40.9499999999999</c:v>
                </c:pt>
                <c:pt idx="820">
                  <c:v>40.9999999999999</c:v>
                </c:pt>
                <c:pt idx="821">
                  <c:v>41.0499999999999</c:v>
                </c:pt>
                <c:pt idx="822">
                  <c:v>41.0999999999999</c:v>
                </c:pt>
                <c:pt idx="823">
                  <c:v>41.1499999999999</c:v>
                </c:pt>
                <c:pt idx="824">
                  <c:v>41.1999999999999</c:v>
                </c:pt>
                <c:pt idx="825">
                  <c:v>41.2499999999999</c:v>
                </c:pt>
                <c:pt idx="826">
                  <c:v>41.2999999999999</c:v>
                </c:pt>
                <c:pt idx="827">
                  <c:v>41.3499999999999</c:v>
                </c:pt>
                <c:pt idx="828">
                  <c:v>41.3999999999999</c:v>
                </c:pt>
                <c:pt idx="829">
                  <c:v>41.4499999999999</c:v>
                </c:pt>
                <c:pt idx="830">
                  <c:v>41.4999999999999</c:v>
                </c:pt>
                <c:pt idx="831">
                  <c:v>41.5499999999999</c:v>
                </c:pt>
                <c:pt idx="832">
                  <c:v>41.5999999999999</c:v>
                </c:pt>
                <c:pt idx="833">
                  <c:v>41.6499999999999</c:v>
                </c:pt>
                <c:pt idx="834">
                  <c:v>41.6999999999999</c:v>
                </c:pt>
                <c:pt idx="835">
                  <c:v>41.7499999999999</c:v>
                </c:pt>
                <c:pt idx="836">
                  <c:v>41.7999999999999</c:v>
                </c:pt>
                <c:pt idx="837">
                  <c:v>41.8499999999999</c:v>
                </c:pt>
                <c:pt idx="838">
                  <c:v>41.8999999999999</c:v>
                </c:pt>
                <c:pt idx="839">
                  <c:v>41.9499999999999</c:v>
                </c:pt>
                <c:pt idx="840">
                  <c:v>41.9999999999999</c:v>
                </c:pt>
                <c:pt idx="841">
                  <c:v>42.0499999999999</c:v>
                </c:pt>
                <c:pt idx="842">
                  <c:v>42.0999999999999</c:v>
                </c:pt>
                <c:pt idx="843">
                  <c:v>42.1499999999999</c:v>
                </c:pt>
                <c:pt idx="844">
                  <c:v>42.1999999999999</c:v>
                </c:pt>
                <c:pt idx="845">
                  <c:v>42.2499999999999</c:v>
                </c:pt>
                <c:pt idx="846">
                  <c:v>42.2999999999999</c:v>
                </c:pt>
                <c:pt idx="847">
                  <c:v>42.3499999999999</c:v>
                </c:pt>
                <c:pt idx="848">
                  <c:v>42.3999999999999</c:v>
                </c:pt>
                <c:pt idx="849">
                  <c:v>42.4499999999999</c:v>
                </c:pt>
                <c:pt idx="850">
                  <c:v>42.4999999999999</c:v>
                </c:pt>
                <c:pt idx="851">
                  <c:v>42.5499999999999</c:v>
                </c:pt>
                <c:pt idx="852">
                  <c:v>42.5999999999999</c:v>
                </c:pt>
                <c:pt idx="853">
                  <c:v>42.6499999999999</c:v>
                </c:pt>
                <c:pt idx="854">
                  <c:v>42.6999999999999</c:v>
                </c:pt>
                <c:pt idx="855">
                  <c:v>42.7499999999999</c:v>
                </c:pt>
                <c:pt idx="856">
                  <c:v>42.7999999999999</c:v>
                </c:pt>
                <c:pt idx="857">
                  <c:v>42.8499999999999</c:v>
                </c:pt>
                <c:pt idx="858">
                  <c:v>42.8999999999999</c:v>
                </c:pt>
                <c:pt idx="859">
                  <c:v>42.9499999999999</c:v>
                </c:pt>
                <c:pt idx="860">
                  <c:v>42.9999999999999</c:v>
                </c:pt>
                <c:pt idx="861">
                  <c:v>43.0499999999999</c:v>
                </c:pt>
                <c:pt idx="862">
                  <c:v>43.0999999999999</c:v>
                </c:pt>
                <c:pt idx="863">
                  <c:v>43.1499999999999</c:v>
                </c:pt>
                <c:pt idx="864">
                  <c:v>43.1999999999999</c:v>
                </c:pt>
                <c:pt idx="865">
                  <c:v>43.2499999999999</c:v>
                </c:pt>
                <c:pt idx="866">
                  <c:v>43.2999999999999</c:v>
                </c:pt>
                <c:pt idx="867">
                  <c:v>43.3499999999999</c:v>
                </c:pt>
                <c:pt idx="868">
                  <c:v>43.3999999999999</c:v>
                </c:pt>
                <c:pt idx="869">
                  <c:v>43.4499999999999</c:v>
                </c:pt>
                <c:pt idx="870">
                  <c:v>43.4999999999999</c:v>
                </c:pt>
                <c:pt idx="871">
                  <c:v>43.5499999999999</c:v>
                </c:pt>
                <c:pt idx="872">
                  <c:v>43.5999999999999</c:v>
                </c:pt>
                <c:pt idx="873">
                  <c:v>43.6499999999999</c:v>
                </c:pt>
                <c:pt idx="874">
                  <c:v>43.6999999999999</c:v>
                </c:pt>
                <c:pt idx="875">
                  <c:v>43.7499999999999</c:v>
                </c:pt>
                <c:pt idx="876">
                  <c:v>43.7999999999999</c:v>
                </c:pt>
                <c:pt idx="877">
                  <c:v>43.8499999999999</c:v>
                </c:pt>
                <c:pt idx="878">
                  <c:v>43.8999999999999</c:v>
                </c:pt>
                <c:pt idx="879">
                  <c:v>43.9499999999999</c:v>
                </c:pt>
                <c:pt idx="880">
                  <c:v>43.9999999999999</c:v>
                </c:pt>
                <c:pt idx="881">
                  <c:v>44.0499999999999</c:v>
                </c:pt>
                <c:pt idx="882">
                  <c:v>44.0999999999999</c:v>
                </c:pt>
                <c:pt idx="883">
                  <c:v>44.1499999999999</c:v>
                </c:pt>
                <c:pt idx="884">
                  <c:v>44.1999999999999</c:v>
                </c:pt>
                <c:pt idx="885">
                  <c:v>44.2499999999999</c:v>
                </c:pt>
                <c:pt idx="886">
                  <c:v>44.2999999999999</c:v>
                </c:pt>
                <c:pt idx="887">
                  <c:v>44.3499999999999</c:v>
                </c:pt>
                <c:pt idx="888">
                  <c:v>44.3999999999999</c:v>
                </c:pt>
                <c:pt idx="889">
                  <c:v>44.4499999999999</c:v>
                </c:pt>
                <c:pt idx="890">
                  <c:v>44.4999999999999</c:v>
                </c:pt>
                <c:pt idx="891">
                  <c:v>44.5499999999999</c:v>
                </c:pt>
                <c:pt idx="892">
                  <c:v>44.5999999999999</c:v>
                </c:pt>
                <c:pt idx="893">
                  <c:v>44.6499999999999</c:v>
                </c:pt>
                <c:pt idx="894">
                  <c:v>44.6999999999999</c:v>
                </c:pt>
                <c:pt idx="895">
                  <c:v>44.7499999999999</c:v>
                </c:pt>
                <c:pt idx="896">
                  <c:v>44.7999999999999</c:v>
                </c:pt>
                <c:pt idx="897">
                  <c:v>44.8499999999999</c:v>
                </c:pt>
                <c:pt idx="898">
                  <c:v>44.8999999999999</c:v>
                </c:pt>
                <c:pt idx="899">
                  <c:v>44.9499999999999</c:v>
                </c:pt>
                <c:pt idx="900">
                  <c:v>44.9999999999999</c:v>
                </c:pt>
                <c:pt idx="901">
                  <c:v>45.0499999999999</c:v>
                </c:pt>
                <c:pt idx="902">
                  <c:v>45.0999999999999</c:v>
                </c:pt>
                <c:pt idx="903">
                  <c:v>45.1499999999999</c:v>
                </c:pt>
                <c:pt idx="904">
                  <c:v>45.1999999999999</c:v>
                </c:pt>
                <c:pt idx="905">
                  <c:v>45.2499999999999</c:v>
                </c:pt>
                <c:pt idx="906">
                  <c:v>45.2999999999999</c:v>
                </c:pt>
                <c:pt idx="907">
                  <c:v>45.3499999999998</c:v>
                </c:pt>
                <c:pt idx="908">
                  <c:v>45.3999999999999</c:v>
                </c:pt>
                <c:pt idx="909">
                  <c:v>45.4499999999999</c:v>
                </c:pt>
                <c:pt idx="910">
                  <c:v>45.4999999999999</c:v>
                </c:pt>
                <c:pt idx="911">
                  <c:v>45.5499999999999</c:v>
                </c:pt>
                <c:pt idx="912">
                  <c:v>45.5999999999998</c:v>
                </c:pt>
                <c:pt idx="913">
                  <c:v>45.6499999999999</c:v>
                </c:pt>
                <c:pt idx="914">
                  <c:v>45.6999999999999</c:v>
                </c:pt>
                <c:pt idx="915">
                  <c:v>45.7499999999999</c:v>
                </c:pt>
                <c:pt idx="916">
                  <c:v>45.7999999999999</c:v>
                </c:pt>
                <c:pt idx="917">
                  <c:v>45.8499999999998</c:v>
                </c:pt>
                <c:pt idx="918">
                  <c:v>45.8999999999999</c:v>
                </c:pt>
                <c:pt idx="919">
                  <c:v>45.9499999999999</c:v>
                </c:pt>
                <c:pt idx="920">
                  <c:v>45.9999999999998</c:v>
                </c:pt>
                <c:pt idx="921">
                  <c:v>46.0499999999999</c:v>
                </c:pt>
                <c:pt idx="922">
                  <c:v>46.0999999999998</c:v>
                </c:pt>
                <c:pt idx="923">
                  <c:v>46.1499999999998</c:v>
                </c:pt>
                <c:pt idx="924">
                  <c:v>46.1999999999999</c:v>
                </c:pt>
                <c:pt idx="925">
                  <c:v>46.2499999999998</c:v>
                </c:pt>
                <c:pt idx="926">
                  <c:v>46.2999999999999</c:v>
                </c:pt>
                <c:pt idx="927">
                  <c:v>46.3499999999998</c:v>
                </c:pt>
                <c:pt idx="928">
                  <c:v>46.3999999999998</c:v>
                </c:pt>
                <c:pt idx="929">
                  <c:v>46.4499999999999</c:v>
                </c:pt>
                <c:pt idx="930">
                  <c:v>46.4999999999998</c:v>
                </c:pt>
                <c:pt idx="931">
                  <c:v>46.5499999999999</c:v>
                </c:pt>
                <c:pt idx="932">
                  <c:v>46.5999999999998</c:v>
                </c:pt>
                <c:pt idx="933">
                  <c:v>46.6499999999998</c:v>
                </c:pt>
                <c:pt idx="934">
                  <c:v>46.6999999999999</c:v>
                </c:pt>
                <c:pt idx="935">
                  <c:v>46.7499999999998</c:v>
                </c:pt>
                <c:pt idx="936">
                  <c:v>46.7999999999998</c:v>
                </c:pt>
                <c:pt idx="937">
                  <c:v>46.8499999999998</c:v>
                </c:pt>
                <c:pt idx="938">
                  <c:v>46.8999999999998</c:v>
                </c:pt>
                <c:pt idx="939">
                  <c:v>46.9499999999998</c:v>
                </c:pt>
                <c:pt idx="940">
                  <c:v>46.9999999999998</c:v>
                </c:pt>
                <c:pt idx="941">
                  <c:v>47.0499999999998</c:v>
                </c:pt>
                <c:pt idx="942">
                  <c:v>47.0999999999998</c:v>
                </c:pt>
                <c:pt idx="943">
                  <c:v>47.1499999999998</c:v>
                </c:pt>
                <c:pt idx="944">
                  <c:v>47.1999999999998</c:v>
                </c:pt>
                <c:pt idx="945">
                  <c:v>47.2499999999998</c:v>
                </c:pt>
                <c:pt idx="946">
                  <c:v>47.2999999999998</c:v>
                </c:pt>
                <c:pt idx="947">
                  <c:v>47.3499999999998</c:v>
                </c:pt>
                <c:pt idx="948">
                  <c:v>47.3999999999998</c:v>
                </c:pt>
                <c:pt idx="949">
                  <c:v>47.4499999999998</c:v>
                </c:pt>
                <c:pt idx="950">
                  <c:v>47.4999999999998</c:v>
                </c:pt>
                <c:pt idx="951">
                  <c:v>47.5499999999998</c:v>
                </c:pt>
                <c:pt idx="952">
                  <c:v>47.5999999999998</c:v>
                </c:pt>
                <c:pt idx="953">
                  <c:v>47.6499999999998</c:v>
                </c:pt>
                <c:pt idx="954">
                  <c:v>47.6999999999998</c:v>
                </c:pt>
                <c:pt idx="955">
                  <c:v>47.7499999999998</c:v>
                </c:pt>
                <c:pt idx="956">
                  <c:v>47.7999999999998</c:v>
                </c:pt>
                <c:pt idx="957">
                  <c:v>47.8499999999998</c:v>
                </c:pt>
                <c:pt idx="958">
                  <c:v>47.8999999999998</c:v>
                </c:pt>
                <c:pt idx="959">
                  <c:v>47.9499999999998</c:v>
                </c:pt>
                <c:pt idx="960">
                  <c:v>47.9999999999998</c:v>
                </c:pt>
                <c:pt idx="961">
                  <c:v>48.0499999999998</c:v>
                </c:pt>
                <c:pt idx="962">
                  <c:v>48.0999999999998</c:v>
                </c:pt>
                <c:pt idx="963">
                  <c:v>48.1499999999998</c:v>
                </c:pt>
                <c:pt idx="964">
                  <c:v>48.1999999999998</c:v>
                </c:pt>
                <c:pt idx="965">
                  <c:v>48.2499999999998</c:v>
                </c:pt>
                <c:pt idx="966">
                  <c:v>48.2999999999998</c:v>
                </c:pt>
                <c:pt idx="967">
                  <c:v>48.3499999999998</c:v>
                </c:pt>
                <c:pt idx="968">
                  <c:v>48.3999999999998</c:v>
                </c:pt>
                <c:pt idx="969">
                  <c:v>48.4499999999998</c:v>
                </c:pt>
                <c:pt idx="970">
                  <c:v>48.4999999999998</c:v>
                </c:pt>
                <c:pt idx="971">
                  <c:v>48.5499999999998</c:v>
                </c:pt>
                <c:pt idx="972">
                  <c:v>48.5999999999998</c:v>
                </c:pt>
                <c:pt idx="973">
                  <c:v>48.6499999999998</c:v>
                </c:pt>
                <c:pt idx="974">
                  <c:v>48.6999999999998</c:v>
                </c:pt>
                <c:pt idx="975">
                  <c:v>48.7499999999998</c:v>
                </c:pt>
                <c:pt idx="976">
                  <c:v>48.7999999999998</c:v>
                </c:pt>
                <c:pt idx="977">
                  <c:v>48.8499999999998</c:v>
                </c:pt>
                <c:pt idx="978">
                  <c:v>48.8999999999998</c:v>
                </c:pt>
                <c:pt idx="979">
                  <c:v>48.9499999999998</c:v>
                </c:pt>
                <c:pt idx="980">
                  <c:v>48.9999999999998</c:v>
                </c:pt>
                <c:pt idx="981">
                  <c:v>49.0499999999998</c:v>
                </c:pt>
                <c:pt idx="982">
                  <c:v>49.0999999999998</c:v>
                </c:pt>
                <c:pt idx="983">
                  <c:v>49.1499999999998</c:v>
                </c:pt>
                <c:pt idx="984">
                  <c:v>49.1999999999998</c:v>
                </c:pt>
                <c:pt idx="985">
                  <c:v>49.2499999999998</c:v>
                </c:pt>
                <c:pt idx="986">
                  <c:v>49.2999999999998</c:v>
                </c:pt>
                <c:pt idx="987">
                  <c:v>49.3499999999998</c:v>
                </c:pt>
                <c:pt idx="988">
                  <c:v>49.3999999999998</c:v>
                </c:pt>
                <c:pt idx="989">
                  <c:v>49.4499999999998</c:v>
                </c:pt>
                <c:pt idx="990">
                  <c:v>49.4999999999998</c:v>
                </c:pt>
                <c:pt idx="991">
                  <c:v>49.5499999999998</c:v>
                </c:pt>
                <c:pt idx="992">
                  <c:v>49.5999999999998</c:v>
                </c:pt>
                <c:pt idx="993">
                  <c:v>49.6499999999998</c:v>
                </c:pt>
                <c:pt idx="994">
                  <c:v>49.6999999999998</c:v>
                </c:pt>
                <c:pt idx="995">
                  <c:v>49.7499999999998</c:v>
                </c:pt>
                <c:pt idx="996">
                  <c:v>49.7999999999998</c:v>
                </c:pt>
                <c:pt idx="997">
                  <c:v>49.8499999999998</c:v>
                </c:pt>
                <c:pt idx="998">
                  <c:v>49.8999999999998</c:v>
                </c:pt>
                <c:pt idx="999">
                  <c:v>49.9499999999998</c:v>
                </c:pt>
                <c:pt idx="1000">
                  <c:v>49.9999999999998</c:v>
                </c:pt>
                <c:pt idx="1001">
                  <c:v>50.0499999999998</c:v>
                </c:pt>
                <c:pt idx="1002">
                  <c:v>50.0999999999998</c:v>
                </c:pt>
                <c:pt idx="1003">
                  <c:v>50.1499999999998</c:v>
                </c:pt>
                <c:pt idx="1004">
                  <c:v>50.1999999999998</c:v>
                </c:pt>
                <c:pt idx="1005">
                  <c:v>50.2499999999998</c:v>
                </c:pt>
                <c:pt idx="1006">
                  <c:v>50.2999999999998</c:v>
                </c:pt>
                <c:pt idx="1007">
                  <c:v>50.3499999999998</c:v>
                </c:pt>
                <c:pt idx="1008">
                  <c:v>50.3999999999998</c:v>
                </c:pt>
                <c:pt idx="1009">
                  <c:v>50.4499999999998</c:v>
                </c:pt>
                <c:pt idx="1010">
                  <c:v>50.4999999999998</c:v>
                </c:pt>
                <c:pt idx="1011">
                  <c:v>50.5499999999998</c:v>
                </c:pt>
                <c:pt idx="1012">
                  <c:v>50.5999999999998</c:v>
                </c:pt>
                <c:pt idx="1013">
                  <c:v>50.6499999999998</c:v>
                </c:pt>
                <c:pt idx="1014">
                  <c:v>50.6999999999998</c:v>
                </c:pt>
                <c:pt idx="1015">
                  <c:v>50.7499999999998</c:v>
                </c:pt>
                <c:pt idx="1016">
                  <c:v>50.7999999999998</c:v>
                </c:pt>
                <c:pt idx="1017">
                  <c:v>50.8499999999998</c:v>
                </c:pt>
                <c:pt idx="1018">
                  <c:v>50.8999999999998</c:v>
                </c:pt>
                <c:pt idx="1019">
                  <c:v>50.9499999999998</c:v>
                </c:pt>
                <c:pt idx="1020">
                  <c:v>50.9999999999998</c:v>
                </c:pt>
                <c:pt idx="1021">
                  <c:v>51.0499999999998</c:v>
                </c:pt>
                <c:pt idx="1022">
                  <c:v>51.0999999999998</c:v>
                </c:pt>
                <c:pt idx="1023">
                  <c:v>51.1499999999998</c:v>
                </c:pt>
                <c:pt idx="1024">
                  <c:v>51.1999999999998</c:v>
                </c:pt>
                <c:pt idx="1025">
                  <c:v>51.2499999999998</c:v>
                </c:pt>
                <c:pt idx="1026">
                  <c:v>51.2999999999998</c:v>
                </c:pt>
                <c:pt idx="1027">
                  <c:v>51.3499999999998</c:v>
                </c:pt>
                <c:pt idx="1028">
                  <c:v>51.3999999999998</c:v>
                </c:pt>
                <c:pt idx="1029">
                  <c:v>51.4499999999998</c:v>
                </c:pt>
                <c:pt idx="1030">
                  <c:v>51.4999999999998</c:v>
                </c:pt>
                <c:pt idx="1031">
                  <c:v>51.5499999999998</c:v>
                </c:pt>
                <c:pt idx="1032">
                  <c:v>51.5999999999998</c:v>
                </c:pt>
                <c:pt idx="1033">
                  <c:v>51.6499999999998</c:v>
                </c:pt>
                <c:pt idx="1034">
                  <c:v>51.6999999999998</c:v>
                </c:pt>
                <c:pt idx="1035">
                  <c:v>51.7499999999998</c:v>
                </c:pt>
                <c:pt idx="1036">
                  <c:v>51.7999999999998</c:v>
                </c:pt>
                <c:pt idx="1037">
                  <c:v>51.8499999999998</c:v>
                </c:pt>
                <c:pt idx="1038">
                  <c:v>51.8999999999998</c:v>
                </c:pt>
                <c:pt idx="1039">
                  <c:v>51.9499999999998</c:v>
                </c:pt>
                <c:pt idx="1040">
                  <c:v>51.9999999999998</c:v>
                </c:pt>
                <c:pt idx="1041">
                  <c:v>52.0499999999998</c:v>
                </c:pt>
                <c:pt idx="1042">
                  <c:v>52.0999999999998</c:v>
                </c:pt>
                <c:pt idx="1043">
                  <c:v>52.1499999999998</c:v>
                </c:pt>
                <c:pt idx="1044">
                  <c:v>52.1999999999998</c:v>
                </c:pt>
                <c:pt idx="1045">
                  <c:v>52.2499999999998</c:v>
                </c:pt>
                <c:pt idx="1046">
                  <c:v>52.2999999999998</c:v>
                </c:pt>
                <c:pt idx="1047">
                  <c:v>52.3499999999998</c:v>
                </c:pt>
                <c:pt idx="1048">
                  <c:v>52.3999999999998</c:v>
                </c:pt>
                <c:pt idx="1049">
                  <c:v>52.4499999999998</c:v>
                </c:pt>
                <c:pt idx="1050">
                  <c:v>52.4999999999998</c:v>
                </c:pt>
                <c:pt idx="1051">
                  <c:v>52.5499999999998</c:v>
                </c:pt>
                <c:pt idx="1052">
                  <c:v>52.5999999999998</c:v>
                </c:pt>
                <c:pt idx="1053">
                  <c:v>52.6499999999998</c:v>
                </c:pt>
                <c:pt idx="1054">
                  <c:v>52.6999999999998</c:v>
                </c:pt>
                <c:pt idx="1055">
                  <c:v>52.7499999999998</c:v>
                </c:pt>
                <c:pt idx="1056">
                  <c:v>52.7999999999998</c:v>
                </c:pt>
                <c:pt idx="1057">
                  <c:v>52.8499999999998</c:v>
                </c:pt>
                <c:pt idx="1058">
                  <c:v>52.8999999999998</c:v>
                </c:pt>
                <c:pt idx="1059">
                  <c:v>52.9499999999998</c:v>
                </c:pt>
                <c:pt idx="1060">
                  <c:v>52.9999999999998</c:v>
                </c:pt>
                <c:pt idx="1061">
                  <c:v>53.0499999999998</c:v>
                </c:pt>
                <c:pt idx="1062">
                  <c:v>53.0999999999998</c:v>
                </c:pt>
                <c:pt idx="1063">
                  <c:v>53.1499999999998</c:v>
                </c:pt>
                <c:pt idx="1064">
                  <c:v>53.1999999999998</c:v>
                </c:pt>
                <c:pt idx="1065">
                  <c:v>53.2499999999998</c:v>
                </c:pt>
                <c:pt idx="1066">
                  <c:v>53.2999999999998</c:v>
                </c:pt>
                <c:pt idx="1067">
                  <c:v>53.3499999999998</c:v>
                </c:pt>
                <c:pt idx="1068">
                  <c:v>53.3999999999998</c:v>
                </c:pt>
                <c:pt idx="1069">
                  <c:v>53.4499999999998</c:v>
                </c:pt>
                <c:pt idx="1070">
                  <c:v>53.4999999999998</c:v>
                </c:pt>
                <c:pt idx="1071">
                  <c:v>53.5499999999998</c:v>
                </c:pt>
                <c:pt idx="1072">
                  <c:v>53.5999999999998</c:v>
                </c:pt>
                <c:pt idx="1073">
                  <c:v>53.6499999999998</c:v>
                </c:pt>
                <c:pt idx="1074">
                  <c:v>53.6999999999998</c:v>
                </c:pt>
                <c:pt idx="1075">
                  <c:v>53.7499999999998</c:v>
                </c:pt>
                <c:pt idx="1076">
                  <c:v>53.7999999999998</c:v>
                </c:pt>
                <c:pt idx="1077">
                  <c:v>53.8499999999998</c:v>
                </c:pt>
                <c:pt idx="1078">
                  <c:v>53.8999999999998</c:v>
                </c:pt>
                <c:pt idx="1079">
                  <c:v>53.9499999999998</c:v>
                </c:pt>
                <c:pt idx="1080">
                  <c:v>53.9999999999998</c:v>
                </c:pt>
                <c:pt idx="1081">
                  <c:v>54.0499999999998</c:v>
                </c:pt>
                <c:pt idx="1082">
                  <c:v>54.0999999999998</c:v>
                </c:pt>
                <c:pt idx="1083">
                  <c:v>54.1499999999998</c:v>
                </c:pt>
                <c:pt idx="1084">
                  <c:v>54.1999999999998</c:v>
                </c:pt>
                <c:pt idx="1085">
                  <c:v>54.2499999999998</c:v>
                </c:pt>
                <c:pt idx="1086">
                  <c:v>54.2999999999998</c:v>
                </c:pt>
                <c:pt idx="1087">
                  <c:v>54.3499999999998</c:v>
                </c:pt>
                <c:pt idx="1088">
                  <c:v>54.3999999999998</c:v>
                </c:pt>
                <c:pt idx="1089">
                  <c:v>54.4499999999998</c:v>
                </c:pt>
                <c:pt idx="1090">
                  <c:v>54.4999999999998</c:v>
                </c:pt>
                <c:pt idx="1091">
                  <c:v>54.5499999999998</c:v>
                </c:pt>
                <c:pt idx="1092">
                  <c:v>54.5999999999998</c:v>
                </c:pt>
                <c:pt idx="1093">
                  <c:v>54.6499999999998</c:v>
                </c:pt>
                <c:pt idx="1094">
                  <c:v>54.6999999999998</c:v>
                </c:pt>
                <c:pt idx="1095">
                  <c:v>54.7499999999998</c:v>
                </c:pt>
                <c:pt idx="1096">
                  <c:v>54.7999999999998</c:v>
                </c:pt>
                <c:pt idx="1097">
                  <c:v>54.8499999999998</c:v>
                </c:pt>
                <c:pt idx="1098">
                  <c:v>54.8999999999998</c:v>
                </c:pt>
                <c:pt idx="1099">
                  <c:v>54.9499999999998</c:v>
                </c:pt>
                <c:pt idx="1100">
                  <c:v>54.9999999999998</c:v>
                </c:pt>
                <c:pt idx="1101">
                  <c:v>55.0499999999998</c:v>
                </c:pt>
                <c:pt idx="1102">
                  <c:v>55.0999999999998</c:v>
                </c:pt>
                <c:pt idx="1103">
                  <c:v>55.1499999999998</c:v>
                </c:pt>
                <c:pt idx="1104">
                  <c:v>55.1999999999998</c:v>
                </c:pt>
                <c:pt idx="1105">
                  <c:v>55.2499999999998</c:v>
                </c:pt>
                <c:pt idx="1106">
                  <c:v>55.2999999999998</c:v>
                </c:pt>
                <c:pt idx="1107">
                  <c:v>55.3499999999998</c:v>
                </c:pt>
                <c:pt idx="1108">
                  <c:v>55.3999999999998</c:v>
                </c:pt>
                <c:pt idx="1109">
                  <c:v>55.4499999999998</c:v>
                </c:pt>
                <c:pt idx="1110">
                  <c:v>55.4999999999998</c:v>
                </c:pt>
                <c:pt idx="1111">
                  <c:v>55.5499999999998</c:v>
                </c:pt>
                <c:pt idx="1112">
                  <c:v>55.5999999999998</c:v>
                </c:pt>
                <c:pt idx="1113">
                  <c:v>55.6499999999998</c:v>
                </c:pt>
                <c:pt idx="1114">
                  <c:v>55.6999999999998</c:v>
                </c:pt>
                <c:pt idx="1115">
                  <c:v>55.7499999999998</c:v>
                </c:pt>
                <c:pt idx="1116">
                  <c:v>55.7999999999998</c:v>
                </c:pt>
                <c:pt idx="1117">
                  <c:v>55.8499999999998</c:v>
                </c:pt>
                <c:pt idx="1118">
                  <c:v>55.8999999999998</c:v>
                </c:pt>
                <c:pt idx="1119">
                  <c:v>55.9499999999998</c:v>
                </c:pt>
                <c:pt idx="1120">
                  <c:v>55.9999999999998</c:v>
                </c:pt>
                <c:pt idx="1121">
                  <c:v>56.0499999999998</c:v>
                </c:pt>
                <c:pt idx="1122">
                  <c:v>56.0999999999998</c:v>
                </c:pt>
                <c:pt idx="1123">
                  <c:v>56.1499999999998</c:v>
                </c:pt>
                <c:pt idx="1124">
                  <c:v>56.1999999999998</c:v>
                </c:pt>
                <c:pt idx="1125">
                  <c:v>56.2499999999998</c:v>
                </c:pt>
                <c:pt idx="1126">
                  <c:v>56.2999999999998</c:v>
                </c:pt>
                <c:pt idx="1127">
                  <c:v>56.3499999999998</c:v>
                </c:pt>
                <c:pt idx="1128">
                  <c:v>56.3999999999998</c:v>
                </c:pt>
                <c:pt idx="1129">
                  <c:v>56.4499999999998</c:v>
                </c:pt>
                <c:pt idx="1130">
                  <c:v>56.4999999999998</c:v>
                </c:pt>
                <c:pt idx="1131">
                  <c:v>56.5499999999998</c:v>
                </c:pt>
                <c:pt idx="1132">
                  <c:v>56.5999999999998</c:v>
                </c:pt>
                <c:pt idx="1133">
                  <c:v>56.6499999999998</c:v>
                </c:pt>
                <c:pt idx="1134">
                  <c:v>56.6999999999998</c:v>
                </c:pt>
                <c:pt idx="1135">
                  <c:v>56.7499999999998</c:v>
                </c:pt>
                <c:pt idx="1136">
                  <c:v>56.7999999999998</c:v>
                </c:pt>
                <c:pt idx="1137">
                  <c:v>56.8499999999998</c:v>
                </c:pt>
                <c:pt idx="1138">
                  <c:v>56.8999999999998</c:v>
                </c:pt>
                <c:pt idx="1139">
                  <c:v>56.9499999999998</c:v>
                </c:pt>
                <c:pt idx="1140">
                  <c:v>56.9999999999998</c:v>
                </c:pt>
                <c:pt idx="1141">
                  <c:v>57.0499999999998</c:v>
                </c:pt>
                <c:pt idx="1142">
                  <c:v>57.0999999999998</c:v>
                </c:pt>
                <c:pt idx="1143">
                  <c:v>57.1499999999998</c:v>
                </c:pt>
                <c:pt idx="1144">
                  <c:v>57.1999999999998</c:v>
                </c:pt>
                <c:pt idx="1145">
                  <c:v>57.2499999999998</c:v>
                </c:pt>
                <c:pt idx="1146">
                  <c:v>57.2999999999998</c:v>
                </c:pt>
                <c:pt idx="1147">
                  <c:v>57.3499999999998</c:v>
                </c:pt>
                <c:pt idx="1148">
                  <c:v>57.3999999999998</c:v>
                </c:pt>
                <c:pt idx="1149">
                  <c:v>57.4499999999998</c:v>
                </c:pt>
                <c:pt idx="1150">
                  <c:v>57.4999999999998</c:v>
                </c:pt>
                <c:pt idx="1151">
                  <c:v>57.5499999999998</c:v>
                </c:pt>
                <c:pt idx="1152">
                  <c:v>57.5999999999998</c:v>
                </c:pt>
                <c:pt idx="1153">
                  <c:v>57.6499999999998</c:v>
                </c:pt>
                <c:pt idx="1154">
                  <c:v>57.6999999999998</c:v>
                </c:pt>
                <c:pt idx="1155">
                  <c:v>57.7499999999998</c:v>
                </c:pt>
                <c:pt idx="1156">
                  <c:v>57.7999999999998</c:v>
                </c:pt>
                <c:pt idx="1157">
                  <c:v>57.8499999999998</c:v>
                </c:pt>
                <c:pt idx="1158">
                  <c:v>57.8999999999998</c:v>
                </c:pt>
                <c:pt idx="1159">
                  <c:v>57.9499999999998</c:v>
                </c:pt>
                <c:pt idx="1160">
                  <c:v>57.9999999999998</c:v>
                </c:pt>
                <c:pt idx="1161">
                  <c:v>58.0499999999998</c:v>
                </c:pt>
                <c:pt idx="1162">
                  <c:v>58.0999999999998</c:v>
                </c:pt>
                <c:pt idx="1163">
                  <c:v>58.1499999999998</c:v>
                </c:pt>
                <c:pt idx="1164">
                  <c:v>58.1999999999998</c:v>
                </c:pt>
                <c:pt idx="1165">
                  <c:v>58.2499999999998</c:v>
                </c:pt>
                <c:pt idx="1166">
                  <c:v>58.2999999999998</c:v>
                </c:pt>
                <c:pt idx="1167">
                  <c:v>58.3499999999998</c:v>
                </c:pt>
                <c:pt idx="1168">
                  <c:v>58.3999999999998</c:v>
                </c:pt>
                <c:pt idx="1169">
                  <c:v>58.4499999999998</c:v>
                </c:pt>
                <c:pt idx="1170">
                  <c:v>58.4999999999998</c:v>
                </c:pt>
                <c:pt idx="1171">
                  <c:v>58.5499999999998</c:v>
                </c:pt>
                <c:pt idx="1172">
                  <c:v>58.5999999999998</c:v>
                </c:pt>
                <c:pt idx="1173">
                  <c:v>58.6499999999998</c:v>
                </c:pt>
                <c:pt idx="1174">
                  <c:v>58.6999999999998</c:v>
                </c:pt>
                <c:pt idx="1175">
                  <c:v>58.7499999999998</c:v>
                </c:pt>
                <c:pt idx="1176">
                  <c:v>58.7999999999998</c:v>
                </c:pt>
                <c:pt idx="1177">
                  <c:v>58.8499999999998</c:v>
                </c:pt>
                <c:pt idx="1178">
                  <c:v>58.8999999999998</c:v>
                </c:pt>
                <c:pt idx="1179">
                  <c:v>58.9499999999998</c:v>
                </c:pt>
                <c:pt idx="1180">
                  <c:v>58.9999999999998</c:v>
                </c:pt>
                <c:pt idx="1181">
                  <c:v>59.0499999999998</c:v>
                </c:pt>
                <c:pt idx="1182">
                  <c:v>59.0999999999998</c:v>
                </c:pt>
                <c:pt idx="1183">
                  <c:v>59.1499999999998</c:v>
                </c:pt>
                <c:pt idx="1184">
                  <c:v>59.1999999999998</c:v>
                </c:pt>
                <c:pt idx="1185">
                  <c:v>59.2499999999998</c:v>
                </c:pt>
                <c:pt idx="1186">
                  <c:v>59.2999999999998</c:v>
                </c:pt>
                <c:pt idx="1187">
                  <c:v>59.3499999999998</c:v>
                </c:pt>
                <c:pt idx="1188">
                  <c:v>59.3999999999998</c:v>
                </c:pt>
                <c:pt idx="1189">
                  <c:v>59.4499999999998</c:v>
                </c:pt>
                <c:pt idx="1190">
                  <c:v>59.4999999999998</c:v>
                </c:pt>
                <c:pt idx="1191">
                  <c:v>59.5499999999998</c:v>
                </c:pt>
                <c:pt idx="1192">
                  <c:v>59.5999999999998</c:v>
                </c:pt>
                <c:pt idx="1193">
                  <c:v>59.6499999999998</c:v>
                </c:pt>
                <c:pt idx="1194">
                  <c:v>59.6999999999998</c:v>
                </c:pt>
                <c:pt idx="1195">
                  <c:v>59.7499999999998</c:v>
                </c:pt>
                <c:pt idx="1196">
                  <c:v>59.7999999999998</c:v>
                </c:pt>
                <c:pt idx="1197">
                  <c:v>59.8499999999998</c:v>
                </c:pt>
                <c:pt idx="1198">
                  <c:v>59.8999999999998</c:v>
                </c:pt>
                <c:pt idx="1199">
                  <c:v>59.9499999999998</c:v>
                </c:pt>
                <c:pt idx="1200">
                  <c:v>59.9999999999998</c:v>
                </c:pt>
                <c:pt idx="1201">
                  <c:v>60.0499999999998</c:v>
                </c:pt>
                <c:pt idx="1202">
                  <c:v>60.0999999999998</c:v>
                </c:pt>
                <c:pt idx="1203">
                  <c:v>60.1499999999998</c:v>
                </c:pt>
                <c:pt idx="1204">
                  <c:v>60.1999999999998</c:v>
                </c:pt>
                <c:pt idx="1205">
                  <c:v>60.2499999999998</c:v>
                </c:pt>
                <c:pt idx="1206">
                  <c:v>60.2999999999998</c:v>
                </c:pt>
                <c:pt idx="1207">
                  <c:v>60.3499999999998</c:v>
                </c:pt>
                <c:pt idx="1208">
                  <c:v>60.3999999999998</c:v>
                </c:pt>
                <c:pt idx="1209">
                  <c:v>60.4499999999998</c:v>
                </c:pt>
                <c:pt idx="1210">
                  <c:v>60.4999999999998</c:v>
                </c:pt>
                <c:pt idx="1211">
                  <c:v>60.5499999999998</c:v>
                </c:pt>
                <c:pt idx="1212">
                  <c:v>60.5999999999998</c:v>
                </c:pt>
                <c:pt idx="1213">
                  <c:v>60.6499999999998</c:v>
                </c:pt>
                <c:pt idx="1214">
                  <c:v>60.6999999999998</c:v>
                </c:pt>
                <c:pt idx="1215">
                  <c:v>60.7499999999998</c:v>
                </c:pt>
                <c:pt idx="1216">
                  <c:v>60.7999999999998</c:v>
                </c:pt>
                <c:pt idx="1217">
                  <c:v>60.8499999999998</c:v>
                </c:pt>
                <c:pt idx="1218">
                  <c:v>60.8999999999998</c:v>
                </c:pt>
                <c:pt idx="1219">
                  <c:v>60.9499999999998</c:v>
                </c:pt>
                <c:pt idx="1220">
                  <c:v>60.9999999999998</c:v>
                </c:pt>
                <c:pt idx="1221">
                  <c:v>61.0499999999998</c:v>
                </c:pt>
                <c:pt idx="1222">
                  <c:v>61.0999999999998</c:v>
                </c:pt>
                <c:pt idx="1223">
                  <c:v>61.1499999999998</c:v>
                </c:pt>
                <c:pt idx="1224">
                  <c:v>61.1999999999998</c:v>
                </c:pt>
                <c:pt idx="1225">
                  <c:v>61.2499999999998</c:v>
                </c:pt>
                <c:pt idx="1226">
                  <c:v>61.2999999999998</c:v>
                </c:pt>
                <c:pt idx="1227">
                  <c:v>61.3499999999998</c:v>
                </c:pt>
                <c:pt idx="1228">
                  <c:v>61.3999999999998</c:v>
                </c:pt>
                <c:pt idx="1229">
                  <c:v>61.4499999999998</c:v>
                </c:pt>
                <c:pt idx="1230">
                  <c:v>61.4999999999998</c:v>
                </c:pt>
                <c:pt idx="1231">
                  <c:v>61.5499999999998</c:v>
                </c:pt>
                <c:pt idx="1232">
                  <c:v>61.5999999999998</c:v>
                </c:pt>
                <c:pt idx="1233">
                  <c:v>61.6499999999998</c:v>
                </c:pt>
                <c:pt idx="1234">
                  <c:v>61.6999999999998</c:v>
                </c:pt>
                <c:pt idx="1235">
                  <c:v>61.7499999999998</c:v>
                </c:pt>
                <c:pt idx="1236">
                  <c:v>61.7999999999998</c:v>
                </c:pt>
                <c:pt idx="1237">
                  <c:v>61.8499999999998</c:v>
                </c:pt>
                <c:pt idx="1238">
                  <c:v>61.8999999999998</c:v>
                </c:pt>
                <c:pt idx="1239">
                  <c:v>61.9499999999998</c:v>
                </c:pt>
                <c:pt idx="1240">
                  <c:v>61.9999999999998</c:v>
                </c:pt>
                <c:pt idx="1241">
                  <c:v>62.0499999999998</c:v>
                </c:pt>
                <c:pt idx="1242">
                  <c:v>62.0999999999998</c:v>
                </c:pt>
                <c:pt idx="1243">
                  <c:v>62.1499999999998</c:v>
                </c:pt>
                <c:pt idx="1244">
                  <c:v>62.1999999999998</c:v>
                </c:pt>
                <c:pt idx="1245">
                  <c:v>62.2499999999998</c:v>
                </c:pt>
                <c:pt idx="1246">
                  <c:v>62.2999999999998</c:v>
                </c:pt>
                <c:pt idx="1247">
                  <c:v>62.3499999999998</c:v>
                </c:pt>
                <c:pt idx="1248">
                  <c:v>62.3999999999998</c:v>
                </c:pt>
                <c:pt idx="1249">
                  <c:v>62.4499999999998</c:v>
                </c:pt>
                <c:pt idx="1250">
                  <c:v>62.4999999999998</c:v>
                </c:pt>
                <c:pt idx="1251">
                  <c:v>62.5499999999998</c:v>
                </c:pt>
                <c:pt idx="1252">
                  <c:v>62.5999999999998</c:v>
                </c:pt>
                <c:pt idx="1253">
                  <c:v>62.6499999999998</c:v>
                </c:pt>
                <c:pt idx="1254">
                  <c:v>62.6999999999998</c:v>
                </c:pt>
                <c:pt idx="1255">
                  <c:v>62.7499999999998</c:v>
                </c:pt>
                <c:pt idx="1256">
                  <c:v>62.7999999999998</c:v>
                </c:pt>
                <c:pt idx="1257">
                  <c:v>62.8499999999998</c:v>
                </c:pt>
                <c:pt idx="1258">
                  <c:v>62.8999999999998</c:v>
                </c:pt>
                <c:pt idx="1259">
                  <c:v>62.9499999999998</c:v>
                </c:pt>
                <c:pt idx="1260">
                  <c:v>62.9999999999998</c:v>
                </c:pt>
                <c:pt idx="1261">
                  <c:v>63.0499999999998</c:v>
                </c:pt>
                <c:pt idx="1262">
                  <c:v>63.0999999999998</c:v>
                </c:pt>
                <c:pt idx="1263">
                  <c:v>63.1499999999998</c:v>
                </c:pt>
                <c:pt idx="1264">
                  <c:v>63.1999999999998</c:v>
                </c:pt>
                <c:pt idx="1265">
                  <c:v>63.2499999999998</c:v>
                </c:pt>
                <c:pt idx="1266">
                  <c:v>63.2999999999998</c:v>
                </c:pt>
                <c:pt idx="1267">
                  <c:v>63.3499999999998</c:v>
                </c:pt>
                <c:pt idx="1268">
                  <c:v>63.3999999999998</c:v>
                </c:pt>
                <c:pt idx="1269">
                  <c:v>63.4499999999998</c:v>
                </c:pt>
                <c:pt idx="1270">
                  <c:v>63.4999999999998</c:v>
                </c:pt>
                <c:pt idx="1271">
                  <c:v>63.5499999999998</c:v>
                </c:pt>
                <c:pt idx="1272">
                  <c:v>63.5999999999998</c:v>
                </c:pt>
                <c:pt idx="1273">
                  <c:v>63.6499999999998</c:v>
                </c:pt>
                <c:pt idx="1274">
                  <c:v>63.6999999999998</c:v>
                </c:pt>
                <c:pt idx="1275">
                  <c:v>63.7499999999998</c:v>
                </c:pt>
                <c:pt idx="1276">
                  <c:v>63.7999999999998</c:v>
                </c:pt>
                <c:pt idx="1277">
                  <c:v>63.8499999999998</c:v>
                </c:pt>
                <c:pt idx="1278">
                  <c:v>63.8999999999998</c:v>
                </c:pt>
                <c:pt idx="1279">
                  <c:v>63.9499999999998</c:v>
                </c:pt>
                <c:pt idx="1280">
                  <c:v>63.9999999999998</c:v>
                </c:pt>
                <c:pt idx="1281">
                  <c:v>64.0499999999998</c:v>
                </c:pt>
                <c:pt idx="1282">
                  <c:v>64.0999999999998</c:v>
                </c:pt>
                <c:pt idx="1283">
                  <c:v>64.1499999999998</c:v>
                </c:pt>
                <c:pt idx="1284">
                  <c:v>64.1999999999998</c:v>
                </c:pt>
                <c:pt idx="1285">
                  <c:v>64.2499999999998</c:v>
                </c:pt>
                <c:pt idx="1286">
                  <c:v>64.2999999999998</c:v>
                </c:pt>
                <c:pt idx="1287">
                  <c:v>64.3499999999998</c:v>
                </c:pt>
                <c:pt idx="1288">
                  <c:v>64.3999999999998</c:v>
                </c:pt>
                <c:pt idx="1289">
                  <c:v>64.4499999999998</c:v>
                </c:pt>
                <c:pt idx="1290">
                  <c:v>64.4999999999998</c:v>
                </c:pt>
                <c:pt idx="1291">
                  <c:v>64.5499999999998</c:v>
                </c:pt>
                <c:pt idx="1292">
                  <c:v>64.5999999999998</c:v>
                </c:pt>
                <c:pt idx="1293">
                  <c:v>64.6499999999998</c:v>
                </c:pt>
                <c:pt idx="1294">
                  <c:v>64.6999999999998</c:v>
                </c:pt>
                <c:pt idx="1295">
                  <c:v>64.7499999999998</c:v>
                </c:pt>
                <c:pt idx="1296">
                  <c:v>64.7999999999998</c:v>
                </c:pt>
                <c:pt idx="1297">
                  <c:v>64.8499999999998</c:v>
                </c:pt>
                <c:pt idx="1298">
                  <c:v>64.8999999999998</c:v>
                </c:pt>
                <c:pt idx="1299">
                  <c:v>64.9499999999998</c:v>
                </c:pt>
                <c:pt idx="1300">
                  <c:v>64.9999999999998</c:v>
                </c:pt>
                <c:pt idx="1301">
                  <c:v>65.0499999999998</c:v>
                </c:pt>
                <c:pt idx="1302">
                  <c:v>65.0999999999998</c:v>
                </c:pt>
                <c:pt idx="1303">
                  <c:v>65.1499999999998</c:v>
                </c:pt>
                <c:pt idx="1304">
                  <c:v>65.1999999999998</c:v>
                </c:pt>
                <c:pt idx="1305">
                  <c:v>65.2499999999998</c:v>
                </c:pt>
                <c:pt idx="1306">
                  <c:v>65.2999999999998</c:v>
                </c:pt>
                <c:pt idx="1307">
                  <c:v>65.3499999999998</c:v>
                </c:pt>
                <c:pt idx="1308">
                  <c:v>65.3999999999998</c:v>
                </c:pt>
                <c:pt idx="1309">
                  <c:v>65.4499999999998</c:v>
                </c:pt>
                <c:pt idx="1310">
                  <c:v>65.4999999999998</c:v>
                </c:pt>
                <c:pt idx="1311">
                  <c:v>65.5499999999998</c:v>
                </c:pt>
                <c:pt idx="1312">
                  <c:v>65.5999999999998</c:v>
                </c:pt>
                <c:pt idx="1313">
                  <c:v>65.6499999999998</c:v>
                </c:pt>
                <c:pt idx="1314">
                  <c:v>65.6999999999998</c:v>
                </c:pt>
                <c:pt idx="1315">
                  <c:v>65.7499999999998</c:v>
                </c:pt>
                <c:pt idx="1316">
                  <c:v>65.7999999999998</c:v>
                </c:pt>
                <c:pt idx="1317">
                  <c:v>65.8499999999998</c:v>
                </c:pt>
                <c:pt idx="1318">
                  <c:v>65.8999999999998</c:v>
                </c:pt>
                <c:pt idx="1319">
                  <c:v>65.9499999999998</c:v>
                </c:pt>
                <c:pt idx="1320">
                  <c:v>65.9999999999998</c:v>
                </c:pt>
                <c:pt idx="1321">
                  <c:v>66.0499999999998</c:v>
                </c:pt>
                <c:pt idx="1322">
                  <c:v>66.0999999999998</c:v>
                </c:pt>
                <c:pt idx="1323">
                  <c:v>66.1499999999998</c:v>
                </c:pt>
                <c:pt idx="1324">
                  <c:v>66.1999999999998</c:v>
                </c:pt>
                <c:pt idx="1325">
                  <c:v>66.2499999999998</c:v>
                </c:pt>
                <c:pt idx="1326">
                  <c:v>66.2999999999998</c:v>
                </c:pt>
                <c:pt idx="1327">
                  <c:v>66.3499999999998</c:v>
                </c:pt>
                <c:pt idx="1328">
                  <c:v>66.3999999999998</c:v>
                </c:pt>
                <c:pt idx="1329">
                  <c:v>66.4499999999998</c:v>
                </c:pt>
                <c:pt idx="1330">
                  <c:v>66.4999999999998</c:v>
                </c:pt>
                <c:pt idx="1331">
                  <c:v>66.5499999999998</c:v>
                </c:pt>
                <c:pt idx="1332">
                  <c:v>66.5999999999998</c:v>
                </c:pt>
                <c:pt idx="1333">
                  <c:v>66.6499999999998</c:v>
                </c:pt>
                <c:pt idx="1334">
                  <c:v>66.6999999999998</c:v>
                </c:pt>
                <c:pt idx="1335">
                  <c:v>66.7499999999998</c:v>
                </c:pt>
                <c:pt idx="1336">
                  <c:v>66.7999999999998</c:v>
                </c:pt>
                <c:pt idx="1337">
                  <c:v>66.8499999999998</c:v>
                </c:pt>
                <c:pt idx="1338">
                  <c:v>66.8999999999998</c:v>
                </c:pt>
                <c:pt idx="1339">
                  <c:v>66.9499999999998</c:v>
                </c:pt>
                <c:pt idx="1340">
                  <c:v>66.9999999999998</c:v>
                </c:pt>
                <c:pt idx="1341">
                  <c:v>67.0499999999998</c:v>
                </c:pt>
                <c:pt idx="1342">
                  <c:v>67.0999999999998</c:v>
                </c:pt>
                <c:pt idx="1343">
                  <c:v>67.1499999999998</c:v>
                </c:pt>
                <c:pt idx="1344">
                  <c:v>67.1999999999998</c:v>
                </c:pt>
                <c:pt idx="1345">
                  <c:v>67.2499999999998</c:v>
                </c:pt>
                <c:pt idx="1346">
                  <c:v>67.2999999999998</c:v>
                </c:pt>
                <c:pt idx="1347">
                  <c:v>67.3499999999998</c:v>
                </c:pt>
                <c:pt idx="1348">
                  <c:v>67.3999999999998</c:v>
                </c:pt>
                <c:pt idx="1349">
                  <c:v>67.4499999999998</c:v>
                </c:pt>
                <c:pt idx="1350">
                  <c:v>67.4999999999998</c:v>
                </c:pt>
                <c:pt idx="1351">
                  <c:v>67.5499999999998</c:v>
                </c:pt>
                <c:pt idx="1352">
                  <c:v>67.5999999999998</c:v>
                </c:pt>
                <c:pt idx="1353">
                  <c:v>67.6499999999998</c:v>
                </c:pt>
                <c:pt idx="1354">
                  <c:v>67.6999999999998</c:v>
                </c:pt>
                <c:pt idx="1355">
                  <c:v>67.7499999999998</c:v>
                </c:pt>
                <c:pt idx="1356">
                  <c:v>67.7999999999998</c:v>
                </c:pt>
                <c:pt idx="1357">
                  <c:v>67.8499999999998</c:v>
                </c:pt>
                <c:pt idx="1358">
                  <c:v>67.8999999999998</c:v>
                </c:pt>
                <c:pt idx="1359">
                  <c:v>67.9499999999998</c:v>
                </c:pt>
                <c:pt idx="1360">
                  <c:v>67.9999999999998</c:v>
                </c:pt>
                <c:pt idx="1361">
                  <c:v>68.0499999999998</c:v>
                </c:pt>
                <c:pt idx="1362">
                  <c:v>68.0999999999998</c:v>
                </c:pt>
                <c:pt idx="1363">
                  <c:v>68.1499999999998</c:v>
                </c:pt>
                <c:pt idx="1364">
                  <c:v>68.1999999999998</c:v>
                </c:pt>
                <c:pt idx="1365">
                  <c:v>68.2499999999998</c:v>
                </c:pt>
                <c:pt idx="1366">
                  <c:v>68.2999999999998</c:v>
                </c:pt>
                <c:pt idx="1367">
                  <c:v>68.3499999999998</c:v>
                </c:pt>
                <c:pt idx="1368">
                  <c:v>68.3999999999998</c:v>
                </c:pt>
                <c:pt idx="1369">
                  <c:v>68.4499999999998</c:v>
                </c:pt>
                <c:pt idx="1370">
                  <c:v>68.4999999999998</c:v>
                </c:pt>
                <c:pt idx="1371">
                  <c:v>68.5499999999998</c:v>
                </c:pt>
                <c:pt idx="1372">
                  <c:v>68.5999999999998</c:v>
                </c:pt>
                <c:pt idx="1373">
                  <c:v>68.6499999999998</c:v>
                </c:pt>
                <c:pt idx="1374">
                  <c:v>68.6999999999998</c:v>
                </c:pt>
                <c:pt idx="1375">
                  <c:v>68.7499999999998</c:v>
                </c:pt>
                <c:pt idx="1376">
                  <c:v>68.7999999999998</c:v>
                </c:pt>
                <c:pt idx="1377">
                  <c:v>68.8499999999998</c:v>
                </c:pt>
                <c:pt idx="1378">
                  <c:v>68.8999999999998</c:v>
                </c:pt>
                <c:pt idx="1379">
                  <c:v>68.9499999999998</c:v>
                </c:pt>
                <c:pt idx="1380">
                  <c:v>68.9999999999998</c:v>
                </c:pt>
                <c:pt idx="1381">
                  <c:v>69.0499999999998</c:v>
                </c:pt>
                <c:pt idx="1382">
                  <c:v>69.0999999999998</c:v>
                </c:pt>
                <c:pt idx="1383">
                  <c:v>69.1499999999998</c:v>
                </c:pt>
                <c:pt idx="1384">
                  <c:v>69.1999999999998</c:v>
                </c:pt>
                <c:pt idx="1385">
                  <c:v>69.2499999999998</c:v>
                </c:pt>
                <c:pt idx="1386">
                  <c:v>69.2999999999998</c:v>
                </c:pt>
                <c:pt idx="1387">
                  <c:v>69.3499999999998</c:v>
                </c:pt>
                <c:pt idx="1388">
                  <c:v>69.3999999999998</c:v>
                </c:pt>
                <c:pt idx="1389">
                  <c:v>69.4499999999998</c:v>
                </c:pt>
                <c:pt idx="1390">
                  <c:v>69.4999999999998</c:v>
                </c:pt>
                <c:pt idx="1391">
                  <c:v>69.5499999999998</c:v>
                </c:pt>
                <c:pt idx="1392">
                  <c:v>69.5999999999998</c:v>
                </c:pt>
                <c:pt idx="1393">
                  <c:v>69.6499999999998</c:v>
                </c:pt>
                <c:pt idx="1394">
                  <c:v>69.6999999999998</c:v>
                </c:pt>
                <c:pt idx="1395">
                  <c:v>69.7499999999998</c:v>
                </c:pt>
                <c:pt idx="1396">
                  <c:v>69.7999999999998</c:v>
                </c:pt>
                <c:pt idx="1397">
                  <c:v>69.8499999999998</c:v>
                </c:pt>
                <c:pt idx="1398">
                  <c:v>69.8999999999998</c:v>
                </c:pt>
                <c:pt idx="1399">
                  <c:v>69.9499999999998</c:v>
                </c:pt>
                <c:pt idx="1400">
                  <c:v>69.9999999999998</c:v>
                </c:pt>
              </c:numCache>
            </c:numRef>
          </c:xVal>
          <c:yVal>
            <c:numRef>
              <c:f>Distributions!$D$12:$D$1412</c:f>
              <c:numCache>
                <c:formatCode>General</c:formatCode>
                <c:ptCount val="1401"/>
                <c:pt idx="69">
                  <c:v>0.272541287320478</c:v>
                </c:pt>
                <c:pt idx="70">
                  <c:v>0.296526179182593</c:v>
                </c:pt>
                <c:pt idx="71">
                  <c:v>0.320976868388488</c:v>
                </c:pt>
                <c:pt idx="72">
                  <c:v>0.345672145093056</c:v>
                </c:pt>
                <c:pt idx="73">
                  <c:v>0.370369307117202</c:v>
                </c:pt>
                <c:pt idx="74">
                  <c:v>0.39480764044541</c:v>
                </c:pt>
                <c:pt idx="75">
                  <c:v>0.418712632344915</c:v>
                </c:pt>
                <c:pt idx="76">
                  <c:v>0.441800836277331</c:v>
                </c:pt>
                <c:pt idx="77">
                  <c:v>0.463785278276981</c:v>
                </c:pt>
                <c:pt idx="78">
                  <c:v>0.484381267659219</c:v>
                </c:pt>
                <c:pt idx="79">
                  <c:v>0.503312452227379</c:v>
                </c:pt>
                <c:pt idx="80">
                  <c:v>0.520316940871284</c:v>
                </c:pt>
                <c:pt idx="81">
                  <c:v>0.535153305685267</c:v>
                </c:pt>
                <c:pt idx="82">
                  <c:v>0.547606272287509</c:v>
                </c:pt>
                <c:pt idx="83">
                  <c:v>0.557491911360003</c:v>
                </c:pt>
                <c:pt idx="84">
                  <c:v>0.564662156630538</c:v>
                </c:pt>
                <c:pt idx="85">
                  <c:v>0.569008494263298</c:v>
                </c:pt>
                <c:pt idx="86">
                  <c:v>0.5704646951949</c:v>
                </c:pt>
                <c:pt idx="87">
                  <c:v>0.569008494263298</c:v>
                </c:pt>
                <c:pt idx="88">
                  <c:v>0.564662156630538</c:v>
                </c:pt>
                <c:pt idx="89">
                  <c:v>0.557491911360003</c:v>
                </c:pt>
                <c:pt idx="90">
                  <c:v>0.547606272287509</c:v>
                </c:pt>
                <c:pt idx="91">
                  <c:v>0.535153305685267</c:v>
                </c:pt>
                <c:pt idx="92">
                  <c:v>0.520316940871284</c:v>
                </c:pt>
                <c:pt idx="93">
                  <c:v>0.503312452227379</c:v>
                </c:pt>
                <c:pt idx="94">
                  <c:v>0.484381267659219</c:v>
                </c:pt>
                <c:pt idx="95">
                  <c:v>0.463785278276981</c:v>
                </c:pt>
                <c:pt idx="96">
                  <c:v>0.441800836277331</c:v>
                </c:pt>
                <c:pt idx="97">
                  <c:v>0.418712632344915</c:v>
                </c:pt>
                <c:pt idx="98">
                  <c:v>0.394807640445409</c:v>
                </c:pt>
                <c:pt idx="99">
                  <c:v>0.370369307117202</c:v>
                </c:pt>
                <c:pt idx="100">
                  <c:v>0.345672145093056</c:v>
                </c:pt>
                <c:pt idx="101">
                  <c:v>0.320976868388488</c:v>
                </c:pt>
                <c:pt idx="102">
                  <c:v>0.296526179182593</c:v>
                </c:pt>
                <c:pt idx="103">
                  <c:v>0.272541287320478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Distributions!$E$11</c:f>
              <c:strCache>
                <c:ptCount val="1"/>
                <c:pt idx="0">
                  <c:v>Normal 10%</c:v>
                </c:pt>
              </c:strCache>
            </c:strRef>
          </c:tx>
          <c:spPr>
            <a:solidFill>
              <a:srgbClr val="3333cc"/>
            </a:solidFill>
            <a:ln w="25200">
              <a:solidFill>
                <a:srgbClr val="3333c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Distributions!$A$12:$A$1512</c:f>
              <c:numCache>
                <c:formatCode>General</c:formatCode>
                <c:ptCount val="1501"/>
                <c:pt idx="0">
                  <c:v>0.0001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</c:v>
                </c:pt>
                <c:pt idx="23">
                  <c:v>1.15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2.05</c:v>
                </c:pt>
                <c:pt idx="42">
                  <c:v>2.1</c:v>
                </c:pt>
                <c:pt idx="43">
                  <c:v>2.15</c:v>
                </c:pt>
                <c:pt idx="44">
                  <c:v>2.2</c:v>
                </c:pt>
                <c:pt idx="45">
                  <c:v>2.25</c:v>
                </c:pt>
                <c:pt idx="46">
                  <c:v>2.3</c:v>
                </c:pt>
                <c:pt idx="47">
                  <c:v>2.35</c:v>
                </c:pt>
                <c:pt idx="48">
                  <c:v>2.4</c:v>
                </c:pt>
                <c:pt idx="49">
                  <c:v>2.45</c:v>
                </c:pt>
                <c:pt idx="50">
                  <c:v>2.5</c:v>
                </c:pt>
                <c:pt idx="51">
                  <c:v>2.55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4.1</c:v>
                </c:pt>
                <c:pt idx="83">
                  <c:v>4.15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4.35</c:v>
                </c:pt>
                <c:pt idx="88">
                  <c:v>4.4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4.6</c:v>
                </c:pt>
                <c:pt idx="93">
                  <c:v>4.65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4.85</c:v>
                </c:pt>
                <c:pt idx="98">
                  <c:v>4.9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5.1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5.39999999999999</c:v>
                </c:pt>
                <c:pt idx="109">
                  <c:v>5.44999999999999</c:v>
                </c:pt>
                <c:pt idx="110">
                  <c:v>5.49999999999999</c:v>
                </c:pt>
                <c:pt idx="111">
                  <c:v>5.54999999999999</c:v>
                </c:pt>
                <c:pt idx="112">
                  <c:v>5.59999999999999</c:v>
                </c:pt>
                <c:pt idx="113">
                  <c:v>5.64999999999999</c:v>
                </c:pt>
                <c:pt idx="114">
                  <c:v>5.69999999999999</c:v>
                </c:pt>
                <c:pt idx="115">
                  <c:v>5.74999999999999</c:v>
                </c:pt>
                <c:pt idx="116">
                  <c:v>5.79999999999999</c:v>
                </c:pt>
                <c:pt idx="117">
                  <c:v>5.84999999999999</c:v>
                </c:pt>
                <c:pt idx="118">
                  <c:v>5.89999999999999</c:v>
                </c:pt>
                <c:pt idx="119">
                  <c:v>5.94999999999999</c:v>
                </c:pt>
                <c:pt idx="120">
                  <c:v>5.99999999999999</c:v>
                </c:pt>
                <c:pt idx="121">
                  <c:v>6.04999999999999</c:v>
                </c:pt>
                <c:pt idx="122">
                  <c:v>6.09999999999999</c:v>
                </c:pt>
                <c:pt idx="123">
                  <c:v>6.14999999999999</c:v>
                </c:pt>
                <c:pt idx="124">
                  <c:v>6.19999999999999</c:v>
                </c:pt>
                <c:pt idx="125">
                  <c:v>6.24999999999999</c:v>
                </c:pt>
                <c:pt idx="126">
                  <c:v>6.29999999999999</c:v>
                </c:pt>
                <c:pt idx="127">
                  <c:v>6.34999999999999</c:v>
                </c:pt>
                <c:pt idx="128">
                  <c:v>6.39999999999999</c:v>
                </c:pt>
                <c:pt idx="129">
                  <c:v>6.44999999999999</c:v>
                </c:pt>
                <c:pt idx="130">
                  <c:v>6.49999999999999</c:v>
                </c:pt>
                <c:pt idx="131">
                  <c:v>6.54999999999999</c:v>
                </c:pt>
                <c:pt idx="132">
                  <c:v>6.59999999999999</c:v>
                </c:pt>
                <c:pt idx="133">
                  <c:v>6.64999999999999</c:v>
                </c:pt>
                <c:pt idx="134">
                  <c:v>6.69999999999999</c:v>
                </c:pt>
                <c:pt idx="135">
                  <c:v>6.74999999999999</c:v>
                </c:pt>
                <c:pt idx="136">
                  <c:v>6.79999999999999</c:v>
                </c:pt>
                <c:pt idx="137">
                  <c:v>6.84999999999999</c:v>
                </c:pt>
                <c:pt idx="138">
                  <c:v>6.89999999999999</c:v>
                </c:pt>
                <c:pt idx="139">
                  <c:v>6.94999999999999</c:v>
                </c:pt>
                <c:pt idx="140">
                  <c:v>6.99999999999999</c:v>
                </c:pt>
                <c:pt idx="141">
                  <c:v>7.04999999999999</c:v>
                </c:pt>
                <c:pt idx="142">
                  <c:v>7.09999999999999</c:v>
                </c:pt>
                <c:pt idx="143">
                  <c:v>7.14999999999999</c:v>
                </c:pt>
                <c:pt idx="144">
                  <c:v>7.19999999999999</c:v>
                </c:pt>
                <c:pt idx="145">
                  <c:v>7.24999999999999</c:v>
                </c:pt>
                <c:pt idx="146">
                  <c:v>7.29999999999999</c:v>
                </c:pt>
                <c:pt idx="147">
                  <c:v>7.34999999999999</c:v>
                </c:pt>
                <c:pt idx="148">
                  <c:v>7.39999999999999</c:v>
                </c:pt>
                <c:pt idx="149">
                  <c:v>7.44999999999999</c:v>
                </c:pt>
                <c:pt idx="150">
                  <c:v>7.49999999999999</c:v>
                </c:pt>
                <c:pt idx="151">
                  <c:v>7.54999999999999</c:v>
                </c:pt>
                <c:pt idx="152">
                  <c:v>7.59999999999999</c:v>
                </c:pt>
                <c:pt idx="153">
                  <c:v>7.64999999999999</c:v>
                </c:pt>
                <c:pt idx="154">
                  <c:v>7.69999999999999</c:v>
                </c:pt>
                <c:pt idx="155">
                  <c:v>7.74999999999999</c:v>
                </c:pt>
                <c:pt idx="156">
                  <c:v>7.79999999999999</c:v>
                </c:pt>
                <c:pt idx="157">
                  <c:v>7.84999999999999</c:v>
                </c:pt>
                <c:pt idx="158">
                  <c:v>7.89999999999999</c:v>
                </c:pt>
                <c:pt idx="159">
                  <c:v>7.94999999999999</c:v>
                </c:pt>
                <c:pt idx="160">
                  <c:v>7.99999999999999</c:v>
                </c:pt>
                <c:pt idx="161">
                  <c:v>8.04999999999999</c:v>
                </c:pt>
                <c:pt idx="162">
                  <c:v>8.09999999999999</c:v>
                </c:pt>
                <c:pt idx="163">
                  <c:v>8.14999999999999</c:v>
                </c:pt>
                <c:pt idx="164">
                  <c:v>8.19999999999998</c:v>
                </c:pt>
                <c:pt idx="165">
                  <c:v>8.24999999999998</c:v>
                </c:pt>
                <c:pt idx="166">
                  <c:v>8.29999999999998</c:v>
                </c:pt>
                <c:pt idx="167">
                  <c:v>8.34999999999998</c:v>
                </c:pt>
                <c:pt idx="168">
                  <c:v>8.39999999999998</c:v>
                </c:pt>
                <c:pt idx="169">
                  <c:v>8.44999999999998</c:v>
                </c:pt>
                <c:pt idx="170">
                  <c:v>8.49999999999998</c:v>
                </c:pt>
                <c:pt idx="171">
                  <c:v>8.54999999999998</c:v>
                </c:pt>
                <c:pt idx="172">
                  <c:v>8.59999999999998</c:v>
                </c:pt>
                <c:pt idx="173">
                  <c:v>8.64999999999998</c:v>
                </c:pt>
                <c:pt idx="174">
                  <c:v>8.69999999999998</c:v>
                </c:pt>
                <c:pt idx="175">
                  <c:v>8.74999999999998</c:v>
                </c:pt>
                <c:pt idx="176">
                  <c:v>8.79999999999998</c:v>
                </c:pt>
                <c:pt idx="177">
                  <c:v>8.84999999999998</c:v>
                </c:pt>
                <c:pt idx="178">
                  <c:v>8.89999999999998</c:v>
                </c:pt>
                <c:pt idx="179">
                  <c:v>8.94999999999998</c:v>
                </c:pt>
                <c:pt idx="180">
                  <c:v>8.99999999999998</c:v>
                </c:pt>
                <c:pt idx="181">
                  <c:v>9.04999999999998</c:v>
                </c:pt>
                <c:pt idx="182">
                  <c:v>9.09999999999998</c:v>
                </c:pt>
                <c:pt idx="183">
                  <c:v>9.14999999999998</c:v>
                </c:pt>
                <c:pt idx="184">
                  <c:v>9.19999999999998</c:v>
                </c:pt>
                <c:pt idx="185">
                  <c:v>9.24999999999998</c:v>
                </c:pt>
                <c:pt idx="186">
                  <c:v>9.29999999999998</c:v>
                </c:pt>
                <c:pt idx="187">
                  <c:v>9.34999999999998</c:v>
                </c:pt>
                <c:pt idx="188">
                  <c:v>9.39999999999998</c:v>
                </c:pt>
                <c:pt idx="189">
                  <c:v>9.44999999999998</c:v>
                </c:pt>
                <c:pt idx="190">
                  <c:v>9.49999999999998</c:v>
                </c:pt>
                <c:pt idx="191">
                  <c:v>9.54999999999998</c:v>
                </c:pt>
                <c:pt idx="192">
                  <c:v>9.59999999999998</c:v>
                </c:pt>
                <c:pt idx="193">
                  <c:v>9.64999999999998</c:v>
                </c:pt>
                <c:pt idx="194">
                  <c:v>9.69999999999998</c:v>
                </c:pt>
                <c:pt idx="195">
                  <c:v>9.74999999999998</c:v>
                </c:pt>
                <c:pt idx="196">
                  <c:v>9.79999999999998</c:v>
                </c:pt>
                <c:pt idx="197">
                  <c:v>9.84999999999998</c:v>
                </c:pt>
                <c:pt idx="198">
                  <c:v>9.89999999999998</c:v>
                </c:pt>
                <c:pt idx="199">
                  <c:v>9.94999999999998</c:v>
                </c:pt>
                <c:pt idx="200">
                  <c:v>9.99999999999998</c:v>
                </c:pt>
                <c:pt idx="201">
                  <c:v>10.05</c:v>
                </c:pt>
                <c:pt idx="202">
                  <c:v>10.1</c:v>
                </c:pt>
                <c:pt idx="203">
                  <c:v>10.15</c:v>
                </c:pt>
                <c:pt idx="204">
                  <c:v>10.2</c:v>
                </c:pt>
                <c:pt idx="205">
                  <c:v>10.25</c:v>
                </c:pt>
                <c:pt idx="206">
                  <c:v>10.3</c:v>
                </c:pt>
                <c:pt idx="207">
                  <c:v>10.35</c:v>
                </c:pt>
                <c:pt idx="208">
                  <c:v>10.4</c:v>
                </c:pt>
                <c:pt idx="209">
                  <c:v>10.45</c:v>
                </c:pt>
                <c:pt idx="210">
                  <c:v>10.5</c:v>
                </c:pt>
                <c:pt idx="211">
                  <c:v>10.55</c:v>
                </c:pt>
                <c:pt idx="212">
                  <c:v>10.6</c:v>
                </c:pt>
                <c:pt idx="213">
                  <c:v>10.65</c:v>
                </c:pt>
                <c:pt idx="214">
                  <c:v>10.7</c:v>
                </c:pt>
                <c:pt idx="215">
                  <c:v>10.75</c:v>
                </c:pt>
                <c:pt idx="216">
                  <c:v>10.8</c:v>
                </c:pt>
                <c:pt idx="217">
                  <c:v>10.85</c:v>
                </c:pt>
                <c:pt idx="218">
                  <c:v>10.9</c:v>
                </c:pt>
                <c:pt idx="219">
                  <c:v>10.95</c:v>
                </c:pt>
                <c:pt idx="220">
                  <c:v>11</c:v>
                </c:pt>
                <c:pt idx="221">
                  <c:v>11.05</c:v>
                </c:pt>
                <c:pt idx="222">
                  <c:v>11.1</c:v>
                </c:pt>
                <c:pt idx="223">
                  <c:v>11.15</c:v>
                </c:pt>
                <c:pt idx="224">
                  <c:v>11.2</c:v>
                </c:pt>
                <c:pt idx="225">
                  <c:v>11.25</c:v>
                </c:pt>
                <c:pt idx="226">
                  <c:v>11.3</c:v>
                </c:pt>
                <c:pt idx="227">
                  <c:v>11.35</c:v>
                </c:pt>
                <c:pt idx="228">
                  <c:v>11.4</c:v>
                </c:pt>
                <c:pt idx="229">
                  <c:v>11.45</c:v>
                </c:pt>
                <c:pt idx="230">
                  <c:v>11.5</c:v>
                </c:pt>
                <c:pt idx="231">
                  <c:v>11.55</c:v>
                </c:pt>
                <c:pt idx="232">
                  <c:v>11.6</c:v>
                </c:pt>
                <c:pt idx="233">
                  <c:v>11.65</c:v>
                </c:pt>
                <c:pt idx="234">
                  <c:v>11.7</c:v>
                </c:pt>
                <c:pt idx="235">
                  <c:v>11.75</c:v>
                </c:pt>
                <c:pt idx="236">
                  <c:v>11.8</c:v>
                </c:pt>
                <c:pt idx="237">
                  <c:v>11.85</c:v>
                </c:pt>
                <c:pt idx="238">
                  <c:v>11.9</c:v>
                </c:pt>
                <c:pt idx="239">
                  <c:v>11.95</c:v>
                </c:pt>
                <c:pt idx="240">
                  <c:v>12</c:v>
                </c:pt>
                <c:pt idx="241">
                  <c:v>12.05</c:v>
                </c:pt>
                <c:pt idx="242">
                  <c:v>12.1</c:v>
                </c:pt>
                <c:pt idx="243">
                  <c:v>12.15</c:v>
                </c:pt>
                <c:pt idx="244">
                  <c:v>12.2</c:v>
                </c:pt>
                <c:pt idx="245">
                  <c:v>12.25</c:v>
                </c:pt>
                <c:pt idx="246">
                  <c:v>12.3</c:v>
                </c:pt>
                <c:pt idx="247">
                  <c:v>12.35</c:v>
                </c:pt>
                <c:pt idx="248">
                  <c:v>12.4</c:v>
                </c:pt>
                <c:pt idx="249">
                  <c:v>12.45</c:v>
                </c:pt>
                <c:pt idx="250">
                  <c:v>12.5</c:v>
                </c:pt>
                <c:pt idx="251">
                  <c:v>12.55</c:v>
                </c:pt>
                <c:pt idx="252">
                  <c:v>12.6</c:v>
                </c:pt>
                <c:pt idx="253">
                  <c:v>12.65</c:v>
                </c:pt>
                <c:pt idx="254">
                  <c:v>12.7</c:v>
                </c:pt>
                <c:pt idx="255">
                  <c:v>12.75</c:v>
                </c:pt>
                <c:pt idx="256">
                  <c:v>12.8</c:v>
                </c:pt>
                <c:pt idx="257">
                  <c:v>12.85</c:v>
                </c:pt>
                <c:pt idx="258">
                  <c:v>12.9</c:v>
                </c:pt>
                <c:pt idx="259">
                  <c:v>12.95</c:v>
                </c:pt>
                <c:pt idx="260">
                  <c:v>13</c:v>
                </c:pt>
                <c:pt idx="261">
                  <c:v>13.05</c:v>
                </c:pt>
                <c:pt idx="262">
                  <c:v>13.1</c:v>
                </c:pt>
                <c:pt idx="263">
                  <c:v>13.15</c:v>
                </c:pt>
                <c:pt idx="264">
                  <c:v>13.2</c:v>
                </c:pt>
                <c:pt idx="265">
                  <c:v>13.25</c:v>
                </c:pt>
                <c:pt idx="266">
                  <c:v>13.3</c:v>
                </c:pt>
                <c:pt idx="267">
                  <c:v>13.35</c:v>
                </c:pt>
                <c:pt idx="268">
                  <c:v>13.4</c:v>
                </c:pt>
                <c:pt idx="269">
                  <c:v>13.45</c:v>
                </c:pt>
                <c:pt idx="270">
                  <c:v>13.5</c:v>
                </c:pt>
                <c:pt idx="271">
                  <c:v>13.55</c:v>
                </c:pt>
                <c:pt idx="272">
                  <c:v>13.6</c:v>
                </c:pt>
                <c:pt idx="273">
                  <c:v>13.65</c:v>
                </c:pt>
                <c:pt idx="274">
                  <c:v>13.7</c:v>
                </c:pt>
                <c:pt idx="275">
                  <c:v>13.75</c:v>
                </c:pt>
                <c:pt idx="276">
                  <c:v>13.8</c:v>
                </c:pt>
                <c:pt idx="277">
                  <c:v>13.85</c:v>
                </c:pt>
                <c:pt idx="278">
                  <c:v>13.9</c:v>
                </c:pt>
                <c:pt idx="279">
                  <c:v>13.95</c:v>
                </c:pt>
                <c:pt idx="280">
                  <c:v>14</c:v>
                </c:pt>
                <c:pt idx="281">
                  <c:v>14.05</c:v>
                </c:pt>
                <c:pt idx="282">
                  <c:v>14.1</c:v>
                </c:pt>
                <c:pt idx="283">
                  <c:v>14.15</c:v>
                </c:pt>
                <c:pt idx="284">
                  <c:v>14.2</c:v>
                </c:pt>
                <c:pt idx="285">
                  <c:v>14.25</c:v>
                </c:pt>
                <c:pt idx="286">
                  <c:v>14.3</c:v>
                </c:pt>
                <c:pt idx="287">
                  <c:v>14.35</c:v>
                </c:pt>
                <c:pt idx="288">
                  <c:v>14.4</c:v>
                </c:pt>
                <c:pt idx="289">
                  <c:v>14.45</c:v>
                </c:pt>
                <c:pt idx="290">
                  <c:v>14.5</c:v>
                </c:pt>
                <c:pt idx="291">
                  <c:v>14.55</c:v>
                </c:pt>
                <c:pt idx="292">
                  <c:v>14.6</c:v>
                </c:pt>
                <c:pt idx="293">
                  <c:v>14.65</c:v>
                </c:pt>
                <c:pt idx="294">
                  <c:v>14.7</c:v>
                </c:pt>
                <c:pt idx="295">
                  <c:v>14.75</c:v>
                </c:pt>
                <c:pt idx="296">
                  <c:v>14.8</c:v>
                </c:pt>
                <c:pt idx="297">
                  <c:v>14.85</c:v>
                </c:pt>
                <c:pt idx="298">
                  <c:v>14.9</c:v>
                </c:pt>
                <c:pt idx="299">
                  <c:v>14.95</c:v>
                </c:pt>
                <c:pt idx="300">
                  <c:v>15</c:v>
                </c:pt>
                <c:pt idx="301">
                  <c:v>15.05</c:v>
                </c:pt>
                <c:pt idx="302">
                  <c:v>15.1</c:v>
                </c:pt>
                <c:pt idx="303">
                  <c:v>15.15</c:v>
                </c:pt>
                <c:pt idx="304">
                  <c:v>15.2</c:v>
                </c:pt>
                <c:pt idx="305">
                  <c:v>15.25</c:v>
                </c:pt>
                <c:pt idx="306">
                  <c:v>15.3</c:v>
                </c:pt>
                <c:pt idx="307">
                  <c:v>15.35</c:v>
                </c:pt>
                <c:pt idx="308">
                  <c:v>15.4</c:v>
                </c:pt>
                <c:pt idx="309">
                  <c:v>15.45</c:v>
                </c:pt>
                <c:pt idx="310">
                  <c:v>15.5</c:v>
                </c:pt>
                <c:pt idx="311">
                  <c:v>15.55</c:v>
                </c:pt>
                <c:pt idx="312">
                  <c:v>15.6</c:v>
                </c:pt>
                <c:pt idx="313">
                  <c:v>15.65</c:v>
                </c:pt>
                <c:pt idx="314">
                  <c:v>15.7</c:v>
                </c:pt>
                <c:pt idx="315">
                  <c:v>15.75</c:v>
                </c:pt>
                <c:pt idx="316">
                  <c:v>15.8</c:v>
                </c:pt>
                <c:pt idx="317">
                  <c:v>15.85</c:v>
                </c:pt>
                <c:pt idx="318">
                  <c:v>15.9</c:v>
                </c:pt>
                <c:pt idx="319">
                  <c:v>15.95</c:v>
                </c:pt>
                <c:pt idx="320">
                  <c:v>16</c:v>
                </c:pt>
                <c:pt idx="321">
                  <c:v>16.05</c:v>
                </c:pt>
                <c:pt idx="322">
                  <c:v>16.1</c:v>
                </c:pt>
                <c:pt idx="323">
                  <c:v>16.15</c:v>
                </c:pt>
                <c:pt idx="324">
                  <c:v>16.2</c:v>
                </c:pt>
                <c:pt idx="325">
                  <c:v>16.25</c:v>
                </c:pt>
                <c:pt idx="326">
                  <c:v>16.3</c:v>
                </c:pt>
                <c:pt idx="327">
                  <c:v>16.35</c:v>
                </c:pt>
                <c:pt idx="328">
                  <c:v>16.4</c:v>
                </c:pt>
                <c:pt idx="329">
                  <c:v>16.45</c:v>
                </c:pt>
                <c:pt idx="330">
                  <c:v>16.5</c:v>
                </c:pt>
                <c:pt idx="331">
                  <c:v>16.55</c:v>
                </c:pt>
                <c:pt idx="332">
                  <c:v>16.6</c:v>
                </c:pt>
                <c:pt idx="333">
                  <c:v>16.65</c:v>
                </c:pt>
                <c:pt idx="334">
                  <c:v>16.7</c:v>
                </c:pt>
                <c:pt idx="335">
                  <c:v>16.75</c:v>
                </c:pt>
                <c:pt idx="336">
                  <c:v>16.8</c:v>
                </c:pt>
                <c:pt idx="337">
                  <c:v>16.85</c:v>
                </c:pt>
                <c:pt idx="338">
                  <c:v>16.9</c:v>
                </c:pt>
                <c:pt idx="339">
                  <c:v>16.95</c:v>
                </c:pt>
                <c:pt idx="340">
                  <c:v>17</c:v>
                </c:pt>
                <c:pt idx="341">
                  <c:v>17.05</c:v>
                </c:pt>
                <c:pt idx="342">
                  <c:v>17.1</c:v>
                </c:pt>
                <c:pt idx="343">
                  <c:v>17.15</c:v>
                </c:pt>
                <c:pt idx="344">
                  <c:v>17.2</c:v>
                </c:pt>
                <c:pt idx="345">
                  <c:v>17.25</c:v>
                </c:pt>
                <c:pt idx="346">
                  <c:v>17.3</c:v>
                </c:pt>
                <c:pt idx="347">
                  <c:v>17.35</c:v>
                </c:pt>
                <c:pt idx="348">
                  <c:v>17.4</c:v>
                </c:pt>
                <c:pt idx="349">
                  <c:v>17.45</c:v>
                </c:pt>
                <c:pt idx="350">
                  <c:v>17.5</c:v>
                </c:pt>
                <c:pt idx="351">
                  <c:v>17.55</c:v>
                </c:pt>
                <c:pt idx="352">
                  <c:v>17.6</c:v>
                </c:pt>
                <c:pt idx="353">
                  <c:v>17.65</c:v>
                </c:pt>
                <c:pt idx="354">
                  <c:v>17.7</c:v>
                </c:pt>
                <c:pt idx="355">
                  <c:v>17.75</c:v>
                </c:pt>
                <c:pt idx="356">
                  <c:v>17.8</c:v>
                </c:pt>
                <c:pt idx="357">
                  <c:v>17.85</c:v>
                </c:pt>
                <c:pt idx="358">
                  <c:v>17.8999999999999</c:v>
                </c:pt>
                <c:pt idx="359">
                  <c:v>17.95</c:v>
                </c:pt>
                <c:pt idx="360">
                  <c:v>18</c:v>
                </c:pt>
                <c:pt idx="361">
                  <c:v>18.0499999999999</c:v>
                </c:pt>
                <c:pt idx="362">
                  <c:v>18.0999999999999</c:v>
                </c:pt>
                <c:pt idx="363">
                  <c:v>18.1499999999999</c:v>
                </c:pt>
                <c:pt idx="364">
                  <c:v>18.2</c:v>
                </c:pt>
                <c:pt idx="365">
                  <c:v>18.2499999999999</c:v>
                </c:pt>
                <c:pt idx="366">
                  <c:v>18.2999999999999</c:v>
                </c:pt>
                <c:pt idx="367">
                  <c:v>18.3499999999999</c:v>
                </c:pt>
                <c:pt idx="368">
                  <c:v>18.3999999999999</c:v>
                </c:pt>
                <c:pt idx="369">
                  <c:v>18.4499999999999</c:v>
                </c:pt>
                <c:pt idx="370">
                  <c:v>18.4999999999999</c:v>
                </c:pt>
                <c:pt idx="371">
                  <c:v>18.5499999999999</c:v>
                </c:pt>
                <c:pt idx="372">
                  <c:v>18.5999999999999</c:v>
                </c:pt>
                <c:pt idx="373">
                  <c:v>18.6499999999999</c:v>
                </c:pt>
                <c:pt idx="374">
                  <c:v>18.6999999999999</c:v>
                </c:pt>
                <c:pt idx="375">
                  <c:v>18.7499999999999</c:v>
                </c:pt>
                <c:pt idx="376">
                  <c:v>18.7999999999999</c:v>
                </c:pt>
                <c:pt idx="377">
                  <c:v>18.8499999999999</c:v>
                </c:pt>
                <c:pt idx="378">
                  <c:v>18.8999999999999</c:v>
                </c:pt>
                <c:pt idx="379">
                  <c:v>18.9499999999999</c:v>
                </c:pt>
                <c:pt idx="380">
                  <c:v>18.9999999999999</c:v>
                </c:pt>
                <c:pt idx="381">
                  <c:v>19.0499999999999</c:v>
                </c:pt>
                <c:pt idx="382">
                  <c:v>19.0999999999999</c:v>
                </c:pt>
                <c:pt idx="383">
                  <c:v>19.1499999999999</c:v>
                </c:pt>
                <c:pt idx="384">
                  <c:v>19.1999999999999</c:v>
                </c:pt>
                <c:pt idx="385">
                  <c:v>19.2499999999999</c:v>
                </c:pt>
                <c:pt idx="386">
                  <c:v>19.2999999999999</c:v>
                </c:pt>
                <c:pt idx="387">
                  <c:v>19.3499999999999</c:v>
                </c:pt>
                <c:pt idx="388">
                  <c:v>19.3999999999999</c:v>
                </c:pt>
                <c:pt idx="389">
                  <c:v>19.4499999999999</c:v>
                </c:pt>
                <c:pt idx="390">
                  <c:v>19.4999999999999</c:v>
                </c:pt>
                <c:pt idx="391">
                  <c:v>19.5499999999999</c:v>
                </c:pt>
                <c:pt idx="392">
                  <c:v>19.5999999999999</c:v>
                </c:pt>
                <c:pt idx="393">
                  <c:v>19.6499999999999</c:v>
                </c:pt>
                <c:pt idx="394">
                  <c:v>19.6999999999999</c:v>
                </c:pt>
                <c:pt idx="395">
                  <c:v>19.7499999999999</c:v>
                </c:pt>
                <c:pt idx="396">
                  <c:v>19.7999999999999</c:v>
                </c:pt>
                <c:pt idx="397">
                  <c:v>19.8499999999999</c:v>
                </c:pt>
                <c:pt idx="398">
                  <c:v>19.8999999999999</c:v>
                </c:pt>
                <c:pt idx="399">
                  <c:v>19.9499999999999</c:v>
                </c:pt>
                <c:pt idx="400">
                  <c:v>19.9999999999999</c:v>
                </c:pt>
                <c:pt idx="401">
                  <c:v>20.0499999999999</c:v>
                </c:pt>
                <c:pt idx="402">
                  <c:v>20.0999999999999</c:v>
                </c:pt>
                <c:pt idx="403">
                  <c:v>20.1499999999999</c:v>
                </c:pt>
                <c:pt idx="404">
                  <c:v>20.1999999999999</c:v>
                </c:pt>
                <c:pt idx="405">
                  <c:v>20.2499999999999</c:v>
                </c:pt>
                <c:pt idx="406">
                  <c:v>20.2999999999999</c:v>
                </c:pt>
                <c:pt idx="407">
                  <c:v>20.3499999999999</c:v>
                </c:pt>
                <c:pt idx="408">
                  <c:v>20.3999999999999</c:v>
                </c:pt>
                <c:pt idx="409">
                  <c:v>20.4499999999999</c:v>
                </c:pt>
                <c:pt idx="410">
                  <c:v>20.4999999999999</c:v>
                </c:pt>
                <c:pt idx="411">
                  <c:v>20.5499999999999</c:v>
                </c:pt>
                <c:pt idx="412">
                  <c:v>20.5999999999999</c:v>
                </c:pt>
                <c:pt idx="413">
                  <c:v>20.6499999999999</c:v>
                </c:pt>
                <c:pt idx="414">
                  <c:v>20.6999999999999</c:v>
                </c:pt>
                <c:pt idx="415">
                  <c:v>20.7499999999999</c:v>
                </c:pt>
                <c:pt idx="416">
                  <c:v>20.7999999999999</c:v>
                </c:pt>
                <c:pt idx="417">
                  <c:v>20.8499999999999</c:v>
                </c:pt>
                <c:pt idx="418">
                  <c:v>20.8999999999999</c:v>
                </c:pt>
                <c:pt idx="419">
                  <c:v>20.9499999999999</c:v>
                </c:pt>
                <c:pt idx="420">
                  <c:v>20.9999999999999</c:v>
                </c:pt>
                <c:pt idx="421">
                  <c:v>21.0499999999999</c:v>
                </c:pt>
                <c:pt idx="422">
                  <c:v>21.0999999999999</c:v>
                </c:pt>
                <c:pt idx="423">
                  <c:v>21.1499999999999</c:v>
                </c:pt>
                <c:pt idx="424">
                  <c:v>21.1999999999999</c:v>
                </c:pt>
                <c:pt idx="425">
                  <c:v>21.2499999999999</c:v>
                </c:pt>
                <c:pt idx="426">
                  <c:v>21.2999999999999</c:v>
                </c:pt>
                <c:pt idx="427">
                  <c:v>21.3499999999999</c:v>
                </c:pt>
                <c:pt idx="428">
                  <c:v>21.3999999999999</c:v>
                </c:pt>
                <c:pt idx="429">
                  <c:v>21.4499999999999</c:v>
                </c:pt>
                <c:pt idx="430">
                  <c:v>21.4999999999999</c:v>
                </c:pt>
                <c:pt idx="431">
                  <c:v>21.5499999999999</c:v>
                </c:pt>
                <c:pt idx="432">
                  <c:v>21.5999999999999</c:v>
                </c:pt>
                <c:pt idx="433">
                  <c:v>21.6499999999999</c:v>
                </c:pt>
                <c:pt idx="434">
                  <c:v>21.6999999999999</c:v>
                </c:pt>
                <c:pt idx="435">
                  <c:v>21.7499999999999</c:v>
                </c:pt>
                <c:pt idx="436">
                  <c:v>21.7999999999999</c:v>
                </c:pt>
                <c:pt idx="437">
                  <c:v>21.8499999999999</c:v>
                </c:pt>
                <c:pt idx="438">
                  <c:v>21.8999999999999</c:v>
                </c:pt>
                <c:pt idx="439">
                  <c:v>21.9499999999999</c:v>
                </c:pt>
                <c:pt idx="440">
                  <c:v>21.9999999999999</c:v>
                </c:pt>
                <c:pt idx="441">
                  <c:v>22.0499999999999</c:v>
                </c:pt>
                <c:pt idx="442">
                  <c:v>22.0999999999999</c:v>
                </c:pt>
                <c:pt idx="443">
                  <c:v>22.1499999999999</c:v>
                </c:pt>
                <c:pt idx="444">
                  <c:v>22.1999999999999</c:v>
                </c:pt>
                <c:pt idx="445">
                  <c:v>22.2499999999999</c:v>
                </c:pt>
                <c:pt idx="446">
                  <c:v>22.2999999999999</c:v>
                </c:pt>
                <c:pt idx="447">
                  <c:v>22.3499999999999</c:v>
                </c:pt>
                <c:pt idx="448">
                  <c:v>22.3999999999999</c:v>
                </c:pt>
                <c:pt idx="449">
                  <c:v>22.4499999999999</c:v>
                </c:pt>
                <c:pt idx="450">
                  <c:v>22.4999999999999</c:v>
                </c:pt>
                <c:pt idx="451">
                  <c:v>22.5499999999999</c:v>
                </c:pt>
                <c:pt idx="452">
                  <c:v>22.5999999999999</c:v>
                </c:pt>
                <c:pt idx="453">
                  <c:v>22.6499999999999</c:v>
                </c:pt>
                <c:pt idx="454">
                  <c:v>22.6999999999999</c:v>
                </c:pt>
                <c:pt idx="455">
                  <c:v>22.7499999999999</c:v>
                </c:pt>
                <c:pt idx="456">
                  <c:v>22.7999999999999</c:v>
                </c:pt>
                <c:pt idx="457">
                  <c:v>22.8499999999999</c:v>
                </c:pt>
                <c:pt idx="458">
                  <c:v>22.8999999999999</c:v>
                </c:pt>
                <c:pt idx="459">
                  <c:v>22.9499999999999</c:v>
                </c:pt>
                <c:pt idx="460">
                  <c:v>22.9999999999999</c:v>
                </c:pt>
                <c:pt idx="461">
                  <c:v>23.0499999999999</c:v>
                </c:pt>
                <c:pt idx="462">
                  <c:v>23.0999999999999</c:v>
                </c:pt>
                <c:pt idx="463">
                  <c:v>23.1499999999999</c:v>
                </c:pt>
                <c:pt idx="464">
                  <c:v>23.1999999999999</c:v>
                </c:pt>
                <c:pt idx="465">
                  <c:v>23.2499999999999</c:v>
                </c:pt>
                <c:pt idx="466">
                  <c:v>23.2999999999999</c:v>
                </c:pt>
                <c:pt idx="467">
                  <c:v>23.3499999999999</c:v>
                </c:pt>
                <c:pt idx="468">
                  <c:v>23.3999999999999</c:v>
                </c:pt>
                <c:pt idx="469">
                  <c:v>23.4499999999999</c:v>
                </c:pt>
                <c:pt idx="470">
                  <c:v>23.4999999999999</c:v>
                </c:pt>
                <c:pt idx="471">
                  <c:v>23.5499999999999</c:v>
                </c:pt>
                <c:pt idx="472">
                  <c:v>23.5999999999999</c:v>
                </c:pt>
                <c:pt idx="473">
                  <c:v>23.6499999999999</c:v>
                </c:pt>
                <c:pt idx="474">
                  <c:v>23.6999999999999</c:v>
                </c:pt>
                <c:pt idx="475">
                  <c:v>23.7499999999999</c:v>
                </c:pt>
                <c:pt idx="476">
                  <c:v>23.7999999999999</c:v>
                </c:pt>
                <c:pt idx="477">
                  <c:v>23.8499999999999</c:v>
                </c:pt>
                <c:pt idx="478">
                  <c:v>23.8999999999999</c:v>
                </c:pt>
                <c:pt idx="479">
                  <c:v>23.9499999999999</c:v>
                </c:pt>
                <c:pt idx="480">
                  <c:v>23.9999999999999</c:v>
                </c:pt>
                <c:pt idx="481">
                  <c:v>24.0499999999999</c:v>
                </c:pt>
                <c:pt idx="482">
                  <c:v>24.0999999999999</c:v>
                </c:pt>
                <c:pt idx="483">
                  <c:v>24.1499999999999</c:v>
                </c:pt>
                <c:pt idx="484">
                  <c:v>24.1999999999999</c:v>
                </c:pt>
                <c:pt idx="485">
                  <c:v>24.2499999999999</c:v>
                </c:pt>
                <c:pt idx="486">
                  <c:v>24.2999999999999</c:v>
                </c:pt>
                <c:pt idx="487">
                  <c:v>24.3499999999999</c:v>
                </c:pt>
                <c:pt idx="488">
                  <c:v>24.3999999999999</c:v>
                </c:pt>
                <c:pt idx="489">
                  <c:v>24.4499999999999</c:v>
                </c:pt>
                <c:pt idx="490">
                  <c:v>24.4999999999999</c:v>
                </c:pt>
                <c:pt idx="491">
                  <c:v>24.5499999999999</c:v>
                </c:pt>
                <c:pt idx="492">
                  <c:v>24.5999999999999</c:v>
                </c:pt>
                <c:pt idx="493">
                  <c:v>24.6499999999999</c:v>
                </c:pt>
                <c:pt idx="494">
                  <c:v>24.6999999999999</c:v>
                </c:pt>
                <c:pt idx="495">
                  <c:v>24.7499999999999</c:v>
                </c:pt>
                <c:pt idx="496">
                  <c:v>24.7999999999999</c:v>
                </c:pt>
                <c:pt idx="497">
                  <c:v>24.8499999999999</c:v>
                </c:pt>
                <c:pt idx="498">
                  <c:v>24.8999999999999</c:v>
                </c:pt>
                <c:pt idx="499">
                  <c:v>24.9499999999999</c:v>
                </c:pt>
                <c:pt idx="500">
                  <c:v>24.9999999999999</c:v>
                </c:pt>
                <c:pt idx="501">
                  <c:v>25.0499999999999</c:v>
                </c:pt>
                <c:pt idx="502">
                  <c:v>25.0999999999999</c:v>
                </c:pt>
                <c:pt idx="503">
                  <c:v>25.1499999999999</c:v>
                </c:pt>
                <c:pt idx="504">
                  <c:v>25.1999999999999</c:v>
                </c:pt>
                <c:pt idx="505">
                  <c:v>25.2499999999999</c:v>
                </c:pt>
                <c:pt idx="506">
                  <c:v>25.2999999999999</c:v>
                </c:pt>
                <c:pt idx="507">
                  <c:v>25.3499999999999</c:v>
                </c:pt>
                <c:pt idx="508">
                  <c:v>25.3999999999999</c:v>
                </c:pt>
                <c:pt idx="509">
                  <c:v>25.4499999999999</c:v>
                </c:pt>
                <c:pt idx="510">
                  <c:v>25.4999999999999</c:v>
                </c:pt>
                <c:pt idx="511">
                  <c:v>25.5499999999999</c:v>
                </c:pt>
                <c:pt idx="512">
                  <c:v>25.5999999999999</c:v>
                </c:pt>
                <c:pt idx="513">
                  <c:v>25.6499999999999</c:v>
                </c:pt>
                <c:pt idx="514">
                  <c:v>25.6999999999999</c:v>
                </c:pt>
                <c:pt idx="515">
                  <c:v>25.7499999999999</c:v>
                </c:pt>
                <c:pt idx="516">
                  <c:v>25.7999999999999</c:v>
                </c:pt>
                <c:pt idx="517">
                  <c:v>25.8499999999999</c:v>
                </c:pt>
                <c:pt idx="518">
                  <c:v>25.8999999999999</c:v>
                </c:pt>
                <c:pt idx="519">
                  <c:v>25.9499999999999</c:v>
                </c:pt>
                <c:pt idx="520">
                  <c:v>25.9999999999999</c:v>
                </c:pt>
                <c:pt idx="521">
                  <c:v>26.0499999999999</c:v>
                </c:pt>
                <c:pt idx="522">
                  <c:v>26.0999999999999</c:v>
                </c:pt>
                <c:pt idx="523">
                  <c:v>26.1499999999999</c:v>
                </c:pt>
                <c:pt idx="524">
                  <c:v>26.1999999999999</c:v>
                </c:pt>
                <c:pt idx="525">
                  <c:v>26.2499999999999</c:v>
                </c:pt>
                <c:pt idx="526">
                  <c:v>26.2999999999999</c:v>
                </c:pt>
                <c:pt idx="527">
                  <c:v>26.3499999999999</c:v>
                </c:pt>
                <c:pt idx="528">
                  <c:v>26.3999999999999</c:v>
                </c:pt>
                <c:pt idx="529">
                  <c:v>26.4499999999999</c:v>
                </c:pt>
                <c:pt idx="530">
                  <c:v>26.4999999999999</c:v>
                </c:pt>
                <c:pt idx="531">
                  <c:v>26.5499999999999</c:v>
                </c:pt>
                <c:pt idx="532">
                  <c:v>26.5999999999999</c:v>
                </c:pt>
                <c:pt idx="533">
                  <c:v>26.6499999999999</c:v>
                </c:pt>
                <c:pt idx="534">
                  <c:v>26.6999999999999</c:v>
                </c:pt>
                <c:pt idx="535">
                  <c:v>26.7499999999999</c:v>
                </c:pt>
                <c:pt idx="536">
                  <c:v>26.7999999999999</c:v>
                </c:pt>
                <c:pt idx="537">
                  <c:v>26.8499999999999</c:v>
                </c:pt>
                <c:pt idx="538">
                  <c:v>26.8999999999999</c:v>
                </c:pt>
                <c:pt idx="539">
                  <c:v>26.9499999999999</c:v>
                </c:pt>
                <c:pt idx="540">
                  <c:v>26.9999999999999</c:v>
                </c:pt>
                <c:pt idx="541">
                  <c:v>27.0499999999999</c:v>
                </c:pt>
                <c:pt idx="542">
                  <c:v>27.0999999999999</c:v>
                </c:pt>
                <c:pt idx="543">
                  <c:v>27.1499999999999</c:v>
                </c:pt>
                <c:pt idx="544">
                  <c:v>27.1999999999999</c:v>
                </c:pt>
                <c:pt idx="545">
                  <c:v>27.2499999999999</c:v>
                </c:pt>
                <c:pt idx="546">
                  <c:v>27.2999999999999</c:v>
                </c:pt>
                <c:pt idx="547">
                  <c:v>27.3499999999999</c:v>
                </c:pt>
                <c:pt idx="548">
                  <c:v>27.3999999999999</c:v>
                </c:pt>
                <c:pt idx="549">
                  <c:v>27.4499999999999</c:v>
                </c:pt>
                <c:pt idx="550">
                  <c:v>27.4999999999999</c:v>
                </c:pt>
                <c:pt idx="551">
                  <c:v>27.5499999999999</c:v>
                </c:pt>
                <c:pt idx="552">
                  <c:v>27.5999999999999</c:v>
                </c:pt>
                <c:pt idx="553">
                  <c:v>27.6499999999999</c:v>
                </c:pt>
                <c:pt idx="554">
                  <c:v>27.6999999999999</c:v>
                </c:pt>
                <c:pt idx="555">
                  <c:v>27.7499999999999</c:v>
                </c:pt>
                <c:pt idx="556">
                  <c:v>27.7999999999999</c:v>
                </c:pt>
                <c:pt idx="557">
                  <c:v>27.8499999999999</c:v>
                </c:pt>
                <c:pt idx="558">
                  <c:v>27.8999999999999</c:v>
                </c:pt>
                <c:pt idx="559">
                  <c:v>27.9499999999999</c:v>
                </c:pt>
                <c:pt idx="560">
                  <c:v>27.9999999999999</c:v>
                </c:pt>
                <c:pt idx="561">
                  <c:v>28.0499999999999</c:v>
                </c:pt>
                <c:pt idx="562">
                  <c:v>28.0999999999999</c:v>
                </c:pt>
                <c:pt idx="563">
                  <c:v>28.1499999999999</c:v>
                </c:pt>
                <c:pt idx="564">
                  <c:v>28.1999999999999</c:v>
                </c:pt>
                <c:pt idx="565">
                  <c:v>28.2499999999999</c:v>
                </c:pt>
                <c:pt idx="566">
                  <c:v>28.2999999999999</c:v>
                </c:pt>
                <c:pt idx="567">
                  <c:v>28.3499999999999</c:v>
                </c:pt>
                <c:pt idx="568">
                  <c:v>28.3999999999999</c:v>
                </c:pt>
                <c:pt idx="569">
                  <c:v>28.4499999999999</c:v>
                </c:pt>
                <c:pt idx="570">
                  <c:v>28.4999999999999</c:v>
                </c:pt>
                <c:pt idx="571">
                  <c:v>28.5499999999999</c:v>
                </c:pt>
                <c:pt idx="572">
                  <c:v>28.5999999999999</c:v>
                </c:pt>
                <c:pt idx="573">
                  <c:v>28.6499999999999</c:v>
                </c:pt>
                <c:pt idx="574">
                  <c:v>28.6999999999999</c:v>
                </c:pt>
                <c:pt idx="575">
                  <c:v>28.7499999999999</c:v>
                </c:pt>
                <c:pt idx="576">
                  <c:v>28.7999999999999</c:v>
                </c:pt>
                <c:pt idx="577">
                  <c:v>28.8499999999999</c:v>
                </c:pt>
                <c:pt idx="578">
                  <c:v>28.8999999999999</c:v>
                </c:pt>
                <c:pt idx="579">
                  <c:v>28.9499999999999</c:v>
                </c:pt>
                <c:pt idx="580">
                  <c:v>28.9999999999999</c:v>
                </c:pt>
                <c:pt idx="581">
                  <c:v>29.0499999999999</c:v>
                </c:pt>
                <c:pt idx="582">
                  <c:v>29.0999999999999</c:v>
                </c:pt>
                <c:pt idx="583">
                  <c:v>29.1499999999999</c:v>
                </c:pt>
                <c:pt idx="584">
                  <c:v>29.1999999999999</c:v>
                </c:pt>
                <c:pt idx="585">
                  <c:v>29.2499999999999</c:v>
                </c:pt>
                <c:pt idx="586">
                  <c:v>29.2999999999999</c:v>
                </c:pt>
                <c:pt idx="587">
                  <c:v>29.3499999999999</c:v>
                </c:pt>
                <c:pt idx="588">
                  <c:v>29.3999999999999</c:v>
                </c:pt>
                <c:pt idx="589">
                  <c:v>29.4499999999999</c:v>
                </c:pt>
                <c:pt idx="590">
                  <c:v>29.4999999999999</c:v>
                </c:pt>
                <c:pt idx="591">
                  <c:v>29.5499999999999</c:v>
                </c:pt>
                <c:pt idx="592">
                  <c:v>29.5999999999999</c:v>
                </c:pt>
                <c:pt idx="593">
                  <c:v>29.6499999999999</c:v>
                </c:pt>
                <c:pt idx="594">
                  <c:v>29.6999999999999</c:v>
                </c:pt>
                <c:pt idx="595">
                  <c:v>29.7499999999999</c:v>
                </c:pt>
                <c:pt idx="596">
                  <c:v>29.7999999999999</c:v>
                </c:pt>
                <c:pt idx="597">
                  <c:v>29.8499999999999</c:v>
                </c:pt>
                <c:pt idx="598">
                  <c:v>29.8999999999999</c:v>
                </c:pt>
                <c:pt idx="599">
                  <c:v>29.9499999999999</c:v>
                </c:pt>
                <c:pt idx="600">
                  <c:v>29.9999999999999</c:v>
                </c:pt>
                <c:pt idx="601">
                  <c:v>30.0499999999999</c:v>
                </c:pt>
                <c:pt idx="602">
                  <c:v>30.0999999999999</c:v>
                </c:pt>
                <c:pt idx="603">
                  <c:v>30.1499999999999</c:v>
                </c:pt>
                <c:pt idx="604">
                  <c:v>30.1999999999999</c:v>
                </c:pt>
                <c:pt idx="605">
                  <c:v>30.2499999999999</c:v>
                </c:pt>
                <c:pt idx="606">
                  <c:v>30.2999999999999</c:v>
                </c:pt>
                <c:pt idx="607">
                  <c:v>30.3499999999999</c:v>
                </c:pt>
                <c:pt idx="608">
                  <c:v>30.3999999999999</c:v>
                </c:pt>
                <c:pt idx="609">
                  <c:v>30.4499999999999</c:v>
                </c:pt>
                <c:pt idx="610">
                  <c:v>30.4999999999999</c:v>
                </c:pt>
                <c:pt idx="611">
                  <c:v>30.5499999999999</c:v>
                </c:pt>
                <c:pt idx="612">
                  <c:v>30.5999999999999</c:v>
                </c:pt>
                <c:pt idx="613">
                  <c:v>30.6499999999999</c:v>
                </c:pt>
                <c:pt idx="614">
                  <c:v>30.6999999999999</c:v>
                </c:pt>
                <c:pt idx="615">
                  <c:v>30.7499999999999</c:v>
                </c:pt>
                <c:pt idx="616">
                  <c:v>30.7999999999999</c:v>
                </c:pt>
                <c:pt idx="617">
                  <c:v>30.8499999999999</c:v>
                </c:pt>
                <c:pt idx="618">
                  <c:v>30.8999999999999</c:v>
                </c:pt>
                <c:pt idx="619">
                  <c:v>30.9499999999999</c:v>
                </c:pt>
                <c:pt idx="620">
                  <c:v>30.9999999999999</c:v>
                </c:pt>
                <c:pt idx="621">
                  <c:v>31.0499999999999</c:v>
                </c:pt>
                <c:pt idx="622">
                  <c:v>31.0999999999999</c:v>
                </c:pt>
                <c:pt idx="623">
                  <c:v>31.1499999999999</c:v>
                </c:pt>
                <c:pt idx="624">
                  <c:v>31.1999999999999</c:v>
                </c:pt>
                <c:pt idx="625">
                  <c:v>31.2499999999999</c:v>
                </c:pt>
                <c:pt idx="626">
                  <c:v>31.2999999999999</c:v>
                </c:pt>
                <c:pt idx="627">
                  <c:v>31.3499999999999</c:v>
                </c:pt>
                <c:pt idx="628">
                  <c:v>31.3999999999999</c:v>
                </c:pt>
                <c:pt idx="629">
                  <c:v>31.4499999999999</c:v>
                </c:pt>
                <c:pt idx="630">
                  <c:v>31.4999999999999</c:v>
                </c:pt>
                <c:pt idx="631">
                  <c:v>31.5499999999999</c:v>
                </c:pt>
                <c:pt idx="632">
                  <c:v>31.5999999999999</c:v>
                </c:pt>
                <c:pt idx="633">
                  <c:v>31.6499999999999</c:v>
                </c:pt>
                <c:pt idx="634">
                  <c:v>31.6999999999999</c:v>
                </c:pt>
                <c:pt idx="635">
                  <c:v>31.7499999999999</c:v>
                </c:pt>
                <c:pt idx="636">
                  <c:v>31.7999999999999</c:v>
                </c:pt>
                <c:pt idx="637">
                  <c:v>31.8499999999999</c:v>
                </c:pt>
                <c:pt idx="638">
                  <c:v>31.8999999999999</c:v>
                </c:pt>
                <c:pt idx="639">
                  <c:v>31.9499999999999</c:v>
                </c:pt>
                <c:pt idx="640">
                  <c:v>31.9999999999999</c:v>
                </c:pt>
                <c:pt idx="641">
                  <c:v>32.0499999999999</c:v>
                </c:pt>
                <c:pt idx="642">
                  <c:v>32.0999999999999</c:v>
                </c:pt>
                <c:pt idx="643">
                  <c:v>32.1499999999999</c:v>
                </c:pt>
                <c:pt idx="644">
                  <c:v>32.1999999999999</c:v>
                </c:pt>
                <c:pt idx="645">
                  <c:v>32.2499999999999</c:v>
                </c:pt>
                <c:pt idx="646">
                  <c:v>32.2999999999999</c:v>
                </c:pt>
                <c:pt idx="647">
                  <c:v>32.3499999999999</c:v>
                </c:pt>
                <c:pt idx="648">
                  <c:v>32.3999999999999</c:v>
                </c:pt>
                <c:pt idx="649">
                  <c:v>32.4499999999999</c:v>
                </c:pt>
                <c:pt idx="650">
                  <c:v>32.4999999999999</c:v>
                </c:pt>
                <c:pt idx="651">
                  <c:v>32.5499999999999</c:v>
                </c:pt>
                <c:pt idx="652">
                  <c:v>32.5999999999999</c:v>
                </c:pt>
                <c:pt idx="653">
                  <c:v>32.6499999999999</c:v>
                </c:pt>
                <c:pt idx="654">
                  <c:v>32.6999999999999</c:v>
                </c:pt>
                <c:pt idx="655">
                  <c:v>32.7499999999999</c:v>
                </c:pt>
                <c:pt idx="656">
                  <c:v>32.7999999999999</c:v>
                </c:pt>
                <c:pt idx="657">
                  <c:v>32.8499999999999</c:v>
                </c:pt>
                <c:pt idx="658">
                  <c:v>32.8999999999999</c:v>
                </c:pt>
                <c:pt idx="659">
                  <c:v>32.9499999999999</c:v>
                </c:pt>
                <c:pt idx="660">
                  <c:v>32.9999999999999</c:v>
                </c:pt>
                <c:pt idx="661">
                  <c:v>33.0499999999999</c:v>
                </c:pt>
                <c:pt idx="662">
                  <c:v>33.0999999999999</c:v>
                </c:pt>
                <c:pt idx="663">
                  <c:v>33.1499999999999</c:v>
                </c:pt>
                <c:pt idx="664">
                  <c:v>33.1999999999999</c:v>
                </c:pt>
                <c:pt idx="665">
                  <c:v>33.2499999999999</c:v>
                </c:pt>
                <c:pt idx="666">
                  <c:v>33.2999999999999</c:v>
                </c:pt>
                <c:pt idx="667">
                  <c:v>33.3499999999999</c:v>
                </c:pt>
                <c:pt idx="668">
                  <c:v>33.3999999999999</c:v>
                </c:pt>
                <c:pt idx="669">
                  <c:v>33.4499999999999</c:v>
                </c:pt>
                <c:pt idx="670">
                  <c:v>33.4999999999999</c:v>
                </c:pt>
                <c:pt idx="671">
                  <c:v>33.5499999999999</c:v>
                </c:pt>
                <c:pt idx="672">
                  <c:v>33.5999999999999</c:v>
                </c:pt>
                <c:pt idx="673">
                  <c:v>33.6499999999999</c:v>
                </c:pt>
                <c:pt idx="674">
                  <c:v>33.6999999999999</c:v>
                </c:pt>
                <c:pt idx="675">
                  <c:v>33.7499999999999</c:v>
                </c:pt>
                <c:pt idx="676">
                  <c:v>33.7999999999999</c:v>
                </c:pt>
                <c:pt idx="677">
                  <c:v>33.8499999999999</c:v>
                </c:pt>
                <c:pt idx="678">
                  <c:v>33.8999999999999</c:v>
                </c:pt>
                <c:pt idx="679">
                  <c:v>33.9499999999999</c:v>
                </c:pt>
                <c:pt idx="680">
                  <c:v>33.9999999999999</c:v>
                </c:pt>
                <c:pt idx="681">
                  <c:v>34.0499999999999</c:v>
                </c:pt>
                <c:pt idx="682">
                  <c:v>34.0999999999999</c:v>
                </c:pt>
                <c:pt idx="683">
                  <c:v>34.1499999999999</c:v>
                </c:pt>
                <c:pt idx="684">
                  <c:v>34.1999999999999</c:v>
                </c:pt>
                <c:pt idx="685">
                  <c:v>34.2499999999999</c:v>
                </c:pt>
                <c:pt idx="686">
                  <c:v>34.2999999999999</c:v>
                </c:pt>
                <c:pt idx="687">
                  <c:v>34.3499999999999</c:v>
                </c:pt>
                <c:pt idx="688">
                  <c:v>34.3999999999999</c:v>
                </c:pt>
                <c:pt idx="689">
                  <c:v>34.4499999999999</c:v>
                </c:pt>
                <c:pt idx="690">
                  <c:v>34.4999999999999</c:v>
                </c:pt>
                <c:pt idx="691">
                  <c:v>34.5499999999999</c:v>
                </c:pt>
                <c:pt idx="692">
                  <c:v>34.5999999999999</c:v>
                </c:pt>
                <c:pt idx="693">
                  <c:v>34.6499999999999</c:v>
                </c:pt>
                <c:pt idx="694">
                  <c:v>34.6999999999999</c:v>
                </c:pt>
                <c:pt idx="695">
                  <c:v>34.7499999999999</c:v>
                </c:pt>
                <c:pt idx="696">
                  <c:v>34.7999999999999</c:v>
                </c:pt>
                <c:pt idx="697">
                  <c:v>34.8499999999999</c:v>
                </c:pt>
                <c:pt idx="698">
                  <c:v>34.8999999999999</c:v>
                </c:pt>
                <c:pt idx="699">
                  <c:v>34.9499999999999</c:v>
                </c:pt>
                <c:pt idx="700">
                  <c:v>34.9999999999999</c:v>
                </c:pt>
                <c:pt idx="701">
                  <c:v>35.0499999999999</c:v>
                </c:pt>
                <c:pt idx="702">
                  <c:v>35.0999999999999</c:v>
                </c:pt>
                <c:pt idx="703">
                  <c:v>35.1499999999999</c:v>
                </c:pt>
                <c:pt idx="704">
                  <c:v>35.1999999999999</c:v>
                </c:pt>
                <c:pt idx="705">
                  <c:v>35.2499999999999</c:v>
                </c:pt>
                <c:pt idx="706">
                  <c:v>35.2999999999999</c:v>
                </c:pt>
                <c:pt idx="707">
                  <c:v>35.3499999999999</c:v>
                </c:pt>
                <c:pt idx="708">
                  <c:v>35.3999999999999</c:v>
                </c:pt>
                <c:pt idx="709">
                  <c:v>35.4499999999999</c:v>
                </c:pt>
                <c:pt idx="710">
                  <c:v>35.4999999999999</c:v>
                </c:pt>
                <c:pt idx="711">
                  <c:v>35.5499999999999</c:v>
                </c:pt>
                <c:pt idx="712">
                  <c:v>35.5999999999999</c:v>
                </c:pt>
                <c:pt idx="713">
                  <c:v>35.6499999999999</c:v>
                </c:pt>
                <c:pt idx="714">
                  <c:v>35.6999999999999</c:v>
                </c:pt>
                <c:pt idx="715">
                  <c:v>35.7499999999999</c:v>
                </c:pt>
                <c:pt idx="716">
                  <c:v>35.7999999999999</c:v>
                </c:pt>
                <c:pt idx="717">
                  <c:v>35.8499999999999</c:v>
                </c:pt>
                <c:pt idx="718">
                  <c:v>35.8999999999999</c:v>
                </c:pt>
                <c:pt idx="719">
                  <c:v>35.9499999999999</c:v>
                </c:pt>
                <c:pt idx="720">
                  <c:v>35.9999999999999</c:v>
                </c:pt>
                <c:pt idx="721">
                  <c:v>36.0499999999999</c:v>
                </c:pt>
                <c:pt idx="722">
                  <c:v>36.0999999999999</c:v>
                </c:pt>
                <c:pt idx="723">
                  <c:v>36.1499999999999</c:v>
                </c:pt>
                <c:pt idx="724">
                  <c:v>36.1999999999999</c:v>
                </c:pt>
                <c:pt idx="725">
                  <c:v>36.2499999999999</c:v>
                </c:pt>
                <c:pt idx="726">
                  <c:v>36.2999999999999</c:v>
                </c:pt>
                <c:pt idx="727">
                  <c:v>36.3499999999999</c:v>
                </c:pt>
                <c:pt idx="728">
                  <c:v>36.3999999999999</c:v>
                </c:pt>
                <c:pt idx="729">
                  <c:v>36.4499999999999</c:v>
                </c:pt>
                <c:pt idx="730">
                  <c:v>36.4999999999999</c:v>
                </c:pt>
                <c:pt idx="731">
                  <c:v>36.5499999999999</c:v>
                </c:pt>
                <c:pt idx="732">
                  <c:v>36.5999999999999</c:v>
                </c:pt>
                <c:pt idx="733">
                  <c:v>36.6499999999999</c:v>
                </c:pt>
                <c:pt idx="734">
                  <c:v>36.6999999999999</c:v>
                </c:pt>
                <c:pt idx="735">
                  <c:v>36.7499999999999</c:v>
                </c:pt>
                <c:pt idx="736">
                  <c:v>36.7999999999999</c:v>
                </c:pt>
                <c:pt idx="737">
                  <c:v>36.8499999999999</c:v>
                </c:pt>
                <c:pt idx="738">
                  <c:v>36.8999999999999</c:v>
                </c:pt>
                <c:pt idx="739">
                  <c:v>36.9499999999999</c:v>
                </c:pt>
                <c:pt idx="740">
                  <c:v>36.9999999999999</c:v>
                </c:pt>
                <c:pt idx="741">
                  <c:v>37.0499999999999</c:v>
                </c:pt>
                <c:pt idx="742">
                  <c:v>37.0999999999999</c:v>
                </c:pt>
                <c:pt idx="743">
                  <c:v>37.1499999999999</c:v>
                </c:pt>
                <c:pt idx="744">
                  <c:v>37.1999999999999</c:v>
                </c:pt>
                <c:pt idx="745">
                  <c:v>37.2499999999999</c:v>
                </c:pt>
                <c:pt idx="746">
                  <c:v>37.2999999999999</c:v>
                </c:pt>
                <c:pt idx="747">
                  <c:v>37.3499999999999</c:v>
                </c:pt>
                <c:pt idx="748">
                  <c:v>37.3999999999999</c:v>
                </c:pt>
                <c:pt idx="749">
                  <c:v>37.4499999999999</c:v>
                </c:pt>
                <c:pt idx="750">
                  <c:v>37.4999999999999</c:v>
                </c:pt>
                <c:pt idx="751">
                  <c:v>37.5499999999999</c:v>
                </c:pt>
                <c:pt idx="752">
                  <c:v>37.5999999999999</c:v>
                </c:pt>
                <c:pt idx="753">
                  <c:v>37.6499999999999</c:v>
                </c:pt>
                <c:pt idx="754">
                  <c:v>37.6999999999999</c:v>
                </c:pt>
                <c:pt idx="755">
                  <c:v>37.7499999999999</c:v>
                </c:pt>
                <c:pt idx="756">
                  <c:v>37.7999999999999</c:v>
                </c:pt>
                <c:pt idx="757">
                  <c:v>37.8499999999999</c:v>
                </c:pt>
                <c:pt idx="758">
                  <c:v>37.8999999999999</c:v>
                </c:pt>
                <c:pt idx="759">
                  <c:v>37.9499999999999</c:v>
                </c:pt>
                <c:pt idx="760">
                  <c:v>37.9999999999999</c:v>
                </c:pt>
                <c:pt idx="761">
                  <c:v>38.0499999999999</c:v>
                </c:pt>
                <c:pt idx="762">
                  <c:v>38.0999999999999</c:v>
                </c:pt>
                <c:pt idx="763">
                  <c:v>38.1499999999999</c:v>
                </c:pt>
                <c:pt idx="764">
                  <c:v>38.1999999999999</c:v>
                </c:pt>
                <c:pt idx="765">
                  <c:v>38.2499999999999</c:v>
                </c:pt>
                <c:pt idx="766">
                  <c:v>38.2999999999999</c:v>
                </c:pt>
                <c:pt idx="767">
                  <c:v>38.3499999999999</c:v>
                </c:pt>
                <c:pt idx="768">
                  <c:v>38.3999999999999</c:v>
                </c:pt>
                <c:pt idx="769">
                  <c:v>38.4499999999999</c:v>
                </c:pt>
                <c:pt idx="770">
                  <c:v>38.4999999999999</c:v>
                </c:pt>
                <c:pt idx="771">
                  <c:v>38.5499999999999</c:v>
                </c:pt>
                <c:pt idx="772">
                  <c:v>38.5999999999999</c:v>
                </c:pt>
                <c:pt idx="773">
                  <c:v>38.6499999999999</c:v>
                </c:pt>
                <c:pt idx="774">
                  <c:v>38.6999999999999</c:v>
                </c:pt>
                <c:pt idx="775">
                  <c:v>38.7499999999999</c:v>
                </c:pt>
                <c:pt idx="776">
                  <c:v>38.7999999999999</c:v>
                </c:pt>
                <c:pt idx="777">
                  <c:v>38.8499999999999</c:v>
                </c:pt>
                <c:pt idx="778">
                  <c:v>38.8999999999999</c:v>
                </c:pt>
                <c:pt idx="779">
                  <c:v>38.9499999999999</c:v>
                </c:pt>
                <c:pt idx="780">
                  <c:v>38.9999999999999</c:v>
                </c:pt>
                <c:pt idx="781">
                  <c:v>39.0499999999999</c:v>
                </c:pt>
                <c:pt idx="782">
                  <c:v>39.0999999999999</c:v>
                </c:pt>
                <c:pt idx="783">
                  <c:v>39.1499999999999</c:v>
                </c:pt>
                <c:pt idx="784">
                  <c:v>39.1999999999999</c:v>
                </c:pt>
                <c:pt idx="785">
                  <c:v>39.2499999999999</c:v>
                </c:pt>
                <c:pt idx="786">
                  <c:v>39.2999999999999</c:v>
                </c:pt>
                <c:pt idx="787">
                  <c:v>39.3499999999999</c:v>
                </c:pt>
                <c:pt idx="788">
                  <c:v>39.3999999999999</c:v>
                </c:pt>
                <c:pt idx="789">
                  <c:v>39.4499999999999</c:v>
                </c:pt>
                <c:pt idx="790">
                  <c:v>39.4999999999999</c:v>
                </c:pt>
                <c:pt idx="791">
                  <c:v>39.5499999999999</c:v>
                </c:pt>
                <c:pt idx="792">
                  <c:v>39.5999999999999</c:v>
                </c:pt>
                <c:pt idx="793">
                  <c:v>39.6499999999999</c:v>
                </c:pt>
                <c:pt idx="794">
                  <c:v>39.6999999999999</c:v>
                </c:pt>
                <c:pt idx="795">
                  <c:v>39.7499999999999</c:v>
                </c:pt>
                <c:pt idx="796">
                  <c:v>39.7999999999999</c:v>
                </c:pt>
                <c:pt idx="797">
                  <c:v>39.8499999999999</c:v>
                </c:pt>
                <c:pt idx="798">
                  <c:v>39.8999999999999</c:v>
                </c:pt>
                <c:pt idx="799">
                  <c:v>39.9499999999999</c:v>
                </c:pt>
                <c:pt idx="800">
                  <c:v>39.9999999999999</c:v>
                </c:pt>
                <c:pt idx="801">
                  <c:v>40.0499999999999</c:v>
                </c:pt>
                <c:pt idx="802">
                  <c:v>40.0999999999999</c:v>
                </c:pt>
                <c:pt idx="803">
                  <c:v>40.1499999999999</c:v>
                </c:pt>
                <c:pt idx="804">
                  <c:v>40.1999999999999</c:v>
                </c:pt>
                <c:pt idx="805">
                  <c:v>40.2499999999999</c:v>
                </c:pt>
                <c:pt idx="806">
                  <c:v>40.2999999999999</c:v>
                </c:pt>
                <c:pt idx="807">
                  <c:v>40.3499999999999</c:v>
                </c:pt>
                <c:pt idx="808">
                  <c:v>40.3999999999999</c:v>
                </c:pt>
                <c:pt idx="809">
                  <c:v>40.4499999999999</c:v>
                </c:pt>
                <c:pt idx="810">
                  <c:v>40.4999999999999</c:v>
                </c:pt>
                <c:pt idx="811">
                  <c:v>40.5499999999999</c:v>
                </c:pt>
                <c:pt idx="812">
                  <c:v>40.5999999999999</c:v>
                </c:pt>
                <c:pt idx="813">
                  <c:v>40.6499999999999</c:v>
                </c:pt>
                <c:pt idx="814">
                  <c:v>40.6999999999999</c:v>
                </c:pt>
                <c:pt idx="815">
                  <c:v>40.7499999999999</c:v>
                </c:pt>
                <c:pt idx="816">
                  <c:v>40.7999999999999</c:v>
                </c:pt>
                <c:pt idx="817">
                  <c:v>40.8499999999999</c:v>
                </c:pt>
                <c:pt idx="818">
                  <c:v>40.8999999999999</c:v>
                </c:pt>
                <c:pt idx="819">
                  <c:v>40.9499999999999</c:v>
                </c:pt>
                <c:pt idx="820">
                  <c:v>40.9999999999999</c:v>
                </c:pt>
                <c:pt idx="821">
                  <c:v>41.0499999999999</c:v>
                </c:pt>
                <c:pt idx="822">
                  <c:v>41.0999999999999</c:v>
                </c:pt>
                <c:pt idx="823">
                  <c:v>41.1499999999999</c:v>
                </c:pt>
                <c:pt idx="824">
                  <c:v>41.1999999999999</c:v>
                </c:pt>
                <c:pt idx="825">
                  <c:v>41.2499999999999</c:v>
                </c:pt>
                <c:pt idx="826">
                  <c:v>41.2999999999999</c:v>
                </c:pt>
                <c:pt idx="827">
                  <c:v>41.3499999999999</c:v>
                </c:pt>
                <c:pt idx="828">
                  <c:v>41.3999999999999</c:v>
                </c:pt>
                <c:pt idx="829">
                  <c:v>41.4499999999999</c:v>
                </c:pt>
                <c:pt idx="830">
                  <c:v>41.4999999999999</c:v>
                </c:pt>
                <c:pt idx="831">
                  <c:v>41.5499999999999</c:v>
                </c:pt>
                <c:pt idx="832">
                  <c:v>41.5999999999999</c:v>
                </c:pt>
                <c:pt idx="833">
                  <c:v>41.6499999999999</c:v>
                </c:pt>
                <c:pt idx="834">
                  <c:v>41.6999999999999</c:v>
                </c:pt>
                <c:pt idx="835">
                  <c:v>41.7499999999999</c:v>
                </c:pt>
                <c:pt idx="836">
                  <c:v>41.7999999999999</c:v>
                </c:pt>
                <c:pt idx="837">
                  <c:v>41.8499999999999</c:v>
                </c:pt>
                <c:pt idx="838">
                  <c:v>41.8999999999999</c:v>
                </c:pt>
                <c:pt idx="839">
                  <c:v>41.9499999999999</c:v>
                </c:pt>
                <c:pt idx="840">
                  <c:v>41.9999999999999</c:v>
                </c:pt>
                <c:pt idx="841">
                  <c:v>42.0499999999999</c:v>
                </c:pt>
                <c:pt idx="842">
                  <c:v>42.0999999999999</c:v>
                </c:pt>
                <c:pt idx="843">
                  <c:v>42.1499999999999</c:v>
                </c:pt>
                <c:pt idx="844">
                  <c:v>42.1999999999999</c:v>
                </c:pt>
                <c:pt idx="845">
                  <c:v>42.2499999999999</c:v>
                </c:pt>
                <c:pt idx="846">
                  <c:v>42.2999999999999</c:v>
                </c:pt>
                <c:pt idx="847">
                  <c:v>42.3499999999999</c:v>
                </c:pt>
                <c:pt idx="848">
                  <c:v>42.3999999999999</c:v>
                </c:pt>
                <c:pt idx="849">
                  <c:v>42.4499999999999</c:v>
                </c:pt>
                <c:pt idx="850">
                  <c:v>42.4999999999999</c:v>
                </c:pt>
                <c:pt idx="851">
                  <c:v>42.5499999999999</c:v>
                </c:pt>
                <c:pt idx="852">
                  <c:v>42.5999999999999</c:v>
                </c:pt>
                <c:pt idx="853">
                  <c:v>42.6499999999999</c:v>
                </c:pt>
                <c:pt idx="854">
                  <c:v>42.6999999999999</c:v>
                </c:pt>
                <c:pt idx="855">
                  <c:v>42.7499999999999</c:v>
                </c:pt>
                <c:pt idx="856">
                  <c:v>42.7999999999999</c:v>
                </c:pt>
                <c:pt idx="857">
                  <c:v>42.8499999999999</c:v>
                </c:pt>
                <c:pt idx="858">
                  <c:v>42.8999999999999</c:v>
                </c:pt>
                <c:pt idx="859">
                  <c:v>42.9499999999999</c:v>
                </c:pt>
                <c:pt idx="860">
                  <c:v>42.9999999999999</c:v>
                </c:pt>
                <c:pt idx="861">
                  <c:v>43.0499999999999</c:v>
                </c:pt>
                <c:pt idx="862">
                  <c:v>43.0999999999999</c:v>
                </c:pt>
                <c:pt idx="863">
                  <c:v>43.1499999999999</c:v>
                </c:pt>
                <c:pt idx="864">
                  <c:v>43.1999999999999</c:v>
                </c:pt>
                <c:pt idx="865">
                  <c:v>43.2499999999999</c:v>
                </c:pt>
                <c:pt idx="866">
                  <c:v>43.2999999999999</c:v>
                </c:pt>
                <c:pt idx="867">
                  <c:v>43.3499999999999</c:v>
                </c:pt>
                <c:pt idx="868">
                  <c:v>43.3999999999999</c:v>
                </c:pt>
                <c:pt idx="869">
                  <c:v>43.4499999999999</c:v>
                </c:pt>
                <c:pt idx="870">
                  <c:v>43.4999999999999</c:v>
                </c:pt>
                <c:pt idx="871">
                  <c:v>43.5499999999999</c:v>
                </c:pt>
                <c:pt idx="872">
                  <c:v>43.5999999999999</c:v>
                </c:pt>
                <c:pt idx="873">
                  <c:v>43.6499999999999</c:v>
                </c:pt>
                <c:pt idx="874">
                  <c:v>43.6999999999999</c:v>
                </c:pt>
                <c:pt idx="875">
                  <c:v>43.7499999999999</c:v>
                </c:pt>
                <c:pt idx="876">
                  <c:v>43.7999999999999</c:v>
                </c:pt>
                <c:pt idx="877">
                  <c:v>43.8499999999999</c:v>
                </c:pt>
                <c:pt idx="878">
                  <c:v>43.8999999999999</c:v>
                </c:pt>
                <c:pt idx="879">
                  <c:v>43.9499999999999</c:v>
                </c:pt>
                <c:pt idx="880">
                  <c:v>43.9999999999999</c:v>
                </c:pt>
                <c:pt idx="881">
                  <c:v>44.0499999999999</c:v>
                </c:pt>
                <c:pt idx="882">
                  <c:v>44.0999999999999</c:v>
                </c:pt>
                <c:pt idx="883">
                  <c:v>44.1499999999999</c:v>
                </c:pt>
                <c:pt idx="884">
                  <c:v>44.1999999999999</c:v>
                </c:pt>
                <c:pt idx="885">
                  <c:v>44.2499999999999</c:v>
                </c:pt>
                <c:pt idx="886">
                  <c:v>44.2999999999999</c:v>
                </c:pt>
                <c:pt idx="887">
                  <c:v>44.3499999999999</c:v>
                </c:pt>
                <c:pt idx="888">
                  <c:v>44.3999999999999</c:v>
                </c:pt>
                <c:pt idx="889">
                  <c:v>44.4499999999999</c:v>
                </c:pt>
                <c:pt idx="890">
                  <c:v>44.4999999999999</c:v>
                </c:pt>
                <c:pt idx="891">
                  <c:v>44.5499999999999</c:v>
                </c:pt>
                <c:pt idx="892">
                  <c:v>44.5999999999999</c:v>
                </c:pt>
                <c:pt idx="893">
                  <c:v>44.6499999999999</c:v>
                </c:pt>
                <c:pt idx="894">
                  <c:v>44.6999999999999</c:v>
                </c:pt>
                <c:pt idx="895">
                  <c:v>44.7499999999999</c:v>
                </c:pt>
                <c:pt idx="896">
                  <c:v>44.7999999999999</c:v>
                </c:pt>
                <c:pt idx="897">
                  <c:v>44.8499999999999</c:v>
                </c:pt>
                <c:pt idx="898">
                  <c:v>44.8999999999999</c:v>
                </c:pt>
                <c:pt idx="899">
                  <c:v>44.9499999999999</c:v>
                </c:pt>
                <c:pt idx="900">
                  <c:v>44.9999999999999</c:v>
                </c:pt>
                <c:pt idx="901">
                  <c:v>45.0499999999999</c:v>
                </c:pt>
                <c:pt idx="902">
                  <c:v>45.0999999999999</c:v>
                </c:pt>
                <c:pt idx="903">
                  <c:v>45.1499999999999</c:v>
                </c:pt>
                <c:pt idx="904">
                  <c:v>45.1999999999999</c:v>
                </c:pt>
                <c:pt idx="905">
                  <c:v>45.2499999999999</c:v>
                </c:pt>
                <c:pt idx="906">
                  <c:v>45.2999999999999</c:v>
                </c:pt>
                <c:pt idx="907">
                  <c:v>45.3499999999998</c:v>
                </c:pt>
                <c:pt idx="908">
                  <c:v>45.3999999999999</c:v>
                </c:pt>
                <c:pt idx="909">
                  <c:v>45.4499999999999</c:v>
                </c:pt>
                <c:pt idx="910">
                  <c:v>45.4999999999999</c:v>
                </c:pt>
                <c:pt idx="911">
                  <c:v>45.5499999999999</c:v>
                </c:pt>
                <c:pt idx="912">
                  <c:v>45.5999999999998</c:v>
                </c:pt>
                <c:pt idx="913">
                  <c:v>45.6499999999999</c:v>
                </c:pt>
                <c:pt idx="914">
                  <c:v>45.6999999999999</c:v>
                </c:pt>
                <c:pt idx="915">
                  <c:v>45.7499999999999</c:v>
                </c:pt>
                <c:pt idx="916">
                  <c:v>45.7999999999999</c:v>
                </c:pt>
                <c:pt idx="917">
                  <c:v>45.8499999999998</c:v>
                </c:pt>
                <c:pt idx="918">
                  <c:v>45.8999999999999</c:v>
                </c:pt>
                <c:pt idx="919">
                  <c:v>45.9499999999999</c:v>
                </c:pt>
                <c:pt idx="920">
                  <c:v>45.9999999999998</c:v>
                </c:pt>
                <c:pt idx="921">
                  <c:v>46.0499999999999</c:v>
                </c:pt>
                <c:pt idx="922">
                  <c:v>46.0999999999998</c:v>
                </c:pt>
                <c:pt idx="923">
                  <c:v>46.1499999999998</c:v>
                </c:pt>
                <c:pt idx="924">
                  <c:v>46.1999999999999</c:v>
                </c:pt>
                <c:pt idx="925">
                  <c:v>46.2499999999998</c:v>
                </c:pt>
                <c:pt idx="926">
                  <c:v>46.2999999999999</c:v>
                </c:pt>
                <c:pt idx="927">
                  <c:v>46.3499999999998</c:v>
                </c:pt>
                <c:pt idx="928">
                  <c:v>46.3999999999998</c:v>
                </c:pt>
                <c:pt idx="929">
                  <c:v>46.4499999999999</c:v>
                </c:pt>
                <c:pt idx="930">
                  <c:v>46.4999999999998</c:v>
                </c:pt>
                <c:pt idx="931">
                  <c:v>46.5499999999999</c:v>
                </c:pt>
                <c:pt idx="932">
                  <c:v>46.5999999999998</c:v>
                </c:pt>
                <c:pt idx="933">
                  <c:v>46.6499999999998</c:v>
                </c:pt>
                <c:pt idx="934">
                  <c:v>46.6999999999999</c:v>
                </c:pt>
                <c:pt idx="935">
                  <c:v>46.7499999999998</c:v>
                </c:pt>
                <c:pt idx="936">
                  <c:v>46.7999999999998</c:v>
                </c:pt>
                <c:pt idx="937">
                  <c:v>46.8499999999998</c:v>
                </c:pt>
                <c:pt idx="938">
                  <c:v>46.8999999999998</c:v>
                </c:pt>
                <c:pt idx="939">
                  <c:v>46.9499999999998</c:v>
                </c:pt>
                <c:pt idx="940">
                  <c:v>46.9999999999998</c:v>
                </c:pt>
                <c:pt idx="941">
                  <c:v>47.0499999999998</c:v>
                </c:pt>
                <c:pt idx="942">
                  <c:v>47.0999999999998</c:v>
                </c:pt>
                <c:pt idx="943">
                  <c:v>47.1499999999998</c:v>
                </c:pt>
                <c:pt idx="944">
                  <c:v>47.1999999999998</c:v>
                </c:pt>
                <c:pt idx="945">
                  <c:v>47.2499999999998</c:v>
                </c:pt>
                <c:pt idx="946">
                  <c:v>47.2999999999998</c:v>
                </c:pt>
                <c:pt idx="947">
                  <c:v>47.3499999999998</c:v>
                </c:pt>
                <c:pt idx="948">
                  <c:v>47.3999999999998</c:v>
                </c:pt>
                <c:pt idx="949">
                  <c:v>47.4499999999998</c:v>
                </c:pt>
                <c:pt idx="950">
                  <c:v>47.4999999999998</c:v>
                </c:pt>
                <c:pt idx="951">
                  <c:v>47.5499999999998</c:v>
                </c:pt>
                <c:pt idx="952">
                  <c:v>47.5999999999998</c:v>
                </c:pt>
                <c:pt idx="953">
                  <c:v>47.6499999999998</c:v>
                </c:pt>
                <c:pt idx="954">
                  <c:v>47.6999999999998</c:v>
                </c:pt>
                <c:pt idx="955">
                  <c:v>47.7499999999998</c:v>
                </c:pt>
                <c:pt idx="956">
                  <c:v>47.7999999999998</c:v>
                </c:pt>
                <c:pt idx="957">
                  <c:v>47.8499999999998</c:v>
                </c:pt>
                <c:pt idx="958">
                  <c:v>47.8999999999998</c:v>
                </c:pt>
                <c:pt idx="959">
                  <c:v>47.9499999999998</c:v>
                </c:pt>
                <c:pt idx="960">
                  <c:v>47.9999999999998</c:v>
                </c:pt>
                <c:pt idx="961">
                  <c:v>48.0499999999998</c:v>
                </c:pt>
                <c:pt idx="962">
                  <c:v>48.0999999999998</c:v>
                </c:pt>
                <c:pt idx="963">
                  <c:v>48.1499999999998</c:v>
                </c:pt>
                <c:pt idx="964">
                  <c:v>48.1999999999998</c:v>
                </c:pt>
                <c:pt idx="965">
                  <c:v>48.2499999999998</c:v>
                </c:pt>
                <c:pt idx="966">
                  <c:v>48.2999999999998</c:v>
                </c:pt>
                <c:pt idx="967">
                  <c:v>48.3499999999998</c:v>
                </c:pt>
                <c:pt idx="968">
                  <c:v>48.3999999999998</c:v>
                </c:pt>
                <c:pt idx="969">
                  <c:v>48.4499999999998</c:v>
                </c:pt>
                <c:pt idx="970">
                  <c:v>48.4999999999998</c:v>
                </c:pt>
                <c:pt idx="971">
                  <c:v>48.5499999999998</c:v>
                </c:pt>
                <c:pt idx="972">
                  <c:v>48.5999999999998</c:v>
                </c:pt>
                <c:pt idx="973">
                  <c:v>48.6499999999998</c:v>
                </c:pt>
                <c:pt idx="974">
                  <c:v>48.6999999999998</c:v>
                </c:pt>
                <c:pt idx="975">
                  <c:v>48.7499999999998</c:v>
                </c:pt>
                <c:pt idx="976">
                  <c:v>48.7999999999998</c:v>
                </c:pt>
                <c:pt idx="977">
                  <c:v>48.8499999999998</c:v>
                </c:pt>
                <c:pt idx="978">
                  <c:v>48.8999999999998</c:v>
                </c:pt>
                <c:pt idx="979">
                  <c:v>48.9499999999998</c:v>
                </c:pt>
                <c:pt idx="980">
                  <c:v>48.9999999999998</c:v>
                </c:pt>
                <c:pt idx="981">
                  <c:v>49.0499999999998</c:v>
                </c:pt>
                <c:pt idx="982">
                  <c:v>49.0999999999998</c:v>
                </c:pt>
                <c:pt idx="983">
                  <c:v>49.1499999999998</c:v>
                </c:pt>
                <c:pt idx="984">
                  <c:v>49.1999999999998</c:v>
                </c:pt>
                <c:pt idx="985">
                  <c:v>49.2499999999998</c:v>
                </c:pt>
                <c:pt idx="986">
                  <c:v>49.2999999999998</c:v>
                </c:pt>
                <c:pt idx="987">
                  <c:v>49.3499999999998</c:v>
                </c:pt>
                <c:pt idx="988">
                  <c:v>49.3999999999998</c:v>
                </c:pt>
                <c:pt idx="989">
                  <c:v>49.4499999999998</c:v>
                </c:pt>
                <c:pt idx="990">
                  <c:v>49.4999999999998</c:v>
                </c:pt>
                <c:pt idx="991">
                  <c:v>49.5499999999998</c:v>
                </c:pt>
                <c:pt idx="992">
                  <c:v>49.5999999999998</c:v>
                </c:pt>
                <c:pt idx="993">
                  <c:v>49.6499999999998</c:v>
                </c:pt>
                <c:pt idx="994">
                  <c:v>49.6999999999998</c:v>
                </c:pt>
                <c:pt idx="995">
                  <c:v>49.7499999999998</c:v>
                </c:pt>
                <c:pt idx="996">
                  <c:v>49.7999999999998</c:v>
                </c:pt>
                <c:pt idx="997">
                  <c:v>49.8499999999998</c:v>
                </c:pt>
                <c:pt idx="998">
                  <c:v>49.8999999999998</c:v>
                </c:pt>
                <c:pt idx="999">
                  <c:v>49.9499999999998</c:v>
                </c:pt>
                <c:pt idx="1000">
                  <c:v>49.9999999999998</c:v>
                </c:pt>
                <c:pt idx="1001">
                  <c:v>50.0499999999998</c:v>
                </c:pt>
                <c:pt idx="1002">
                  <c:v>50.0999999999998</c:v>
                </c:pt>
                <c:pt idx="1003">
                  <c:v>50.1499999999998</c:v>
                </c:pt>
                <c:pt idx="1004">
                  <c:v>50.1999999999998</c:v>
                </c:pt>
                <c:pt idx="1005">
                  <c:v>50.2499999999998</c:v>
                </c:pt>
                <c:pt idx="1006">
                  <c:v>50.2999999999998</c:v>
                </c:pt>
                <c:pt idx="1007">
                  <c:v>50.3499999999998</c:v>
                </c:pt>
                <c:pt idx="1008">
                  <c:v>50.3999999999998</c:v>
                </c:pt>
                <c:pt idx="1009">
                  <c:v>50.4499999999998</c:v>
                </c:pt>
                <c:pt idx="1010">
                  <c:v>50.4999999999998</c:v>
                </c:pt>
                <c:pt idx="1011">
                  <c:v>50.5499999999998</c:v>
                </c:pt>
                <c:pt idx="1012">
                  <c:v>50.5999999999998</c:v>
                </c:pt>
                <c:pt idx="1013">
                  <c:v>50.6499999999998</c:v>
                </c:pt>
                <c:pt idx="1014">
                  <c:v>50.6999999999998</c:v>
                </c:pt>
                <c:pt idx="1015">
                  <c:v>50.7499999999998</c:v>
                </c:pt>
                <c:pt idx="1016">
                  <c:v>50.7999999999998</c:v>
                </c:pt>
                <c:pt idx="1017">
                  <c:v>50.8499999999998</c:v>
                </c:pt>
                <c:pt idx="1018">
                  <c:v>50.8999999999998</c:v>
                </c:pt>
                <c:pt idx="1019">
                  <c:v>50.9499999999998</c:v>
                </c:pt>
                <c:pt idx="1020">
                  <c:v>50.9999999999998</c:v>
                </c:pt>
                <c:pt idx="1021">
                  <c:v>51.0499999999998</c:v>
                </c:pt>
                <c:pt idx="1022">
                  <c:v>51.0999999999998</c:v>
                </c:pt>
                <c:pt idx="1023">
                  <c:v>51.1499999999998</c:v>
                </c:pt>
                <c:pt idx="1024">
                  <c:v>51.1999999999998</c:v>
                </c:pt>
                <c:pt idx="1025">
                  <c:v>51.2499999999998</c:v>
                </c:pt>
                <c:pt idx="1026">
                  <c:v>51.2999999999998</c:v>
                </c:pt>
                <c:pt idx="1027">
                  <c:v>51.3499999999998</c:v>
                </c:pt>
                <c:pt idx="1028">
                  <c:v>51.3999999999998</c:v>
                </c:pt>
                <c:pt idx="1029">
                  <c:v>51.4499999999998</c:v>
                </c:pt>
                <c:pt idx="1030">
                  <c:v>51.4999999999998</c:v>
                </c:pt>
                <c:pt idx="1031">
                  <c:v>51.5499999999998</c:v>
                </c:pt>
                <c:pt idx="1032">
                  <c:v>51.5999999999998</c:v>
                </c:pt>
                <c:pt idx="1033">
                  <c:v>51.6499999999998</c:v>
                </c:pt>
                <c:pt idx="1034">
                  <c:v>51.6999999999998</c:v>
                </c:pt>
                <c:pt idx="1035">
                  <c:v>51.7499999999998</c:v>
                </c:pt>
                <c:pt idx="1036">
                  <c:v>51.7999999999998</c:v>
                </c:pt>
                <c:pt idx="1037">
                  <c:v>51.8499999999998</c:v>
                </c:pt>
                <c:pt idx="1038">
                  <c:v>51.8999999999998</c:v>
                </c:pt>
                <c:pt idx="1039">
                  <c:v>51.9499999999998</c:v>
                </c:pt>
                <c:pt idx="1040">
                  <c:v>51.9999999999998</c:v>
                </c:pt>
                <c:pt idx="1041">
                  <c:v>52.0499999999998</c:v>
                </c:pt>
                <c:pt idx="1042">
                  <c:v>52.0999999999998</c:v>
                </c:pt>
                <c:pt idx="1043">
                  <c:v>52.1499999999998</c:v>
                </c:pt>
                <c:pt idx="1044">
                  <c:v>52.1999999999998</c:v>
                </c:pt>
                <c:pt idx="1045">
                  <c:v>52.2499999999998</c:v>
                </c:pt>
                <c:pt idx="1046">
                  <c:v>52.2999999999998</c:v>
                </c:pt>
                <c:pt idx="1047">
                  <c:v>52.3499999999998</c:v>
                </c:pt>
                <c:pt idx="1048">
                  <c:v>52.3999999999998</c:v>
                </c:pt>
                <c:pt idx="1049">
                  <c:v>52.4499999999998</c:v>
                </c:pt>
                <c:pt idx="1050">
                  <c:v>52.4999999999998</c:v>
                </c:pt>
                <c:pt idx="1051">
                  <c:v>52.5499999999998</c:v>
                </c:pt>
                <c:pt idx="1052">
                  <c:v>52.5999999999998</c:v>
                </c:pt>
                <c:pt idx="1053">
                  <c:v>52.6499999999998</c:v>
                </c:pt>
                <c:pt idx="1054">
                  <c:v>52.6999999999998</c:v>
                </c:pt>
                <c:pt idx="1055">
                  <c:v>52.7499999999998</c:v>
                </c:pt>
                <c:pt idx="1056">
                  <c:v>52.7999999999998</c:v>
                </c:pt>
                <c:pt idx="1057">
                  <c:v>52.8499999999998</c:v>
                </c:pt>
                <c:pt idx="1058">
                  <c:v>52.8999999999998</c:v>
                </c:pt>
                <c:pt idx="1059">
                  <c:v>52.9499999999998</c:v>
                </c:pt>
                <c:pt idx="1060">
                  <c:v>52.9999999999998</c:v>
                </c:pt>
                <c:pt idx="1061">
                  <c:v>53.0499999999998</c:v>
                </c:pt>
                <c:pt idx="1062">
                  <c:v>53.0999999999998</c:v>
                </c:pt>
                <c:pt idx="1063">
                  <c:v>53.1499999999998</c:v>
                </c:pt>
                <c:pt idx="1064">
                  <c:v>53.1999999999998</c:v>
                </c:pt>
                <c:pt idx="1065">
                  <c:v>53.2499999999998</c:v>
                </c:pt>
                <c:pt idx="1066">
                  <c:v>53.2999999999998</c:v>
                </c:pt>
                <c:pt idx="1067">
                  <c:v>53.3499999999998</c:v>
                </c:pt>
                <c:pt idx="1068">
                  <c:v>53.3999999999998</c:v>
                </c:pt>
                <c:pt idx="1069">
                  <c:v>53.4499999999998</c:v>
                </c:pt>
                <c:pt idx="1070">
                  <c:v>53.4999999999998</c:v>
                </c:pt>
                <c:pt idx="1071">
                  <c:v>53.5499999999998</c:v>
                </c:pt>
                <c:pt idx="1072">
                  <c:v>53.5999999999998</c:v>
                </c:pt>
                <c:pt idx="1073">
                  <c:v>53.6499999999998</c:v>
                </c:pt>
                <c:pt idx="1074">
                  <c:v>53.6999999999998</c:v>
                </c:pt>
                <c:pt idx="1075">
                  <c:v>53.7499999999998</c:v>
                </c:pt>
                <c:pt idx="1076">
                  <c:v>53.7999999999998</c:v>
                </c:pt>
                <c:pt idx="1077">
                  <c:v>53.8499999999998</c:v>
                </c:pt>
                <c:pt idx="1078">
                  <c:v>53.8999999999998</c:v>
                </c:pt>
                <c:pt idx="1079">
                  <c:v>53.9499999999998</c:v>
                </c:pt>
                <c:pt idx="1080">
                  <c:v>53.9999999999998</c:v>
                </c:pt>
                <c:pt idx="1081">
                  <c:v>54.0499999999998</c:v>
                </c:pt>
                <c:pt idx="1082">
                  <c:v>54.0999999999998</c:v>
                </c:pt>
                <c:pt idx="1083">
                  <c:v>54.1499999999998</c:v>
                </c:pt>
                <c:pt idx="1084">
                  <c:v>54.1999999999998</c:v>
                </c:pt>
                <c:pt idx="1085">
                  <c:v>54.2499999999998</c:v>
                </c:pt>
                <c:pt idx="1086">
                  <c:v>54.2999999999998</c:v>
                </c:pt>
                <c:pt idx="1087">
                  <c:v>54.3499999999998</c:v>
                </c:pt>
                <c:pt idx="1088">
                  <c:v>54.3999999999998</c:v>
                </c:pt>
                <c:pt idx="1089">
                  <c:v>54.4499999999998</c:v>
                </c:pt>
                <c:pt idx="1090">
                  <c:v>54.4999999999998</c:v>
                </c:pt>
                <c:pt idx="1091">
                  <c:v>54.5499999999998</c:v>
                </c:pt>
                <c:pt idx="1092">
                  <c:v>54.5999999999998</c:v>
                </c:pt>
                <c:pt idx="1093">
                  <c:v>54.6499999999998</c:v>
                </c:pt>
                <c:pt idx="1094">
                  <c:v>54.6999999999998</c:v>
                </c:pt>
                <c:pt idx="1095">
                  <c:v>54.7499999999998</c:v>
                </c:pt>
                <c:pt idx="1096">
                  <c:v>54.7999999999998</c:v>
                </c:pt>
                <c:pt idx="1097">
                  <c:v>54.8499999999998</c:v>
                </c:pt>
                <c:pt idx="1098">
                  <c:v>54.8999999999998</c:v>
                </c:pt>
                <c:pt idx="1099">
                  <c:v>54.9499999999998</c:v>
                </c:pt>
                <c:pt idx="1100">
                  <c:v>54.9999999999998</c:v>
                </c:pt>
                <c:pt idx="1101">
                  <c:v>55.0499999999998</c:v>
                </c:pt>
                <c:pt idx="1102">
                  <c:v>55.0999999999998</c:v>
                </c:pt>
                <c:pt idx="1103">
                  <c:v>55.1499999999998</c:v>
                </c:pt>
                <c:pt idx="1104">
                  <c:v>55.1999999999998</c:v>
                </c:pt>
                <c:pt idx="1105">
                  <c:v>55.2499999999998</c:v>
                </c:pt>
                <c:pt idx="1106">
                  <c:v>55.2999999999998</c:v>
                </c:pt>
                <c:pt idx="1107">
                  <c:v>55.3499999999998</c:v>
                </c:pt>
                <c:pt idx="1108">
                  <c:v>55.3999999999998</c:v>
                </c:pt>
                <c:pt idx="1109">
                  <c:v>55.4499999999998</c:v>
                </c:pt>
                <c:pt idx="1110">
                  <c:v>55.4999999999998</c:v>
                </c:pt>
                <c:pt idx="1111">
                  <c:v>55.5499999999998</c:v>
                </c:pt>
                <c:pt idx="1112">
                  <c:v>55.5999999999998</c:v>
                </c:pt>
                <c:pt idx="1113">
                  <c:v>55.6499999999998</c:v>
                </c:pt>
                <c:pt idx="1114">
                  <c:v>55.6999999999998</c:v>
                </c:pt>
                <c:pt idx="1115">
                  <c:v>55.7499999999998</c:v>
                </c:pt>
                <c:pt idx="1116">
                  <c:v>55.7999999999998</c:v>
                </c:pt>
                <c:pt idx="1117">
                  <c:v>55.8499999999998</c:v>
                </c:pt>
                <c:pt idx="1118">
                  <c:v>55.8999999999998</c:v>
                </c:pt>
                <c:pt idx="1119">
                  <c:v>55.9499999999998</c:v>
                </c:pt>
                <c:pt idx="1120">
                  <c:v>55.9999999999998</c:v>
                </c:pt>
                <c:pt idx="1121">
                  <c:v>56.0499999999998</c:v>
                </c:pt>
                <c:pt idx="1122">
                  <c:v>56.0999999999998</c:v>
                </c:pt>
                <c:pt idx="1123">
                  <c:v>56.1499999999998</c:v>
                </c:pt>
                <c:pt idx="1124">
                  <c:v>56.1999999999998</c:v>
                </c:pt>
                <c:pt idx="1125">
                  <c:v>56.2499999999998</c:v>
                </c:pt>
                <c:pt idx="1126">
                  <c:v>56.2999999999998</c:v>
                </c:pt>
                <c:pt idx="1127">
                  <c:v>56.3499999999998</c:v>
                </c:pt>
                <c:pt idx="1128">
                  <c:v>56.3999999999998</c:v>
                </c:pt>
                <c:pt idx="1129">
                  <c:v>56.4499999999998</c:v>
                </c:pt>
                <c:pt idx="1130">
                  <c:v>56.4999999999998</c:v>
                </c:pt>
                <c:pt idx="1131">
                  <c:v>56.5499999999998</c:v>
                </c:pt>
                <c:pt idx="1132">
                  <c:v>56.5999999999998</c:v>
                </c:pt>
                <c:pt idx="1133">
                  <c:v>56.6499999999998</c:v>
                </c:pt>
                <c:pt idx="1134">
                  <c:v>56.6999999999998</c:v>
                </c:pt>
                <c:pt idx="1135">
                  <c:v>56.7499999999998</c:v>
                </c:pt>
                <c:pt idx="1136">
                  <c:v>56.7999999999998</c:v>
                </c:pt>
                <c:pt idx="1137">
                  <c:v>56.8499999999998</c:v>
                </c:pt>
                <c:pt idx="1138">
                  <c:v>56.8999999999998</c:v>
                </c:pt>
                <c:pt idx="1139">
                  <c:v>56.9499999999998</c:v>
                </c:pt>
                <c:pt idx="1140">
                  <c:v>56.9999999999998</c:v>
                </c:pt>
                <c:pt idx="1141">
                  <c:v>57.0499999999998</c:v>
                </c:pt>
                <c:pt idx="1142">
                  <c:v>57.0999999999998</c:v>
                </c:pt>
                <c:pt idx="1143">
                  <c:v>57.1499999999998</c:v>
                </c:pt>
                <c:pt idx="1144">
                  <c:v>57.1999999999998</c:v>
                </c:pt>
                <c:pt idx="1145">
                  <c:v>57.2499999999998</c:v>
                </c:pt>
                <c:pt idx="1146">
                  <c:v>57.2999999999998</c:v>
                </c:pt>
                <c:pt idx="1147">
                  <c:v>57.3499999999998</c:v>
                </c:pt>
                <c:pt idx="1148">
                  <c:v>57.3999999999998</c:v>
                </c:pt>
                <c:pt idx="1149">
                  <c:v>57.4499999999998</c:v>
                </c:pt>
                <c:pt idx="1150">
                  <c:v>57.4999999999998</c:v>
                </c:pt>
                <c:pt idx="1151">
                  <c:v>57.5499999999998</c:v>
                </c:pt>
                <c:pt idx="1152">
                  <c:v>57.5999999999998</c:v>
                </c:pt>
                <c:pt idx="1153">
                  <c:v>57.6499999999998</c:v>
                </c:pt>
                <c:pt idx="1154">
                  <c:v>57.6999999999998</c:v>
                </c:pt>
                <c:pt idx="1155">
                  <c:v>57.7499999999998</c:v>
                </c:pt>
                <c:pt idx="1156">
                  <c:v>57.7999999999998</c:v>
                </c:pt>
                <c:pt idx="1157">
                  <c:v>57.8499999999998</c:v>
                </c:pt>
                <c:pt idx="1158">
                  <c:v>57.8999999999998</c:v>
                </c:pt>
                <c:pt idx="1159">
                  <c:v>57.9499999999998</c:v>
                </c:pt>
                <c:pt idx="1160">
                  <c:v>57.9999999999998</c:v>
                </c:pt>
                <c:pt idx="1161">
                  <c:v>58.0499999999998</c:v>
                </c:pt>
                <c:pt idx="1162">
                  <c:v>58.0999999999998</c:v>
                </c:pt>
                <c:pt idx="1163">
                  <c:v>58.1499999999998</c:v>
                </c:pt>
                <c:pt idx="1164">
                  <c:v>58.1999999999998</c:v>
                </c:pt>
                <c:pt idx="1165">
                  <c:v>58.2499999999998</c:v>
                </c:pt>
                <c:pt idx="1166">
                  <c:v>58.2999999999998</c:v>
                </c:pt>
                <c:pt idx="1167">
                  <c:v>58.3499999999998</c:v>
                </c:pt>
                <c:pt idx="1168">
                  <c:v>58.3999999999998</c:v>
                </c:pt>
                <c:pt idx="1169">
                  <c:v>58.4499999999998</c:v>
                </c:pt>
                <c:pt idx="1170">
                  <c:v>58.4999999999998</c:v>
                </c:pt>
                <c:pt idx="1171">
                  <c:v>58.5499999999998</c:v>
                </c:pt>
                <c:pt idx="1172">
                  <c:v>58.5999999999998</c:v>
                </c:pt>
                <c:pt idx="1173">
                  <c:v>58.6499999999998</c:v>
                </c:pt>
                <c:pt idx="1174">
                  <c:v>58.6999999999998</c:v>
                </c:pt>
                <c:pt idx="1175">
                  <c:v>58.7499999999998</c:v>
                </c:pt>
                <c:pt idx="1176">
                  <c:v>58.7999999999998</c:v>
                </c:pt>
                <c:pt idx="1177">
                  <c:v>58.8499999999998</c:v>
                </c:pt>
                <c:pt idx="1178">
                  <c:v>58.8999999999998</c:v>
                </c:pt>
                <c:pt idx="1179">
                  <c:v>58.9499999999998</c:v>
                </c:pt>
                <c:pt idx="1180">
                  <c:v>58.9999999999998</c:v>
                </c:pt>
                <c:pt idx="1181">
                  <c:v>59.0499999999998</c:v>
                </c:pt>
                <c:pt idx="1182">
                  <c:v>59.0999999999998</c:v>
                </c:pt>
                <c:pt idx="1183">
                  <c:v>59.1499999999998</c:v>
                </c:pt>
                <c:pt idx="1184">
                  <c:v>59.1999999999998</c:v>
                </c:pt>
                <c:pt idx="1185">
                  <c:v>59.2499999999998</c:v>
                </c:pt>
                <c:pt idx="1186">
                  <c:v>59.2999999999998</c:v>
                </c:pt>
                <c:pt idx="1187">
                  <c:v>59.3499999999998</c:v>
                </c:pt>
                <c:pt idx="1188">
                  <c:v>59.3999999999998</c:v>
                </c:pt>
                <c:pt idx="1189">
                  <c:v>59.4499999999998</c:v>
                </c:pt>
                <c:pt idx="1190">
                  <c:v>59.4999999999998</c:v>
                </c:pt>
                <c:pt idx="1191">
                  <c:v>59.5499999999998</c:v>
                </c:pt>
                <c:pt idx="1192">
                  <c:v>59.5999999999998</c:v>
                </c:pt>
                <c:pt idx="1193">
                  <c:v>59.6499999999998</c:v>
                </c:pt>
                <c:pt idx="1194">
                  <c:v>59.6999999999998</c:v>
                </c:pt>
                <c:pt idx="1195">
                  <c:v>59.7499999999998</c:v>
                </c:pt>
                <c:pt idx="1196">
                  <c:v>59.7999999999998</c:v>
                </c:pt>
                <c:pt idx="1197">
                  <c:v>59.8499999999998</c:v>
                </c:pt>
                <c:pt idx="1198">
                  <c:v>59.8999999999998</c:v>
                </c:pt>
                <c:pt idx="1199">
                  <c:v>59.9499999999998</c:v>
                </c:pt>
                <c:pt idx="1200">
                  <c:v>59.9999999999998</c:v>
                </c:pt>
                <c:pt idx="1201">
                  <c:v>60.0499999999998</c:v>
                </c:pt>
                <c:pt idx="1202">
                  <c:v>60.0999999999998</c:v>
                </c:pt>
                <c:pt idx="1203">
                  <c:v>60.1499999999998</c:v>
                </c:pt>
                <c:pt idx="1204">
                  <c:v>60.1999999999998</c:v>
                </c:pt>
                <c:pt idx="1205">
                  <c:v>60.2499999999998</c:v>
                </c:pt>
                <c:pt idx="1206">
                  <c:v>60.2999999999998</c:v>
                </c:pt>
                <c:pt idx="1207">
                  <c:v>60.3499999999998</c:v>
                </c:pt>
                <c:pt idx="1208">
                  <c:v>60.3999999999998</c:v>
                </c:pt>
                <c:pt idx="1209">
                  <c:v>60.4499999999998</c:v>
                </c:pt>
                <c:pt idx="1210">
                  <c:v>60.4999999999998</c:v>
                </c:pt>
                <c:pt idx="1211">
                  <c:v>60.5499999999998</c:v>
                </c:pt>
                <c:pt idx="1212">
                  <c:v>60.5999999999998</c:v>
                </c:pt>
                <c:pt idx="1213">
                  <c:v>60.6499999999998</c:v>
                </c:pt>
                <c:pt idx="1214">
                  <c:v>60.6999999999998</c:v>
                </c:pt>
                <c:pt idx="1215">
                  <c:v>60.7499999999998</c:v>
                </c:pt>
                <c:pt idx="1216">
                  <c:v>60.7999999999998</c:v>
                </c:pt>
                <c:pt idx="1217">
                  <c:v>60.8499999999998</c:v>
                </c:pt>
                <c:pt idx="1218">
                  <c:v>60.8999999999998</c:v>
                </c:pt>
                <c:pt idx="1219">
                  <c:v>60.9499999999998</c:v>
                </c:pt>
                <c:pt idx="1220">
                  <c:v>60.9999999999998</c:v>
                </c:pt>
                <c:pt idx="1221">
                  <c:v>61.0499999999998</c:v>
                </c:pt>
                <c:pt idx="1222">
                  <c:v>61.0999999999998</c:v>
                </c:pt>
                <c:pt idx="1223">
                  <c:v>61.1499999999998</c:v>
                </c:pt>
                <c:pt idx="1224">
                  <c:v>61.1999999999998</c:v>
                </c:pt>
                <c:pt idx="1225">
                  <c:v>61.2499999999998</c:v>
                </c:pt>
                <c:pt idx="1226">
                  <c:v>61.2999999999998</c:v>
                </c:pt>
                <c:pt idx="1227">
                  <c:v>61.3499999999998</c:v>
                </c:pt>
                <c:pt idx="1228">
                  <c:v>61.3999999999998</c:v>
                </c:pt>
                <c:pt idx="1229">
                  <c:v>61.4499999999998</c:v>
                </c:pt>
                <c:pt idx="1230">
                  <c:v>61.4999999999998</c:v>
                </c:pt>
                <c:pt idx="1231">
                  <c:v>61.5499999999998</c:v>
                </c:pt>
                <c:pt idx="1232">
                  <c:v>61.5999999999998</c:v>
                </c:pt>
                <c:pt idx="1233">
                  <c:v>61.6499999999998</c:v>
                </c:pt>
                <c:pt idx="1234">
                  <c:v>61.6999999999998</c:v>
                </c:pt>
                <c:pt idx="1235">
                  <c:v>61.7499999999998</c:v>
                </c:pt>
                <c:pt idx="1236">
                  <c:v>61.7999999999998</c:v>
                </c:pt>
                <c:pt idx="1237">
                  <c:v>61.8499999999998</c:v>
                </c:pt>
                <c:pt idx="1238">
                  <c:v>61.8999999999998</c:v>
                </c:pt>
                <c:pt idx="1239">
                  <c:v>61.9499999999998</c:v>
                </c:pt>
                <c:pt idx="1240">
                  <c:v>61.9999999999998</c:v>
                </c:pt>
                <c:pt idx="1241">
                  <c:v>62.0499999999998</c:v>
                </c:pt>
                <c:pt idx="1242">
                  <c:v>62.0999999999998</c:v>
                </c:pt>
                <c:pt idx="1243">
                  <c:v>62.1499999999998</c:v>
                </c:pt>
                <c:pt idx="1244">
                  <c:v>62.1999999999998</c:v>
                </c:pt>
                <c:pt idx="1245">
                  <c:v>62.2499999999998</c:v>
                </c:pt>
                <c:pt idx="1246">
                  <c:v>62.2999999999998</c:v>
                </c:pt>
                <c:pt idx="1247">
                  <c:v>62.3499999999998</c:v>
                </c:pt>
                <c:pt idx="1248">
                  <c:v>62.3999999999998</c:v>
                </c:pt>
                <c:pt idx="1249">
                  <c:v>62.4499999999998</c:v>
                </c:pt>
                <c:pt idx="1250">
                  <c:v>62.4999999999998</c:v>
                </c:pt>
                <c:pt idx="1251">
                  <c:v>62.5499999999998</c:v>
                </c:pt>
                <c:pt idx="1252">
                  <c:v>62.5999999999998</c:v>
                </c:pt>
                <c:pt idx="1253">
                  <c:v>62.6499999999998</c:v>
                </c:pt>
                <c:pt idx="1254">
                  <c:v>62.6999999999998</c:v>
                </c:pt>
                <c:pt idx="1255">
                  <c:v>62.7499999999998</c:v>
                </c:pt>
                <c:pt idx="1256">
                  <c:v>62.7999999999998</c:v>
                </c:pt>
                <c:pt idx="1257">
                  <c:v>62.8499999999998</c:v>
                </c:pt>
                <c:pt idx="1258">
                  <c:v>62.8999999999998</c:v>
                </c:pt>
                <c:pt idx="1259">
                  <c:v>62.9499999999998</c:v>
                </c:pt>
                <c:pt idx="1260">
                  <c:v>62.9999999999998</c:v>
                </c:pt>
                <c:pt idx="1261">
                  <c:v>63.0499999999998</c:v>
                </c:pt>
                <c:pt idx="1262">
                  <c:v>63.0999999999998</c:v>
                </c:pt>
                <c:pt idx="1263">
                  <c:v>63.1499999999998</c:v>
                </c:pt>
                <c:pt idx="1264">
                  <c:v>63.1999999999998</c:v>
                </c:pt>
                <c:pt idx="1265">
                  <c:v>63.2499999999998</c:v>
                </c:pt>
                <c:pt idx="1266">
                  <c:v>63.2999999999998</c:v>
                </c:pt>
                <c:pt idx="1267">
                  <c:v>63.3499999999998</c:v>
                </c:pt>
                <c:pt idx="1268">
                  <c:v>63.3999999999998</c:v>
                </c:pt>
                <c:pt idx="1269">
                  <c:v>63.4499999999998</c:v>
                </c:pt>
                <c:pt idx="1270">
                  <c:v>63.4999999999998</c:v>
                </c:pt>
                <c:pt idx="1271">
                  <c:v>63.5499999999998</c:v>
                </c:pt>
                <c:pt idx="1272">
                  <c:v>63.5999999999998</c:v>
                </c:pt>
                <c:pt idx="1273">
                  <c:v>63.6499999999998</c:v>
                </c:pt>
                <c:pt idx="1274">
                  <c:v>63.6999999999998</c:v>
                </c:pt>
                <c:pt idx="1275">
                  <c:v>63.7499999999998</c:v>
                </c:pt>
                <c:pt idx="1276">
                  <c:v>63.7999999999998</c:v>
                </c:pt>
                <c:pt idx="1277">
                  <c:v>63.8499999999998</c:v>
                </c:pt>
                <c:pt idx="1278">
                  <c:v>63.8999999999998</c:v>
                </c:pt>
                <c:pt idx="1279">
                  <c:v>63.9499999999998</c:v>
                </c:pt>
                <c:pt idx="1280">
                  <c:v>63.9999999999998</c:v>
                </c:pt>
                <c:pt idx="1281">
                  <c:v>64.0499999999998</c:v>
                </c:pt>
                <c:pt idx="1282">
                  <c:v>64.0999999999998</c:v>
                </c:pt>
                <c:pt idx="1283">
                  <c:v>64.1499999999998</c:v>
                </c:pt>
                <c:pt idx="1284">
                  <c:v>64.1999999999998</c:v>
                </c:pt>
                <c:pt idx="1285">
                  <c:v>64.2499999999998</c:v>
                </c:pt>
                <c:pt idx="1286">
                  <c:v>64.2999999999998</c:v>
                </c:pt>
                <c:pt idx="1287">
                  <c:v>64.3499999999998</c:v>
                </c:pt>
                <c:pt idx="1288">
                  <c:v>64.3999999999998</c:v>
                </c:pt>
                <c:pt idx="1289">
                  <c:v>64.4499999999998</c:v>
                </c:pt>
                <c:pt idx="1290">
                  <c:v>64.4999999999998</c:v>
                </c:pt>
                <c:pt idx="1291">
                  <c:v>64.5499999999998</c:v>
                </c:pt>
                <c:pt idx="1292">
                  <c:v>64.5999999999998</c:v>
                </c:pt>
                <c:pt idx="1293">
                  <c:v>64.6499999999998</c:v>
                </c:pt>
                <c:pt idx="1294">
                  <c:v>64.6999999999998</c:v>
                </c:pt>
                <c:pt idx="1295">
                  <c:v>64.7499999999998</c:v>
                </c:pt>
                <c:pt idx="1296">
                  <c:v>64.7999999999998</c:v>
                </c:pt>
                <c:pt idx="1297">
                  <c:v>64.8499999999998</c:v>
                </c:pt>
                <c:pt idx="1298">
                  <c:v>64.8999999999998</c:v>
                </c:pt>
                <c:pt idx="1299">
                  <c:v>64.9499999999998</c:v>
                </c:pt>
                <c:pt idx="1300">
                  <c:v>64.9999999999998</c:v>
                </c:pt>
                <c:pt idx="1301">
                  <c:v>65.0499999999998</c:v>
                </c:pt>
                <c:pt idx="1302">
                  <c:v>65.0999999999998</c:v>
                </c:pt>
                <c:pt idx="1303">
                  <c:v>65.1499999999998</c:v>
                </c:pt>
                <c:pt idx="1304">
                  <c:v>65.1999999999998</c:v>
                </c:pt>
                <c:pt idx="1305">
                  <c:v>65.2499999999998</c:v>
                </c:pt>
                <c:pt idx="1306">
                  <c:v>65.2999999999998</c:v>
                </c:pt>
                <c:pt idx="1307">
                  <c:v>65.3499999999998</c:v>
                </c:pt>
                <c:pt idx="1308">
                  <c:v>65.3999999999998</c:v>
                </c:pt>
                <c:pt idx="1309">
                  <c:v>65.4499999999998</c:v>
                </c:pt>
                <c:pt idx="1310">
                  <c:v>65.4999999999998</c:v>
                </c:pt>
                <c:pt idx="1311">
                  <c:v>65.5499999999998</c:v>
                </c:pt>
                <c:pt idx="1312">
                  <c:v>65.5999999999998</c:v>
                </c:pt>
                <c:pt idx="1313">
                  <c:v>65.6499999999998</c:v>
                </c:pt>
                <c:pt idx="1314">
                  <c:v>65.6999999999998</c:v>
                </c:pt>
                <c:pt idx="1315">
                  <c:v>65.7499999999998</c:v>
                </c:pt>
                <c:pt idx="1316">
                  <c:v>65.7999999999998</c:v>
                </c:pt>
                <c:pt idx="1317">
                  <c:v>65.8499999999998</c:v>
                </c:pt>
                <c:pt idx="1318">
                  <c:v>65.8999999999998</c:v>
                </c:pt>
                <c:pt idx="1319">
                  <c:v>65.9499999999998</c:v>
                </c:pt>
                <c:pt idx="1320">
                  <c:v>65.9999999999998</c:v>
                </c:pt>
                <c:pt idx="1321">
                  <c:v>66.0499999999998</c:v>
                </c:pt>
                <c:pt idx="1322">
                  <c:v>66.0999999999998</c:v>
                </c:pt>
                <c:pt idx="1323">
                  <c:v>66.1499999999998</c:v>
                </c:pt>
                <c:pt idx="1324">
                  <c:v>66.1999999999998</c:v>
                </c:pt>
                <c:pt idx="1325">
                  <c:v>66.2499999999998</c:v>
                </c:pt>
                <c:pt idx="1326">
                  <c:v>66.2999999999998</c:v>
                </c:pt>
                <c:pt idx="1327">
                  <c:v>66.3499999999998</c:v>
                </c:pt>
                <c:pt idx="1328">
                  <c:v>66.3999999999998</c:v>
                </c:pt>
                <c:pt idx="1329">
                  <c:v>66.4499999999998</c:v>
                </c:pt>
                <c:pt idx="1330">
                  <c:v>66.4999999999998</c:v>
                </c:pt>
                <c:pt idx="1331">
                  <c:v>66.5499999999998</c:v>
                </c:pt>
                <c:pt idx="1332">
                  <c:v>66.5999999999998</c:v>
                </c:pt>
                <c:pt idx="1333">
                  <c:v>66.6499999999998</c:v>
                </c:pt>
                <c:pt idx="1334">
                  <c:v>66.6999999999998</c:v>
                </c:pt>
                <c:pt idx="1335">
                  <c:v>66.7499999999998</c:v>
                </c:pt>
                <c:pt idx="1336">
                  <c:v>66.7999999999998</c:v>
                </c:pt>
                <c:pt idx="1337">
                  <c:v>66.8499999999998</c:v>
                </c:pt>
                <c:pt idx="1338">
                  <c:v>66.8999999999998</c:v>
                </c:pt>
                <c:pt idx="1339">
                  <c:v>66.9499999999998</c:v>
                </c:pt>
                <c:pt idx="1340">
                  <c:v>66.9999999999998</c:v>
                </c:pt>
                <c:pt idx="1341">
                  <c:v>67.0499999999998</c:v>
                </c:pt>
                <c:pt idx="1342">
                  <c:v>67.0999999999998</c:v>
                </c:pt>
                <c:pt idx="1343">
                  <c:v>67.1499999999998</c:v>
                </c:pt>
                <c:pt idx="1344">
                  <c:v>67.1999999999998</c:v>
                </c:pt>
                <c:pt idx="1345">
                  <c:v>67.2499999999998</c:v>
                </c:pt>
                <c:pt idx="1346">
                  <c:v>67.2999999999998</c:v>
                </c:pt>
                <c:pt idx="1347">
                  <c:v>67.3499999999998</c:v>
                </c:pt>
                <c:pt idx="1348">
                  <c:v>67.3999999999998</c:v>
                </c:pt>
                <c:pt idx="1349">
                  <c:v>67.4499999999998</c:v>
                </c:pt>
                <c:pt idx="1350">
                  <c:v>67.4999999999998</c:v>
                </c:pt>
                <c:pt idx="1351">
                  <c:v>67.5499999999998</c:v>
                </c:pt>
                <c:pt idx="1352">
                  <c:v>67.5999999999998</c:v>
                </c:pt>
                <c:pt idx="1353">
                  <c:v>67.6499999999998</c:v>
                </c:pt>
                <c:pt idx="1354">
                  <c:v>67.6999999999998</c:v>
                </c:pt>
                <c:pt idx="1355">
                  <c:v>67.7499999999998</c:v>
                </c:pt>
                <c:pt idx="1356">
                  <c:v>67.7999999999998</c:v>
                </c:pt>
                <c:pt idx="1357">
                  <c:v>67.8499999999998</c:v>
                </c:pt>
                <c:pt idx="1358">
                  <c:v>67.8999999999998</c:v>
                </c:pt>
                <c:pt idx="1359">
                  <c:v>67.9499999999998</c:v>
                </c:pt>
                <c:pt idx="1360">
                  <c:v>67.9999999999998</c:v>
                </c:pt>
                <c:pt idx="1361">
                  <c:v>68.0499999999998</c:v>
                </c:pt>
                <c:pt idx="1362">
                  <c:v>68.0999999999998</c:v>
                </c:pt>
                <c:pt idx="1363">
                  <c:v>68.1499999999998</c:v>
                </c:pt>
                <c:pt idx="1364">
                  <c:v>68.1999999999998</c:v>
                </c:pt>
                <c:pt idx="1365">
                  <c:v>68.2499999999998</c:v>
                </c:pt>
                <c:pt idx="1366">
                  <c:v>68.2999999999998</c:v>
                </c:pt>
                <c:pt idx="1367">
                  <c:v>68.3499999999998</c:v>
                </c:pt>
                <c:pt idx="1368">
                  <c:v>68.3999999999998</c:v>
                </c:pt>
                <c:pt idx="1369">
                  <c:v>68.4499999999998</c:v>
                </c:pt>
                <c:pt idx="1370">
                  <c:v>68.4999999999998</c:v>
                </c:pt>
                <c:pt idx="1371">
                  <c:v>68.5499999999998</c:v>
                </c:pt>
                <c:pt idx="1372">
                  <c:v>68.5999999999998</c:v>
                </c:pt>
                <c:pt idx="1373">
                  <c:v>68.6499999999998</c:v>
                </c:pt>
                <c:pt idx="1374">
                  <c:v>68.6999999999998</c:v>
                </c:pt>
                <c:pt idx="1375">
                  <c:v>68.7499999999998</c:v>
                </c:pt>
                <c:pt idx="1376">
                  <c:v>68.7999999999998</c:v>
                </c:pt>
                <c:pt idx="1377">
                  <c:v>68.8499999999998</c:v>
                </c:pt>
                <c:pt idx="1378">
                  <c:v>68.8999999999998</c:v>
                </c:pt>
                <c:pt idx="1379">
                  <c:v>68.9499999999998</c:v>
                </c:pt>
                <c:pt idx="1380">
                  <c:v>68.9999999999998</c:v>
                </c:pt>
                <c:pt idx="1381">
                  <c:v>69.0499999999998</c:v>
                </c:pt>
                <c:pt idx="1382">
                  <c:v>69.0999999999998</c:v>
                </c:pt>
                <c:pt idx="1383">
                  <c:v>69.1499999999998</c:v>
                </c:pt>
                <c:pt idx="1384">
                  <c:v>69.1999999999998</c:v>
                </c:pt>
                <c:pt idx="1385">
                  <c:v>69.2499999999998</c:v>
                </c:pt>
                <c:pt idx="1386">
                  <c:v>69.2999999999998</c:v>
                </c:pt>
                <c:pt idx="1387">
                  <c:v>69.3499999999998</c:v>
                </c:pt>
                <c:pt idx="1388">
                  <c:v>69.3999999999998</c:v>
                </c:pt>
                <c:pt idx="1389">
                  <c:v>69.4499999999998</c:v>
                </c:pt>
                <c:pt idx="1390">
                  <c:v>69.4999999999998</c:v>
                </c:pt>
                <c:pt idx="1391">
                  <c:v>69.5499999999998</c:v>
                </c:pt>
                <c:pt idx="1392">
                  <c:v>69.5999999999998</c:v>
                </c:pt>
                <c:pt idx="1393">
                  <c:v>69.6499999999998</c:v>
                </c:pt>
                <c:pt idx="1394">
                  <c:v>69.6999999999998</c:v>
                </c:pt>
                <c:pt idx="1395">
                  <c:v>69.7499999999998</c:v>
                </c:pt>
                <c:pt idx="1396">
                  <c:v>69.7999999999998</c:v>
                </c:pt>
                <c:pt idx="1397">
                  <c:v>69.8499999999998</c:v>
                </c:pt>
                <c:pt idx="1398">
                  <c:v>69.8999999999998</c:v>
                </c:pt>
                <c:pt idx="1399">
                  <c:v>69.9499999999998</c:v>
                </c:pt>
                <c:pt idx="1400">
                  <c:v>69.9999999999998</c:v>
                </c:pt>
                <c:pt idx="1401">
                  <c:v>70.0499999999998</c:v>
                </c:pt>
                <c:pt idx="1402">
                  <c:v>70.0999999999998</c:v>
                </c:pt>
                <c:pt idx="1403">
                  <c:v>70.1499999999998</c:v>
                </c:pt>
                <c:pt idx="1404">
                  <c:v>70.1999999999998</c:v>
                </c:pt>
                <c:pt idx="1405">
                  <c:v>70.2499999999998</c:v>
                </c:pt>
                <c:pt idx="1406">
                  <c:v>70.2999999999998</c:v>
                </c:pt>
                <c:pt idx="1407">
                  <c:v>70.3499999999998</c:v>
                </c:pt>
                <c:pt idx="1408">
                  <c:v>70.3999999999998</c:v>
                </c:pt>
                <c:pt idx="1409">
                  <c:v>70.4499999999998</c:v>
                </c:pt>
                <c:pt idx="1410">
                  <c:v>70.4999999999998</c:v>
                </c:pt>
                <c:pt idx="1411">
                  <c:v>70.5499999999998</c:v>
                </c:pt>
                <c:pt idx="1412">
                  <c:v>70.5999999999998</c:v>
                </c:pt>
                <c:pt idx="1413">
                  <c:v>70.6499999999998</c:v>
                </c:pt>
                <c:pt idx="1414">
                  <c:v>70.6999999999998</c:v>
                </c:pt>
                <c:pt idx="1415">
                  <c:v>70.7499999999998</c:v>
                </c:pt>
                <c:pt idx="1416">
                  <c:v>70.7999999999998</c:v>
                </c:pt>
                <c:pt idx="1417">
                  <c:v>70.8499999999998</c:v>
                </c:pt>
                <c:pt idx="1418">
                  <c:v>70.8999999999997</c:v>
                </c:pt>
                <c:pt idx="1419">
                  <c:v>70.9499999999997</c:v>
                </c:pt>
                <c:pt idx="1420">
                  <c:v>70.9999999999997</c:v>
                </c:pt>
                <c:pt idx="1421">
                  <c:v>71.0499999999997</c:v>
                </c:pt>
                <c:pt idx="1422">
                  <c:v>71.0999999999997</c:v>
                </c:pt>
                <c:pt idx="1423">
                  <c:v>71.1499999999997</c:v>
                </c:pt>
                <c:pt idx="1424">
                  <c:v>71.1999999999997</c:v>
                </c:pt>
                <c:pt idx="1425">
                  <c:v>71.2499999999997</c:v>
                </c:pt>
                <c:pt idx="1426">
                  <c:v>71.2999999999997</c:v>
                </c:pt>
                <c:pt idx="1427">
                  <c:v>71.3499999999997</c:v>
                </c:pt>
                <c:pt idx="1428">
                  <c:v>71.3999999999997</c:v>
                </c:pt>
                <c:pt idx="1429">
                  <c:v>71.4499999999997</c:v>
                </c:pt>
                <c:pt idx="1430">
                  <c:v>71.4999999999997</c:v>
                </c:pt>
                <c:pt idx="1431">
                  <c:v>71.5499999999997</c:v>
                </c:pt>
                <c:pt idx="1432">
                  <c:v>71.5999999999997</c:v>
                </c:pt>
                <c:pt idx="1433">
                  <c:v>71.6499999999997</c:v>
                </c:pt>
                <c:pt idx="1434">
                  <c:v>71.6999999999997</c:v>
                </c:pt>
                <c:pt idx="1435">
                  <c:v>71.7499999999997</c:v>
                </c:pt>
                <c:pt idx="1436">
                  <c:v>71.7999999999997</c:v>
                </c:pt>
                <c:pt idx="1437">
                  <c:v>71.8499999999997</c:v>
                </c:pt>
                <c:pt idx="1438">
                  <c:v>71.8999999999997</c:v>
                </c:pt>
                <c:pt idx="1439">
                  <c:v>71.9499999999997</c:v>
                </c:pt>
                <c:pt idx="1440">
                  <c:v>71.9999999999997</c:v>
                </c:pt>
                <c:pt idx="1441">
                  <c:v>72.0499999999997</c:v>
                </c:pt>
                <c:pt idx="1442">
                  <c:v>72.0999999999997</c:v>
                </c:pt>
                <c:pt idx="1443">
                  <c:v>72.1499999999997</c:v>
                </c:pt>
                <c:pt idx="1444">
                  <c:v>72.1999999999997</c:v>
                </c:pt>
                <c:pt idx="1445">
                  <c:v>72.2499999999997</c:v>
                </c:pt>
                <c:pt idx="1446">
                  <c:v>72.2999999999997</c:v>
                </c:pt>
                <c:pt idx="1447">
                  <c:v>72.3499999999997</c:v>
                </c:pt>
                <c:pt idx="1448">
                  <c:v>72.3999999999997</c:v>
                </c:pt>
                <c:pt idx="1449">
                  <c:v>72.4499999999997</c:v>
                </c:pt>
                <c:pt idx="1450">
                  <c:v>72.4999999999997</c:v>
                </c:pt>
                <c:pt idx="1451">
                  <c:v>72.5499999999997</c:v>
                </c:pt>
                <c:pt idx="1452">
                  <c:v>72.5999999999997</c:v>
                </c:pt>
                <c:pt idx="1453">
                  <c:v>72.6499999999997</c:v>
                </c:pt>
                <c:pt idx="1454">
                  <c:v>72.6999999999996</c:v>
                </c:pt>
                <c:pt idx="1455">
                  <c:v>72.7499999999996</c:v>
                </c:pt>
                <c:pt idx="1456">
                  <c:v>72.7999999999996</c:v>
                </c:pt>
                <c:pt idx="1457">
                  <c:v>72.8499999999996</c:v>
                </c:pt>
                <c:pt idx="1458">
                  <c:v>72.8999999999996</c:v>
                </c:pt>
                <c:pt idx="1459">
                  <c:v>72.9499999999996</c:v>
                </c:pt>
                <c:pt idx="1460">
                  <c:v>72.9999999999996</c:v>
                </c:pt>
                <c:pt idx="1461">
                  <c:v>73.0499999999996</c:v>
                </c:pt>
                <c:pt idx="1462">
                  <c:v>73.0999999999996</c:v>
                </c:pt>
                <c:pt idx="1463">
                  <c:v>73.1499999999996</c:v>
                </c:pt>
                <c:pt idx="1464">
                  <c:v>73.1999999999996</c:v>
                </c:pt>
                <c:pt idx="1465">
                  <c:v>73.2499999999996</c:v>
                </c:pt>
                <c:pt idx="1466">
                  <c:v>73.2999999999996</c:v>
                </c:pt>
                <c:pt idx="1467">
                  <c:v>73.3499999999996</c:v>
                </c:pt>
                <c:pt idx="1468">
                  <c:v>73.3999999999996</c:v>
                </c:pt>
                <c:pt idx="1469">
                  <c:v>73.4499999999996</c:v>
                </c:pt>
                <c:pt idx="1470">
                  <c:v>73.4999999999996</c:v>
                </c:pt>
                <c:pt idx="1471">
                  <c:v>73.5499999999996</c:v>
                </c:pt>
                <c:pt idx="1472">
                  <c:v>73.5999999999996</c:v>
                </c:pt>
                <c:pt idx="1473">
                  <c:v>73.6499999999996</c:v>
                </c:pt>
                <c:pt idx="1474">
                  <c:v>73.6999999999996</c:v>
                </c:pt>
                <c:pt idx="1475">
                  <c:v>73.7499999999996</c:v>
                </c:pt>
                <c:pt idx="1476">
                  <c:v>73.7999999999996</c:v>
                </c:pt>
                <c:pt idx="1477">
                  <c:v>73.8499999999996</c:v>
                </c:pt>
                <c:pt idx="1478">
                  <c:v>73.8999999999996</c:v>
                </c:pt>
                <c:pt idx="1479">
                  <c:v>73.9499999999996</c:v>
                </c:pt>
                <c:pt idx="1480">
                  <c:v>73.9999999999996</c:v>
                </c:pt>
                <c:pt idx="1481">
                  <c:v>74.0499999999996</c:v>
                </c:pt>
                <c:pt idx="1482">
                  <c:v>74.0999999999996</c:v>
                </c:pt>
                <c:pt idx="1483">
                  <c:v>74.1499999999996</c:v>
                </c:pt>
                <c:pt idx="1484">
                  <c:v>74.1999999999996</c:v>
                </c:pt>
                <c:pt idx="1485">
                  <c:v>74.2499999999996</c:v>
                </c:pt>
                <c:pt idx="1486">
                  <c:v>74.2999999999996</c:v>
                </c:pt>
                <c:pt idx="1487">
                  <c:v>74.3499999999996</c:v>
                </c:pt>
                <c:pt idx="1488">
                  <c:v>74.3999999999996</c:v>
                </c:pt>
                <c:pt idx="1489">
                  <c:v>74.4499999999995</c:v>
                </c:pt>
                <c:pt idx="1490">
                  <c:v>74.4999999999995</c:v>
                </c:pt>
                <c:pt idx="1491">
                  <c:v>74.5499999999995</c:v>
                </c:pt>
                <c:pt idx="1492">
                  <c:v>74.5999999999995</c:v>
                </c:pt>
                <c:pt idx="1493">
                  <c:v>74.6499999999995</c:v>
                </c:pt>
                <c:pt idx="1494">
                  <c:v>74.6999999999995</c:v>
                </c:pt>
                <c:pt idx="1495">
                  <c:v>74.7499999999995</c:v>
                </c:pt>
                <c:pt idx="1496">
                  <c:v>74.7999999999995</c:v>
                </c:pt>
                <c:pt idx="1497">
                  <c:v>74.8499999999995</c:v>
                </c:pt>
                <c:pt idx="1498">
                  <c:v>74.8999999999995</c:v>
                </c:pt>
                <c:pt idx="1499">
                  <c:v>74.9499999999995</c:v>
                </c:pt>
                <c:pt idx="1500">
                  <c:v>74.9999999999995</c:v>
                </c:pt>
              </c:numCache>
            </c:numRef>
          </c:xVal>
          <c:yVal>
            <c:numRef>
              <c:f>Distributions!$E$12:$E$1512</c:f>
              <c:numCache>
                <c:formatCode>General</c:formatCode>
                <c:ptCount val="1501"/>
                <c:pt idx="63">
                  <c:v>0.147579804484445</c:v>
                </c:pt>
                <c:pt idx="64">
                  <c:v>0.165568585292329</c:v>
                </c:pt>
                <c:pt idx="65">
                  <c:v>0.184802950394649</c:v>
                </c:pt>
                <c:pt idx="66">
                  <c:v>0.205220063782167</c:v>
                </c:pt>
                <c:pt idx="67">
                  <c:v>0.226730889195397</c:v>
                </c:pt>
                <c:pt idx="68">
                  <c:v>0.249219212559056</c:v>
                </c:pt>
                <c:pt idx="104">
                  <c:v>0.249219212559055</c:v>
                </c:pt>
                <c:pt idx="105">
                  <c:v>0.226730889195397</c:v>
                </c:pt>
                <c:pt idx="106">
                  <c:v>0.205220063782167</c:v>
                </c:pt>
                <c:pt idx="107">
                  <c:v>0.184802950394649</c:v>
                </c:pt>
                <c:pt idx="108">
                  <c:v>0.165568585292333</c:v>
                </c:pt>
                <c:pt idx="109">
                  <c:v>0.147579804484449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Distributions!$F$11</c:f>
              <c:strCache>
                <c:ptCount val="1"/>
                <c:pt idx="0">
                  <c:v>Normal 5%</c:v>
                </c:pt>
              </c:strCache>
            </c:strRef>
          </c:tx>
          <c:spPr>
            <a:solidFill>
              <a:srgbClr val="993366"/>
            </a:solidFill>
            <a:ln w="252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Distributions!$A$12:$A$1512</c:f>
              <c:numCache>
                <c:formatCode>General</c:formatCode>
                <c:ptCount val="1501"/>
                <c:pt idx="0">
                  <c:v>0.0001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</c:v>
                </c:pt>
                <c:pt idx="23">
                  <c:v>1.15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2.05</c:v>
                </c:pt>
                <c:pt idx="42">
                  <c:v>2.1</c:v>
                </c:pt>
                <c:pt idx="43">
                  <c:v>2.15</c:v>
                </c:pt>
                <c:pt idx="44">
                  <c:v>2.2</c:v>
                </c:pt>
                <c:pt idx="45">
                  <c:v>2.25</c:v>
                </c:pt>
                <c:pt idx="46">
                  <c:v>2.3</c:v>
                </c:pt>
                <c:pt idx="47">
                  <c:v>2.35</c:v>
                </c:pt>
                <c:pt idx="48">
                  <c:v>2.4</c:v>
                </c:pt>
                <c:pt idx="49">
                  <c:v>2.45</c:v>
                </c:pt>
                <c:pt idx="50">
                  <c:v>2.5</c:v>
                </c:pt>
                <c:pt idx="51">
                  <c:v>2.55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4.1</c:v>
                </c:pt>
                <c:pt idx="83">
                  <c:v>4.15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4.35</c:v>
                </c:pt>
                <c:pt idx="88">
                  <c:v>4.4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4.6</c:v>
                </c:pt>
                <c:pt idx="93">
                  <c:v>4.65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4.85</c:v>
                </c:pt>
                <c:pt idx="98">
                  <c:v>4.9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5.1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5.39999999999999</c:v>
                </c:pt>
                <c:pt idx="109">
                  <c:v>5.44999999999999</c:v>
                </c:pt>
                <c:pt idx="110">
                  <c:v>5.49999999999999</c:v>
                </c:pt>
                <c:pt idx="111">
                  <c:v>5.54999999999999</c:v>
                </c:pt>
                <c:pt idx="112">
                  <c:v>5.59999999999999</c:v>
                </c:pt>
                <c:pt idx="113">
                  <c:v>5.64999999999999</c:v>
                </c:pt>
                <c:pt idx="114">
                  <c:v>5.69999999999999</c:v>
                </c:pt>
                <c:pt idx="115">
                  <c:v>5.74999999999999</c:v>
                </c:pt>
                <c:pt idx="116">
                  <c:v>5.79999999999999</c:v>
                </c:pt>
                <c:pt idx="117">
                  <c:v>5.84999999999999</c:v>
                </c:pt>
                <c:pt idx="118">
                  <c:v>5.89999999999999</c:v>
                </c:pt>
                <c:pt idx="119">
                  <c:v>5.94999999999999</c:v>
                </c:pt>
                <c:pt idx="120">
                  <c:v>5.99999999999999</c:v>
                </c:pt>
                <c:pt idx="121">
                  <c:v>6.04999999999999</c:v>
                </c:pt>
                <c:pt idx="122">
                  <c:v>6.09999999999999</c:v>
                </c:pt>
                <c:pt idx="123">
                  <c:v>6.14999999999999</c:v>
                </c:pt>
                <c:pt idx="124">
                  <c:v>6.19999999999999</c:v>
                </c:pt>
                <c:pt idx="125">
                  <c:v>6.24999999999999</c:v>
                </c:pt>
                <c:pt idx="126">
                  <c:v>6.29999999999999</c:v>
                </c:pt>
                <c:pt idx="127">
                  <c:v>6.34999999999999</c:v>
                </c:pt>
                <c:pt idx="128">
                  <c:v>6.39999999999999</c:v>
                </c:pt>
                <c:pt idx="129">
                  <c:v>6.44999999999999</c:v>
                </c:pt>
                <c:pt idx="130">
                  <c:v>6.49999999999999</c:v>
                </c:pt>
                <c:pt idx="131">
                  <c:v>6.54999999999999</c:v>
                </c:pt>
                <c:pt idx="132">
                  <c:v>6.59999999999999</c:v>
                </c:pt>
                <c:pt idx="133">
                  <c:v>6.64999999999999</c:v>
                </c:pt>
                <c:pt idx="134">
                  <c:v>6.69999999999999</c:v>
                </c:pt>
                <c:pt idx="135">
                  <c:v>6.74999999999999</c:v>
                </c:pt>
                <c:pt idx="136">
                  <c:v>6.79999999999999</c:v>
                </c:pt>
                <c:pt idx="137">
                  <c:v>6.84999999999999</c:v>
                </c:pt>
                <c:pt idx="138">
                  <c:v>6.89999999999999</c:v>
                </c:pt>
                <c:pt idx="139">
                  <c:v>6.94999999999999</c:v>
                </c:pt>
                <c:pt idx="140">
                  <c:v>6.99999999999999</c:v>
                </c:pt>
                <c:pt idx="141">
                  <c:v>7.04999999999999</c:v>
                </c:pt>
                <c:pt idx="142">
                  <c:v>7.09999999999999</c:v>
                </c:pt>
                <c:pt idx="143">
                  <c:v>7.14999999999999</c:v>
                </c:pt>
                <c:pt idx="144">
                  <c:v>7.19999999999999</c:v>
                </c:pt>
                <c:pt idx="145">
                  <c:v>7.24999999999999</c:v>
                </c:pt>
                <c:pt idx="146">
                  <c:v>7.29999999999999</c:v>
                </c:pt>
                <c:pt idx="147">
                  <c:v>7.34999999999999</c:v>
                </c:pt>
                <c:pt idx="148">
                  <c:v>7.39999999999999</c:v>
                </c:pt>
                <c:pt idx="149">
                  <c:v>7.44999999999999</c:v>
                </c:pt>
                <c:pt idx="150">
                  <c:v>7.49999999999999</c:v>
                </c:pt>
                <c:pt idx="151">
                  <c:v>7.54999999999999</c:v>
                </c:pt>
                <c:pt idx="152">
                  <c:v>7.59999999999999</c:v>
                </c:pt>
                <c:pt idx="153">
                  <c:v>7.64999999999999</c:v>
                </c:pt>
                <c:pt idx="154">
                  <c:v>7.69999999999999</c:v>
                </c:pt>
                <c:pt idx="155">
                  <c:v>7.74999999999999</c:v>
                </c:pt>
                <c:pt idx="156">
                  <c:v>7.79999999999999</c:v>
                </c:pt>
                <c:pt idx="157">
                  <c:v>7.84999999999999</c:v>
                </c:pt>
                <c:pt idx="158">
                  <c:v>7.89999999999999</c:v>
                </c:pt>
                <c:pt idx="159">
                  <c:v>7.94999999999999</c:v>
                </c:pt>
                <c:pt idx="160">
                  <c:v>7.99999999999999</c:v>
                </c:pt>
                <c:pt idx="161">
                  <c:v>8.04999999999999</c:v>
                </c:pt>
                <c:pt idx="162">
                  <c:v>8.09999999999999</c:v>
                </c:pt>
                <c:pt idx="163">
                  <c:v>8.14999999999999</c:v>
                </c:pt>
                <c:pt idx="164">
                  <c:v>8.19999999999998</c:v>
                </c:pt>
                <c:pt idx="165">
                  <c:v>8.24999999999998</c:v>
                </c:pt>
                <c:pt idx="166">
                  <c:v>8.29999999999998</c:v>
                </c:pt>
                <c:pt idx="167">
                  <c:v>8.34999999999998</c:v>
                </c:pt>
                <c:pt idx="168">
                  <c:v>8.39999999999998</c:v>
                </c:pt>
                <c:pt idx="169">
                  <c:v>8.44999999999998</c:v>
                </c:pt>
                <c:pt idx="170">
                  <c:v>8.49999999999998</c:v>
                </c:pt>
                <c:pt idx="171">
                  <c:v>8.54999999999998</c:v>
                </c:pt>
                <c:pt idx="172">
                  <c:v>8.59999999999998</c:v>
                </c:pt>
                <c:pt idx="173">
                  <c:v>8.64999999999998</c:v>
                </c:pt>
                <c:pt idx="174">
                  <c:v>8.69999999999998</c:v>
                </c:pt>
                <c:pt idx="175">
                  <c:v>8.74999999999998</c:v>
                </c:pt>
                <c:pt idx="176">
                  <c:v>8.79999999999998</c:v>
                </c:pt>
                <c:pt idx="177">
                  <c:v>8.84999999999998</c:v>
                </c:pt>
                <c:pt idx="178">
                  <c:v>8.89999999999998</c:v>
                </c:pt>
                <c:pt idx="179">
                  <c:v>8.94999999999998</c:v>
                </c:pt>
                <c:pt idx="180">
                  <c:v>8.99999999999998</c:v>
                </c:pt>
                <c:pt idx="181">
                  <c:v>9.04999999999998</c:v>
                </c:pt>
                <c:pt idx="182">
                  <c:v>9.09999999999998</c:v>
                </c:pt>
                <c:pt idx="183">
                  <c:v>9.14999999999998</c:v>
                </c:pt>
                <c:pt idx="184">
                  <c:v>9.19999999999998</c:v>
                </c:pt>
                <c:pt idx="185">
                  <c:v>9.24999999999998</c:v>
                </c:pt>
                <c:pt idx="186">
                  <c:v>9.29999999999998</c:v>
                </c:pt>
                <c:pt idx="187">
                  <c:v>9.34999999999998</c:v>
                </c:pt>
                <c:pt idx="188">
                  <c:v>9.39999999999998</c:v>
                </c:pt>
                <c:pt idx="189">
                  <c:v>9.44999999999998</c:v>
                </c:pt>
                <c:pt idx="190">
                  <c:v>9.49999999999998</c:v>
                </c:pt>
                <c:pt idx="191">
                  <c:v>9.54999999999998</c:v>
                </c:pt>
                <c:pt idx="192">
                  <c:v>9.59999999999998</c:v>
                </c:pt>
                <c:pt idx="193">
                  <c:v>9.64999999999998</c:v>
                </c:pt>
                <c:pt idx="194">
                  <c:v>9.69999999999998</c:v>
                </c:pt>
                <c:pt idx="195">
                  <c:v>9.74999999999998</c:v>
                </c:pt>
                <c:pt idx="196">
                  <c:v>9.79999999999998</c:v>
                </c:pt>
                <c:pt idx="197">
                  <c:v>9.84999999999998</c:v>
                </c:pt>
                <c:pt idx="198">
                  <c:v>9.89999999999998</c:v>
                </c:pt>
                <c:pt idx="199">
                  <c:v>9.94999999999998</c:v>
                </c:pt>
                <c:pt idx="200">
                  <c:v>9.99999999999998</c:v>
                </c:pt>
                <c:pt idx="201">
                  <c:v>10.05</c:v>
                </c:pt>
                <c:pt idx="202">
                  <c:v>10.1</c:v>
                </c:pt>
                <c:pt idx="203">
                  <c:v>10.15</c:v>
                </c:pt>
                <c:pt idx="204">
                  <c:v>10.2</c:v>
                </c:pt>
                <c:pt idx="205">
                  <c:v>10.25</c:v>
                </c:pt>
                <c:pt idx="206">
                  <c:v>10.3</c:v>
                </c:pt>
                <c:pt idx="207">
                  <c:v>10.35</c:v>
                </c:pt>
                <c:pt idx="208">
                  <c:v>10.4</c:v>
                </c:pt>
                <c:pt idx="209">
                  <c:v>10.45</c:v>
                </c:pt>
                <c:pt idx="210">
                  <c:v>10.5</c:v>
                </c:pt>
                <c:pt idx="211">
                  <c:v>10.55</c:v>
                </c:pt>
                <c:pt idx="212">
                  <c:v>10.6</c:v>
                </c:pt>
                <c:pt idx="213">
                  <c:v>10.65</c:v>
                </c:pt>
                <c:pt idx="214">
                  <c:v>10.7</c:v>
                </c:pt>
                <c:pt idx="215">
                  <c:v>10.75</c:v>
                </c:pt>
                <c:pt idx="216">
                  <c:v>10.8</c:v>
                </c:pt>
                <c:pt idx="217">
                  <c:v>10.85</c:v>
                </c:pt>
                <c:pt idx="218">
                  <c:v>10.9</c:v>
                </c:pt>
                <c:pt idx="219">
                  <c:v>10.95</c:v>
                </c:pt>
                <c:pt idx="220">
                  <c:v>11</c:v>
                </c:pt>
                <c:pt idx="221">
                  <c:v>11.05</c:v>
                </c:pt>
                <c:pt idx="222">
                  <c:v>11.1</c:v>
                </c:pt>
                <c:pt idx="223">
                  <c:v>11.15</c:v>
                </c:pt>
                <c:pt idx="224">
                  <c:v>11.2</c:v>
                </c:pt>
                <c:pt idx="225">
                  <c:v>11.25</c:v>
                </c:pt>
                <c:pt idx="226">
                  <c:v>11.3</c:v>
                </c:pt>
                <c:pt idx="227">
                  <c:v>11.35</c:v>
                </c:pt>
                <c:pt idx="228">
                  <c:v>11.4</c:v>
                </c:pt>
                <c:pt idx="229">
                  <c:v>11.45</c:v>
                </c:pt>
                <c:pt idx="230">
                  <c:v>11.5</c:v>
                </c:pt>
                <c:pt idx="231">
                  <c:v>11.55</c:v>
                </c:pt>
                <c:pt idx="232">
                  <c:v>11.6</c:v>
                </c:pt>
                <c:pt idx="233">
                  <c:v>11.65</c:v>
                </c:pt>
                <c:pt idx="234">
                  <c:v>11.7</c:v>
                </c:pt>
                <c:pt idx="235">
                  <c:v>11.75</c:v>
                </c:pt>
                <c:pt idx="236">
                  <c:v>11.8</c:v>
                </c:pt>
                <c:pt idx="237">
                  <c:v>11.85</c:v>
                </c:pt>
                <c:pt idx="238">
                  <c:v>11.9</c:v>
                </c:pt>
                <c:pt idx="239">
                  <c:v>11.95</c:v>
                </c:pt>
                <c:pt idx="240">
                  <c:v>12</c:v>
                </c:pt>
                <c:pt idx="241">
                  <c:v>12.05</c:v>
                </c:pt>
                <c:pt idx="242">
                  <c:v>12.1</c:v>
                </c:pt>
                <c:pt idx="243">
                  <c:v>12.15</c:v>
                </c:pt>
                <c:pt idx="244">
                  <c:v>12.2</c:v>
                </c:pt>
                <c:pt idx="245">
                  <c:v>12.25</c:v>
                </c:pt>
                <c:pt idx="246">
                  <c:v>12.3</c:v>
                </c:pt>
                <c:pt idx="247">
                  <c:v>12.35</c:v>
                </c:pt>
                <c:pt idx="248">
                  <c:v>12.4</c:v>
                </c:pt>
                <c:pt idx="249">
                  <c:v>12.45</c:v>
                </c:pt>
                <c:pt idx="250">
                  <c:v>12.5</c:v>
                </c:pt>
                <c:pt idx="251">
                  <c:v>12.55</c:v>
                </c:pt>
                <c:pt idx="252">
                  <c:v>12.6</c:v>
                </c:pt>
                <c:pt idx="253">
                  <c:v>12.65</c:v>
                </c:pt>
                <c:pt idx="254">
                  <c:v>12.7</c:v>
                </c:pt>
                <c:pt idx="255">
                  <c:v>12.75</c:v>
                </c:pt>
                <c:pt idx="256">
                  <c:v>12.8</c:v>
                </c:pt>
                <c:pt idx="257">
                  <c:v>12.85</c:v>
                </c:pt>
                <c:pt idx="258">
                  <c:v>12.9</c:v>
                </c:pt>
                <c:pt idx="259">
                  <c:v>12.95</c:v>
                </c:pt>
                <c:pt idx="260">
                  <c:v>13</c:v>
                </c:pt>
                <c:pt idx="261">
                  <c:v>13.05</c:v>
                </c:pt>
                <c:pt idx="262">
                  <c:v>13.1</c:v>
                </c:pt>
                <c:pt idx="263">
                  <c:v>13.15</c:v>
                </c:pt>
                <c:pt idx="264">
                  <c:v>13.2</c:v>
                </c:pt>
                <c:pt idx="265">
                  <c:v>13.25</c:v>
                </c:pt>
                <c:pt idx="266">
                  <c:v>13.3</c:v>
                </c:pt>
                <c:pt idx="267">
                  <c:v>13.35</c:v>
                </c:pt>
                <c:pt idx="268">
                  <c:v>13.4</c:v>
                </c:pt>
                <c:pt idx="269">
                  <c:v>13.45</c:v>
                </c:pt>
                <c:pt idx="270">
                  <c:v>13.5</c:v>
                </c:pt>
                <c:pt idx="271">
                  <c:v>13.55</c:v>
                </c:pt>
                <c:pt idx="272">
                  <c:v>13.6</c:v>
                </c:pt>
                <c:pt idx="273">
                  <c:v>13.65</c:v>
                </c:pt>
                <c:pt idx="274">
                  <c:v>13.7</c:v>
                </c:pt>
                <c:pt idx="275">
                  <c:v>13.75</c:v>
                </c:pt>
                <c:pt idx="276">
                  <c:v>13.8</c:v>
                </c:pt>
                <c:pt idx="277">
                  <c:v>13.85</c:v>
                </c:pt>
                <c:pt idx="278">
                  <c:v>13.9</c:v>
                </c:pt>
                <c:pt idx="279">
                  <c:v>13.95</c:v>
                </c:pt>
                <c:pt idx="280">
                  <c:v>14</c:v>
                </c:pt>
                <c:pt idx="281">
                  <c:v>14.05</c:v>
                </c:pt>
                <c:pt idx="282">
                  <c:v>14.1</c:v>
                </c:pt>
                <c:pt idx="283">
                  <c:v>14.15</c:v>
                </c:pt>
                <c:pt idx="284">
                  <c:v>14.2</c:v>
                </c:pt>
                <c:pt idx="285">
                  <c:v>14.25</c:v>
                </c:pt>
                <c:pt idx="286">
                  <c:v>14.3</c:v>
                </c:pt>
                <c:pt idx="287">
                  <c:v>14.35</c:v>
                </c:pt>
                <c:pt idx="288">
                  <c:v>14.4</c:v>
                </c:pt>
                <c:pt idx="289">
                  <c:v>14.45</c:v>
                </c:pt>
                <c:pt idx="290">
                  <c:v>14.5</c:v>
                </c:pt>
                <c:pt idx="291">
                  <c:v>14.55</c:v>
                </c:pt>
                <c:pt idx="292">
                  <c:v>14.6</c:v>
                </c:pt>
                <c:pt idx="293">
                  <c:v>14.65</c:v>
                </c:pt>
                <c:pt idx="294">
                  <c:v>14.7</c:v>
                </c:pt>
                <c:pt idx="295">
                  <c:v>14.75</c:v>
                </c:pt>
                <c:pt idx="296">
                  <c:v>14.8</c:v>
                </c:pt>
                <c:pt idx="297">
                  <c:v>14.85</c:v>
                </c:pt>
                <c:pt idx="298">
                  <c:v>14.9</c:v>
                </c:pt>
                <c:pt idx="299">
                  <c:v>14.95</c:v>
                </c:pt>
                <c:pt idx="300">
                  <c:v>15</c:v>
                </c:pt>
                <c:pt idx="301">
                  <c:v>15.05</c:v>
                </c:pt>
                <c:pt idx="302">
                  <c:v>15.1</c:v>
                </c:pt>
                <c:pt idx="303">
                  <c:v>15.15</c:v>
                </c:pt>
                <c:pt idx="304">
                  <c:v>15.2</c:v>
                </c:pt>
                <c:pt idx="305">
                  <c:v>15.25</c:v>
                </c:pt>
                <c:pt idx="306">
                  <c:v>15.3</c:v>
                </c:pt>
                <c:pt idx="307">
                  <c:v>15.35</c:v>
                </c:pt>
                <c:pt idx="308">
                  <c:v>15.4</c:v>
                </c:pt>
                <c:pt idx="309">
                  <c:v>15.45</c:v>
                </c:pt>
                <c:pt idx="310">
                  <c:v>15.5</c:v>
                </c:pt>
                <c:pt idx="311">
                  <c:v>15.55</c:v>
                </c:pt>
                <c:pt idx="312">
                  <c:v>15.6</c:v>
                </c:pt>
                <c:pt idx="313">
                  <c:v>15.65</c:v>
                </c:pt>
                <c:pt idx="314">
                  <c:v>15.7</c:v>
                </c:pt>
                <c:pt idx="315">
                  <c:v>15.75</c:v>
                </c:pt>
                <c:pt idx="316">
                  <c:v>15.8</c:v>
                </c:pt>
                <c:pt idx="317">
                  <c:v>15.85</c:v>
                </c:pt>
                <c:pt idx="318">
                  <c:v>15.9</c:v>
                </c:pt>
                <c:pt idx="319">
                  <c:v>15.95</c:v>
                </c:pt>
                <c:pt idx="320">
                  <c:v>16</c:v>
                </c:pt>
                <c:pt idx="321">
                  <c:v>16.05</c:v>
                </c:pt>
                <c:pt idx="322">
                  <c:v>16.1</c:v>
                </c:pt>
                <c:pt idx="323">
                  <c:v>16.15</c:v>
                </c:pt>
                <c:pt idx="324">
                  <c:v>16.2</c:v>
                </c:pt>
                <c:pt idx="325">
                  <c:v>16.25</c:v>
                </c:pt>
                <c:pt idx="326">
                  <c:v>16.3</c:v>
                </c:pt>
                <c:pt idx="327">
                  <c:v>16.35</c:v>
                </c:pt>
                <c:pt idx="328">
                  <c:v>16.4</c:v>
                </c:pt>
                <c:pt idx="329">
                  <c:v>16.45</c:v>
                </c:pt>
                <c:pt idx="330">
                  <c:v>16.5</c:v>
                </c:pt>
                <c:pt idx="331">
                  <c:v>16.55</c:v>
                </c:pt>
                <c:pt idx="332">
                  <c:v>16.6</c:v>
                </c:pt>
                <c:pt idx="333">
                  <c:v>16.65</c:v>
                </c:pt>
                <c:pt idx="334">
                  <c:v>16.7</c:v>
                </c:pt>
                <c:pt idx="335">
                  <c:v>16.75</c:v>
                </c:pt>
                <c:pt idx="336">
                  <c:v>16.8</c:v>
                </c:pt>
                <c:pt idx="337">
                  <c:v>16.85</c:v>
                </c:pt>
                <c:pt idx="338">
                  <c:v>16.9</c:v>
                </c:pt>
                <c:pt idx="339">
                  <c:v>16.95</c:v>
                </c:pt>
                <c:pt idx="340">
                  <c:v>17</c:v>
                </c:pt>
                <c:pt idx="341">
                  <c:v>17.05</c:v>
                </c:pt>
                <c:pt idx="342">
                  <c:v>17.1</c:v>
                </c:pt>
                <c:pt idx="343">
                  <c:v>17.15</c:v>
                </c:pt>
                <c:pt idx="344">
                  <c:v>17.2</c:v>
                </c:pt>
                <c:pt idx="345">
                  <c:v>17.25</c:v>
                </c:pt>
                <c:pt idx="346">
                  <c:v>17.3</c:v>
                </c:pt>
                <c:pt idx="347">
                  <c:v>17.35</c:v>
                </c:pt>
                <c:pt idx="348">
                  <c:v>17.4</c:v>
                </c:pt>
                <c:pt idx="349">
                  <c:v>17.45</c:v>
                </c:pt>
                <c:pt idx="350">
                  <c:v>17.5</c:v>
                </c:pt>
                <c:pt idx="351">
                  <c:v>17.55</c:v>
                </c:pt>
                <c:pt idx="352">
                  <c:v>17.6</c:v>
                </c:pt>
                <c:pt idx="353">
                  <c:v>17.65</c:v>
                </c:pt>
                <c:pt idx="354">
                  <c:v>17.7</c:v>
                </c:pt>
                <c:pt idx="355">
                  <c:v>17.75</c:v>
                </c:pt>
                <c:pt idx="356">
                  <c:v>17.8</c:v>
                </c:pt>
                <c:pt idx="357">
                  <c:v>17.85</c:v>
                </c:pt>
                <c:pt idx="358">
                  <c:v>17.8999999999999</c:v>
                </c:pt>
                <c:pt idx="359">
                  <c:v>17.95</c:v>
                </c:pt>
                <c:pt idx="360">
                  <c:v>18</c:v>
                </c:pt>
                <c:pt idx="361">
                  <c:v>18.0499999999999</c:v>
                </c:pt>
                <c:pt idx="362">
                  <c:v>18.0999999999999</c:v>
                </c:pt>
                <c:pt idx="363">
                  <c:v>18.1499999999999</c:v>
                </c:pt>
                <c:pt idx="364">
                  <c:v>18.2</c:v>
                </c:pt>
                <c:pt idx="365">
                  <c:v>18.2499999999999</c:v>
                </c:pt>
                <c:pt idx="366">
                  <c:v>18.2999999999999</c:v>
                </c:pt>
                <c:pt idx="367">
                  <c:v>18.3499999999999</c:v>
                </c:pt>
                <c:pt idx="368">
                  <c:v>18.3999999999999</c:v>
                </c:pt>
                <c:pt idx="369">
                  <c:v>18.4499999999999</c:v>
                </c:pt>
                <c:pt idx="370">
                  <c:v>18.4999999999999</c:v>
                </c:pt>
                <c:pt idx="371">
                  <c:v>18.5499999999999</c:v>
                </c:pt>
                <c:pt idx="372">
                  <c:v>18.5999999999999</c:v>
                </c:pt>
                <c:pt idx="373">
                  <c:v>18.6499999999999</c:v>
                </c:pt>
                <c:pt idx="374">
                  <c:v>18.6999999999999</c:v>
                </c:pt>
                <c:pt idx="375">
                  <c:v>18.7499999999999</c:v>
                </c:pt>
                <c:pt idx="376">
                  <c:v>18.7999999999999</c:v>
                </c:pt>
                <c:pt idx="377">
                  <c:v>18.8499999999999</c:v>
                </c:pt>
                <c:pt idx="378">
                  <c:v>18.8999999999999</c:v>
                </c:pt>
                <c:pt idx="379">
                  <c:v>18.9499999999999</c:v>
                </c:pt>
                <c:pt idx="380">
                  <c:v>18.9999999999999</c:v>
                </c:pt>
                <c:pt idx="381">
                  <c:v>19.0499999999999</c:v>
                </c:pt>
                <c:pt idx="382">
                  <c:v>19.0999999999999</c:v>
                </c:pt>
                <c:pt idx="383">
                  <c:v>19.1499999999999</c:v>
                </c:pt>
                <c:pt idx="384">
                  <c:v>19.1999999999999</c:v>
                </c:pt>
                <c:pt idx="385">
                  <c:v>19.2499999999999</c:v>
                </c:pt>
                <c:pt idx="386">
                  <c:v>19.2999999999999</c:v>
                </c:pt>
                <c:pt idx="387">
                  <c:v>19.3499999999999</c:v>
                </c:pt>
                <c:pt idx="388">
                  <c:v>19.3999999999999</c:v>
                </c:pt>
                <c:pt idx="389">
                  <c:v>19.4499999999999</c:v>
                </c:pt>
                <c:pt idx="390">
                  <c:v>19.4999999999999</c:v>
                </c:pt>
                <c:pt idx="391">
                  <c:v>19.5499999999999</c:v>
                </c:pt>
                <c:pt idx="392">
                  <c:v>19.5999999999999</c:v>
                </c:pt>
                <c:pt idx="393">
                  <c:v>19.6499999999999</c:v>
                </c:pt>
                <c:pt idx="394">
                  <c:v>19.6999999999999</c:v>
                </c:pt>
                <c:pt idx="395">
                  <c:v>19.7499999999999</c:v>
                </c:pt>
                <c:pt idx="396">
                  <c:v>19.7999999999999</c:v>
                </c:pt>
                <c:pt idx="397">
                  <c:v>19.8499999999999</c:v>
                </c:pt>
                <c:pt idx="398">
                  <c:v>19.8999999999999</c:v>
                </c:pt>
                <c:pt idx="399">
                  <c:v>19.9499999999999</c:v>
                </c:pt>
                <c:pt idx="400">
                  <c:v>19.9999999999999</c:v>
                </c:pt>
                <c:pt idx="401">
                  <c:v>20.0499999999999</c:v>
                </c:pt>
                <c:pt idx="402">
                  <c:v>20.0999999999999</c:v>
                </c:pt>
                <c:pt idx="403">
                  <c:v>20.1499999999999</c:v>
                </c:pt>
                <c:pt idx="404">
                  <c:v>20.1999999999999</c:v>
                </c:pt>
                <c:pt idx="405">
                  <c:v>20.2499999999999</c:v>
                </c:pt>
                <c:pt idx="406">
                  <c:v>20.2999999999999</c:v>
                </c:pt>
                <c:pt idx="407">
                  <c:v>20.3499999999999</c:v>
                </c:pt>
                <c:pt idx="408">
                  <c:v>20.3999999999999</c:v>
                </c:pt>
                <c:pt idx="409">
                  <c:v>20.4499999999999</c:v>
                </c:pt>
                <c:pt idx="410">
                  <c:v>20.4999999999999</c:v>
                </c:pt>
                <c:pt idx="411">
                  <c:v>20.5499999999999</c:v>
                </c:pt>
                <c:pt idx="412">
                  <c:v>20.5999999999999</c:v>
                </c:pt>
                <c:pt idx="413">
                  <c:v>20.6499999999999</c:v>
                </c:pt>
                <c:pt idx="414">
                  <c:v>20.6999999999999</c:v>
                </c:pt>
                <c:pt idx="415">
                  <c:v>20.7499999999999</c:v>
                </c:pt>
                <c:pt idx="416">
                  <c:v>20.7999999999999</c:v>
                </c:pt>
                <c:pt idx="417">
                  <c:v>20.8499999999999</c:v>
                </c:pt>
                <c:pt idx="418">
                  <c:v>20.8999999999999</c:v>
                </c:pt>
                <c:pt idx="419">
                  <c:v>20.9499999999999</c:v>
                </c:pt>
                <c:pt idx="420">
                  <c:v>20.9999999999999</c:v>
                </c:pt>
                <c:pt idx="421">
                  <c:v>21.0499999999999</c:v>
                </c:pt>
                <c:pt idx="422">
                  <c:v>21.0999999999999</c:v>
                </c:pt>
                <c:pt idx="423">
                  <c:v>21.1499999999999</c:v>
                </c:pt>
                <c:pt idx="424">
                  <c:v>21.1999999999999</c:v>
                </c:pt>
                <c:pt idx="425">
                  <c:v>21.2499999999999</c:v>
                </c:pt>
                <c:pt idx="426">
                  <c:v>21.2999999999999</c:v>
                </c:pt>
                <c:pt idx="427">
                  <c:v>21.3499999999999</c:v>
                </c:pt>
                <c:pt idx="428">
                  <c:v>21.3999999999999</c:v>
                </c:pt>
                <c:pt idx="429">
                  <c:v>21.4499999999999</c:v>
                </c:pt>
                <c:pt idx="430">
                  <c:v>21.4999999999999</c:v>
                </c:pt>
                <c:pt idx="431">
                  <c:v>21.5499999999999</c:v>
                </c:pt>
                <c:pt idx="432">
                  <c:v>21.5999999999999</c:v>
                </c:pt>
                <c:pt idx="433">
                  <c:v>21.6499999999999</c:v>
                </c:pt>
                <c:pt idx="434">
                  <c:v>21.6999999999999</c:v>
                </c:pt>
                <c:pt idx="435">
                  <c:v>21.7499999999999</c:v>
                </c:pt>
                <c:pt idx="436">
                  <c:v>21.7999999999999</c:v>
                </c:pt>
                <c:pt idx="437">
                  <c:v>21.8499999999999</c:v>
                </c:pt>
                <c:pt idx="438">
                  <c:v>21.8999999999999</c:v>
                </c:pt>
                <c:pt idx="439">
                  <c:v>21.9499999999999</c:v>
                </c:pt>
                <c:pt idx="440">
                  <c:v>21.9999999999999</c:v>
                </c:pt>
                <c:pt idx="441">
                  <c:v>22.0499999999999</c:v>
                </c:pt>
                <c:pt idx="442">
                  <c:v>22.0999999999999</c:v>
                </c:pt>
                <c:pt idx="443">
                  <c:v>22.1499999999999</c:v>
                </c:pt>
                <c:pt idx="444">
                  <c:v>22.1999999999999</c:v>
                </c:pt>
                <c:pt idx="445">
                  <c:v>22.2499999999999</c:v>
                </c:pt>
                <c:pt idx="446">
                  <c:v>22.2999999999999</c:v>
                </c:pt>
                <c:pt idx="447">
                  <c:v>22.3499999999999</c:v>
                </c:pt>
                <c:pt idx="448">
                  <c:v>22.3999999999999</c:v>
                </c:pt>
                <c:pt idx="449">
                  <c:v>22.4499999999999</c:v>
                </c:pt>
                <c:pt idx="450">
                  <c:v>22.4999999999999</c:v>
                </c:pt>
                <c:pt idx="451">
                  <c:v>22.5499999999999</c:v>
                </c:pt>
                <c:pt idx="452">
                  <c:v>22.5999999999999</c:v>
                </c:pt>
                <c:pt idx="453">
                  <c:v>22.6499999999999</c:v>
                </c:pt>
                <c:pt idx="454">
                  <c:v>22.6999999999999</c:v>
                </c:pt>
                <c:pt idx="455">
                  <c:v>22.7499999999999</c:v>
                </c:pt>
                <c:pt idx="456">
                  <c:v>22.7999999999999</c:v>
                </c:pt>
                <c:pt idx="457">
                  <c:v>22.8499999999999</c:v>
                </c:pt>
                <c:pt idx="458">
                  <c:v>22.8999999999999</c:v>
                </c:pt>
                <c:pt idx="459">
                  <c:v>22.9499999999999</c:v>
                </c:pt>
                <c:pt idx="460">
                  <c:v>22.9999999999999</c:v>
                </c:pt>
                <c:pt idx="461">
                  <c:v>23.0499999999999</c:v>
                </c:pt>
                <c:pt idx="462">
                  <c:v>23.0999999999999</c:v>
                </c:pt>
                <c:pt idx="463">
                  <c:v>23.1499999999999</c:v>
                </c:pt>
                <c:pt idx="464">
                  <c:v>23.1999999999999</c:v>
                </c:pt>
                <c:pt idx="465">
                  <c:v>23.2499999999999</c:v>
                </c:pt>
                <c:pt idx="466">
                  <c:v>23.2999999999999</c:v>
                </c:pt>
                <c:pt idx="467">
                  <c:v>23.3499999999999</c:v>
                </c:pt>
                <c:pt idx="468">
                  <c:v>23.3999999999999</c:v>
                </c:pt>
                <c:pt idx="469">
                  <c:v>23.4499999999999</c:v>
                </c:pt>
                <c:pt idx="470">
                  <c:v>23.4999999999999</c:v>
                </c:pt>
                <c:pt idx="471">
                  <c:v>23.5499999999999</c:v>
                </c:pt>
                <c:pt idx="472">
                  <c:v>23.5999999999999</c:v>
                </c:pt>
                <c:pt idx="473">
                  <c:v>23.6499999999999</c:v>
                </c:pt>
                <c:pt idx="474">
                  <c:v>23.6999999999999</c:v>
                </c:pt>
                <c:pt idx="475">
                  <c:v>23.7499999999999</c:v>
                </c:pt>
                <c:pt idx="476">
                  <c:v>23.7999999999999</c:v>
                </c:pt>
                <c:pt idx="477">
                  <c:v>23.8499999999999</c:v>
                </c:pt>
                <c:pt idx="478">
                  <c:v>23.8999999999999</c:v>
                </c:pt>
                <c:pt idx="479">
                  <c:v>23.9499999999999</c:v>
                </c:pt>
                <c:pt idx="480">
                  <c:v>23.9999999999999</c:v>
                </c:pt>
                <c:pt idx="481">
                  <c:v>24.0499999999999</c:v>
                </c:pt>
                <c:pt idx="482">
                  <c:v>24.0999999999999</c:v>
                </c:pt>
                <c:pt idx="483">
                  <c:v>24.1499999999999</c:v>
                </c:pt>
                <c:pt idx="484">
                  <c:v>24.1999999999999</c:v>
                </c:pt>
                <c:pt idx="485">
                  <c:v>24.2499999999999</c:v>
                </c:pt>
                <c:pt idx="486">
                  <c:v>24.2999999999999</c:v>
                </c:pt>
                <c:pt idx="487">
                  <c:v>24.3499999999999</c:v>
                </c:pt>
                <c:pt idx="488">
                  <c:v>24.3999999999999</c:v>
                </c:pt>
                <c:pt idx="489">
                  <c:v>24.4499999999999</c:v>
                </c:pt>
                <c:pt idx="490">
                  <c:v>24.4999999999999</c:v>
                </c:pt>
                <c:pt idx="491">
                  <c:v>24.5499999999999</c:v>
                </c:pt>
                <c:pt idx="492">
                  <c:v>24.5999999999999</c:v>
                </c:pt>
                <c:pt idx="493">
                  <c:v>24.6499999999999</c:v>
                </c:pt>
                <c:pt idx="494">
                  <c:v>24.6999999999999</c:v>
                </c:pt>
                <c:pt idx="495">
                  <c:v>24.7499999999999</c:v>
                </c:pt>
                <c:pt idx="496">
                  <c:v>24.7999999999999</c:v>
                </c:pt>
                <c:pt idx="497">
                  <c:v>24.8499999999999</c:v>
                </c:pt>
                <c:pt idx="498">
                  <c:v>24.8999999999999</c:v>
                </c:pt>
                <c:pt idx="499">
                  <c:v>24.9499999999999</c:v>
                </c:pt>
                <c:pt idx="500">
                  <c:v>24.9999999999999</c:v>
                </c:pt>
                <c:pt idx="501">
                  <c:v>25.0499999999999</c:v>
                </c:pt>
                <c:pt idx="502">
                  <c:v>25.0999999999999</c:v>
                </c:pt>
                <c:pt idx="503">
                  <c:v>25.1499999999999</c:v>
                </c:pt>
                <c:pt idx="504">
                  <c:v>25.1999999999999</c:v>
                </c:pt>
                <c:pt idx="505">
                  <c:v>25.2499999999999</c:v>
                </c:pt>
                <c:pt idx="506">
                  <c:v>25.2999999999999</c:v>
                </c:pt>
                <c:pt idx="507">
                  <c:v>25.3499999999999</c:v>
                </c:pt>
                <c:pt idx="508">
                  <c:v>25.3999999999999</c:v>
                </c:pt>
                <c:pt idx="509">
                  <c:v>25.4499999999999</c:v>
                </c:pt>
                <c:pt idx="510">
                  <c:v>25.4999999999999</c:v>
                </c:pt>
                <c:pt idx="511">
                  <c:v>25.5499999999999</c:v>
                </c:pt>
                <c:pt idx="512">
                  <c:v>25.5999999999999</c:v>
                </c:pt>
                <c:pt idx="513">
                  <c:v>25.6499999999999</c:v>
                </c:pt>
                <c:pt idx="514">
                  <c:v>25.6999999999999</c:v>
                </c:pt>
                <c:pt idx="515">
                  <c:v>25.7499999999999</c:v>
                </c:pt>
                <c:pt idx="516">
                  <c:v>25.7999999999999</c:v>
                </c:pt>
                <c:pt idx="517">
                  <c:v>25.8499999999999</c:v>
                </c:pt>
                <c:pt idx="518">
                  <c:v>25.8999999999999</c:v>
                </c:pt>
                <c:pt idx="519">
                  <c:v>25.9499999999999</c:v>
                </c:pt>
                <c:pt idx="520">
                  <c:v>25.9999999999999</c:v>
                </c:pt>
                <c:pt idx="521">
                  <c:v>26.0499999999999</c:v>
                </c:pt>
                <c:pt idx="522">
                  <c:v>26.0999999999999</c:v>
                </c:pt>
                <c:pt idx="523">
                  <c:v>26.1499999999999</c:v>
                </c:pt>
                <c:pt idx="524">
                  <c:v>26.1999999999999</c:v>
                </c:pt>
                <c:pt idx="525">
                  <c:v>26.2499999999999</c:v>
                </c:pt>
                <c:pt idx="526">
                  <c:v>26.2999999999999</c:v>
                </c:pt>
                <c:pt idx="527">
                  <c:v>26.3499999999999</c:v>
                </c:pt>
                <c:pt idx="528">
                  <c:v>26.3999999999999</c:v>
                </c:pt>
                <c:pt idx="529">
                  <c:v>26.4499999999999</c:v>
                </c:pt>
                <c:pt idx="530">
                  <c:v>26.4999999999999</c:v>
                </c:pt>
                <c:pt idx="531">
                  <c:v>26.5499999999999</c:v>
                </c:pt>
                <c:pt idx="532">
                  <c:v>26.5999999999999</c:v>
                </c:pt>
                <c:pt idx="533">
                  <c:v>26.6499999999999</c:v>
                </c:pt>
                <c:pt idx="534">
                  <c:v>26.6999999999999</c:v>
                </c:pt>
                <c:pt idx="535">
                  <c:v>26.7499999999999</c:v>
                </c:pt>
                <c:pt idx="536">
                  <c:v>26.7999999999999</c:v>
                </c:pt>
                <c:pt idx="537">
                  <c:v>26.8499999999999</c:v>
                </c:pt>
                <c:pt idx="538">
                  <c:v>26.8999999999999</c:v>
                </c:pt>
                <c:pt idx="539">
                  <c:v>26.9499999999999</c:v>
                </c:pt>
                <c:pt idx="540">
                  <c:v>26.9999999999999</c:v>
                </c:pt>
                <c:pt idx="541">
                  <c:v>27.0499999999999</c:v>
                </c:pt>
                <c:pt idx="542">
                  <c:v>27.0999999999999</c:v>
                </c:pt>
                <c:pt idx="543">
                  <c:v>27.1499999999999</c:v>
                </c:pt>
                <c:pt idx="544">
                  <c:v>27.1999999999999</c:v>
                </c:pt>
                <c:pt idx="545">
                  <c:v>27.2499999999999</c:v>
                </c:pt>
                <c:pt idx="546">
                  <c:v>27.2999999999999</c:v>
                </c:pt>
                <c:pt idx="547">
                  <c:v>27.3499999999999</c:v>
                </c:pt>
                <c:pt idx="548">
                  <c:v>27.3999999999999</c:v>
                </c:pt>
                <c:pt idx="549">
                  <c:v>27.4499999999999</c:v>
                </c:pt>
                <c:pt idx="550">
                  <c:v>27.4999999999999</c:v>
                </c:pt>
                <c:pt idx="551">
                  <c:v>27.5499999999999</c:v>
                </c:pt>
                <c:pt idx="552">
                  <c:v>27.5999999999999</c:v>
                </c:pt>
                <c:pt idx="553">
                  <c:v>27.6499999999999</c:v>
                </c:pt>
                <c:pt idx="554">
                  <c:v>27.6999999999999</c:v>
                </c:pt>
                <c:pt idx="555">
                  <c:v>27.7499999999999</c:v>
                </c:pt>
                <c:pt idx="556">
                  <c:v>27.7999999999999</c:v>
                </c:pt>
                <c:pt idx="557">
                  <c:v>27.8499999999999</c:v>
                </c:pt>
                <c:pt idx="558">
                  <c:v>27.8999999999999</c:v>
                </c:pt>
                <c:pt idx="559">
                  <c:v>27.9499999999999</c:v>
                </c:pt>
                <c:pt idx="560">
                  <c:v>27.9999999999999</c:v>
                </c:pt>
                <c:pt idx="561">
                  <c:v>28.0499999999999</c:v>
                </c:pt>
                <c:pt idx="562">
                  <c:v>28.0999999999999</c:v>
                </c:pt>
                <c:pt idx="563">
                  <c:v>28.1499999999999</c:v>
                </c:pt>
                <c:pt idx="564">
                  <c:v>28.1999999999999</c:v>
                </c:pt>
                <c:pt idx="565">
                  <c:v>28.2499999999999</c:v>
                </c:pt>
                <c:pt idx="566">
                  <c:v>28.2999999999999</c:v>
                </c:pt>
                <c:pt idx="567">
                  <c:v>28.3499999999999</c:v>
                </c:pt>
                <c:pt idx="568">
                  <c:v>28.3999999999999</c:v>
                </c:pt>
                <c:pt idx="569">
                  <c:v>28.4499999999999</c:v>
                </c:pt>
                <c:pt idx="570">
                  <c:v>28.4999999999999</c:v>
                </c:pt>
                <c:pt idx="571">
                  <c:v>28.5499999999999</c:v>
                </c:pt>
                <c:pt idx="572">
                  <c:v>28.5999999999999</c:v>
                </c:pt>
                <c:pt idx="573">
                  <c:v>28.6499999999999</c:v>
                </c:pt>
                <c:pt idx="574">
                  <c:v>28.6999999999999</c:v>
                </c:pt>
                <c:pt idx="575">
                  <c:v>28.7499999999999</c:v>
                </c:pt>
                <c:pt idx="576">
                  <c:v>28.7999999999999</c:v>
                </c:pt>
                <c:pt idx="577">
                  <c:v>28.8499999999999</c:v>
                </c:pt>
                <c:pt idx="578">
                  <c:v>28.8999999999999</c:v>
                </c:pt>
                <c:pt idx="579">
                  <c:v>28.9499999999999</c:v>
                </c:pt>
                <c:pt idx="580">
                  <c:v>28.9999999999999</c:v>
                </c:pt>
                <c:pt idx="581">
                  <c:v>29.0499999999999</c:v>
                </c:pt>
                <c:pt idx="582">
                  <c:v>29.0999999999999</c:v>
                </c:pt>
                <c:pt idx="583">
                  <c:v>29.1499999999999</c:v>
                </c:pt>
                <c:pt idx="584">
                  <c:v>29.1999999999999</c:v>
                </c:pt>
                <c:pt idx="585">
                  <c:v>29.2499999999999</c:v>
                </c:pt>
                <c:pt idx="586">
                  <c:v>29.2999999999999</c:v>
                </c:pt>
                <c:pt idx="587">
                  <c:v>29.3499999999999</c:v>
                </c:pt>
                <c:pt idx="588">
                  <c:v>29.3999999999999</c:v>
                </c:pt>
                <c:pt idx="589">
                  <c:v>29.4499999999999</c:v>
                </c:pt>
                <c:pt idx="590">
                  <c:v>29.4999999999999</c:v>
                </c:pt>
                <c:pt idx="591">
                  <c:v>29.5499999999999</c:v>
                </c:pt>
                <c:pt idx="592">
                  <c:v>29.5999999999999</c:v>
                </c:pt>
                <c:pt idx="593">
                  <c:v>29.6499999999999</c:v>
                </c:pt>
                <c:pt idx="594">
                  <c:v>29.6999999999999</c:v>
                </c:pt>
                <c:pt idx="595">
                  <c:v>29.7499999999999</c:v>
                </c:pt>
                <c:pt idx="596">
                  <c:v>29.7999999999999</c:v>
                </c:pt>
                <c:pt idx="597">
                  <c:v>29.8499999999999</c:v>
                </c:pt>
                <c:pt idx="598">
                  <c:v>29.8999999999999</c:v>
                </c:pt>
                <c:pt idx="599">
                  <c:v>29.9499999999999</c:v>
                </c:pt>
                <c:pt idx="600">
                  <c:v>29.9999999999999</c:v>
                </c:pt>
                <c:pt idx="601">
                  <c:v>30.0499999999999</c:v>
                </c:pt>
                <c:pt idx="602">
                  <c:v>30.0999999999999</c:v>
                </c:pt>
                <c:pt idx="603">
                  <c:v>30.1499999999999</c:v>
                </c:pt>
                <c:pt idx="604">
                  <c:v>30.1999999999999</c:v>
                </c:pt>
                <c:pt idx="605">
                  <c:v>30.2499999999999</c:v>
                </c:pt>
                <c:pt idx="606">
                  <c:v>30.2999999999999</c:v>
                </c:pt>
                <c:pt idx="607">
                  <c:v>30.3499999999999</c:v>
                </c:pt>
                <c:pt idx="608">
                  <c:v>30.3999999999999</c:v>
                </c:pt>
                <c:pt idx="609">
                  <c:v>30.4499999999999</c:v>
                </c:pt>
                <c:pt idx="610">
                  <c:v>30.4999999999999</c:v>
                </c:pt>
                <c:pt idx="611">
                  <c:v>30.5499999999999</c:v>
                </c:pt>
                <c:pt idx="612">
                  <c:v>30.5999999999999</c:v>
                </c:pt>
                <c:pt idx="613">
                  <c:v>30.6499999999999</c:v>
                </c:pt>
                <c:pt idx="614">
                  <c:v>30.6999999999999</c:v>
                </c:pt>
                <c:pt idx="615">
                  <c:v>30.7499999999999</c:v>
                </c:pt>
                <c:pt idx="616">
                  <c:v>30.7999999999999</c:v>
                </c:pt>
                <c:pt idx="617">
                  <c:v>30.8499999999999</c:v>
                </c:pt>
                <c:pt idx="618">
                  <c:v>30.8999999999999</c:v>
                </c:pt>
                <c:pt idx="619">
                  <c:v>30.9499999999999</c:v>
                </c:pt>
                <c:pt idx="620">
                  <c:v>30.9999999999999</c:v>
                </c:pt>
                <c:pt idx="621">
                  <c:v>31.0499999999999</c:v>
                </c:pt>
                <c:pt idx="622">
                  <c:v>31.0999999999999</c:v>
                </c:pt>
                <c:pt idx="623">
                  <c:v>31.1499999999999</c:v>
                </c:pt>
                <c:pt idx="624">
                  <c:v>31.1999999999999</c:v>
                </c:pt>
                <c:pt idx="625">
                  <c:v>31.2499999999999</c:v>
                </c:pt>
                <c:pt idx="626">
                  <c:v>31.2999999999999</c:v>
                </c:pt>
                <c:pt idx="627">
                  <c:v>31.3499999999999</c:v>
                </c:pt>
                <c:pt idx="628">
                  <c:v>31.3999999999999</c:v>
                </c:pt>
                <c:pt idx="629">
                  <c:v>31.4499999999999</c:v>
                </c:pt>
                <c:pt idx="630">
                  <c:v>31.4999999999999</c:v>
                </c:pt>
                <c:pt idx="631">
                  <c:v>31.5499999999999</c:v>
                </c:pt>
                <c:pt idx="632">
                  <c:v>31.5999999999999</c:v>
                </c:pt>
                <c:pt idx="633">
                  <c:v>31.6499999999999</c:v>
                </c:pt>
                <c:pt idx="634">
                  <c:v>31.6999999999999</c:v>
                </c:pt>
                <c:pt idx="635">
                  <c:v>31.7499999999999</c:v>
                </c:pt>
                <c:pt idx="636">
                  <c:v>31.7999999999999</c:v>
                </c:pt>
                <c:pt idx="637">
                  <c:v>31.8499999999999</c:v>
                </c:pt>
                <c:pt idx="638">
                  <c:v>31.8999999999999</c:v>
                </c:pt>
                <c:pt idx="639">
                  <c:v>31.9499999999999</c:v>
                </c:pt>
                <c:pt idx="640">
                  <c:v>31.9999999999999</c:v>
                </c:pt>
                <c:pt idx="641">
                  <c:v>32.0499999999999</c:v>
                </c:pt>
                <c:pt idx="642">
                  <c:v>32.0999999999999</c:v>
                </c:pt>
                <c:pt idx="643">
                  <c:v>32.1499999999999</c:v>
                </c:pt>
                <c:pt idx="644">
                  <c:v>32.1999999999999</c:v>
                </c:pt>
                <c:pt idx="645">
                  <c:v>32.2499999999999</c:v>
                </c:pt>
                <c:pt idx="646">
                  <c:v>32.2999999999999</c:v>
                </c:pt>
                <c:pt idx="647">
                  <c:v>32.3499999999999</c:v>
                </c:pt>
                <c:pt idx="648">
                  <c:v>32.3999999999999</c:v>
                </c:pt>
                <c:pt idx="649">
                  <c:v>32.4499999999999</c:v>
                </c:pt>
                <c:pt idx="650">
                  <c:v>32.4999999999999</c:v>
                </c:pt>
                <c:pt idx="651">
                  <c:v>32.5499999999999</c:v>
                </c:pt>
                <c:pt idx="652">
                  <c:v>32.5999999999999</c:v>
                </c:pt>
                <c:pt idx="653">
                  <c:v>32.6499999999999</c:v>
                </c:pt>
                <c:pt idx="654">
                  <c:v>32.6999999999999</c:v>
                </c:pt>
                <c:pt idx="655">
                  <c:v>32.7499999999999</c:v>
                </c:pt>
                <c:pt idx="656">
                  <c:v>32.7999999999999</c:v>
                </c:pt>
                <c:pt idx="657">
                  <c:v>32.8499999999999</c:v>
                </c:pt>
                <c:pt idx="658">
                  <c:v>32.8999999999999</c:v>
                </c:pt>
                <c:pt idx="659">
                  <c:v>32.9499999999999</c:v>
                </c:pt>
                <c:pt idx="660">
                  <c:v>32.9999999999999</c:v>
                </c:pt>
                <c:pt idx="661">
                  <c:v>33.0499999999999</c:v>
                </c:pt>
                <c:pt idx="662">
                  <c:v>33.0999999999999</c:v>
                </c:pt>
                <c:pt idx="663">
                  <c:v>33.1499999999999</c:v>
                </c:pt>
                <c:pt idx="664">
                  <c:v>33.1999999999999</c:v>
                </c:pt>
                <c:pt idx="665">
                  <c:v>33.2499999999999</c:v>
                </c:pt>
                <c:pt idx="666">
                  <c:v>33.2999999999999</c:v>
                </c:pt>
                <c:pt idx="667">
                  <c:v>33.3499999999999</c:v>
                </c:pt>
                <c:pt idx="668">
                  <c:v>33.3999999999999</c:v>
                </c:pt>
                <c:pt idx="669">
                  <c:v>33.4499999999999</c:v>
                </c:pt>
                <c:pt idx="670">
                  <c:v>33.4999999999999</c:v>
                </c:pt>
                <c:pt idx="671">
                  <c:v>33.5499999999999</c:v>
                </c:pt>
                <c:pt idx="672">
                  <c:v>33.5999999999999</c:v>
                </c:pt>
                <c:pt idx="673">
                  <c:v>33.6499999999999</c:v>
                </c:pt>
                <c:pt idx="674">
                  <c:v>33.6999999999999</c:v>
                </c:pt>
                <c:pt idx="675">
                  <c:v>33.7499999999999</c:v>
                </c:pt>
                <c:pt idx="676">
                  <c:v>33.7999999999999</c:v>
                </c:pt>
                <c:pt idx="677">
                  <c:v>33.8499999999999</c:v>
                </c:pt>
                <c:pt idx="678">
                  <c:v>33.8999999999999</c:v>
                </c:pt>
                <c:pt idx="679">
                  <c:v>33.9499999999999</c:v>
                </c:pt>
                <c:pt idx="680">
                  <c:v>33.9999999999999</c:v>
                </c:pt>
                <c:pt idx="681">
                  <c:v>34.0499999999999</c:v>
                </c:pt>
                <c:pt idx="682">
                  <c:v>34.0999999999999</c:v>
                </c:pt>
                <c:pt idx="683">
                  <c:v>34.1499999999999</c:v>
                </c:pt>
                <c:pt idx="684">
                  <c:v>34.1999999999999</c:v>
                </c:pt>
                <c:pt idx="685">
                  <c:v>34.2499999999999</c:v>
                </c:pt>
                <c:pt idx="686">
                  <c:v>34.2999999999999</c:v>
                </c:pt>
                <c:pt idx="687">
                  <c:v>34.3499999999999</c:v>
                </c:pt>
                <c:pt idx="688">
                  <c:v>34.3999999999999</c:v>
                </c:pt>
                <c:pt idx="689">
                  <c:v>34.4499999999999</c:v>
                </c:pt>
                <c:pt idx="690">
                  <c:v>34.4999999999999</c:v>
                </c:pt>
                <c:pt idx="691">
                  <c:v>34.5499999999999</c:v>
                </c:pt>
                <c:pt idx="692">
                  <c:v>34.5999999999999</c:v>
                </c:pt>
                <c:pt idx="693">
                  <c:v>34.6499999999999</c:v>
                </c:pt>
                <c:pt idx="694">
                  <c:v>34.6999999999999</c:v>
                </c:pt>
                <c:pt idx="695">
                  <c:v>34.7499999999999</c:v>
                </c:pt>
                <c:pt idx="696">
                  <c:v>34.7999999999999</c:v>
                </c:pt>
                <c:pt idx="697">
                  <c:v>34.8499999999999</c:v>
                </c:pt>
                <c:pt idx="698">
                  <c:v>34.8999999999999</c:v>
                </c:pt>
                <c:pt idx="699">
                  <c:v>34.9499999999999</c:v>
                </c:pt>
                <c:pt idx="700">
                  <c:v>34.9999999999999</c:v>
                </c:pt>
                <c:pt idx="701">
                  <c:v>35.0499999999999</c:v>
                </c:pt>
                <c:pt idx="702">
                  <c:v>35.0999999999999</c:v>
                </c:pt>
                <c:pt idx="703">
                  <c:v>35.1499999999999</c:v>
                </c:pt>
                <c:pt idx="704">
                  <c:v>35.1999999999999</c:v>
                </c:pt>
                <c:pt idx="705">
                  <c:v>35.2499999999999</c:v>
                </c:pt>
                <c:pt idx="706">
                  <c:v>35.2999999999999</c:v>
                </c:pt>
                <c:pt idx="707">
                  <c:v>35.3499999999999</c:v>
                </c:pt>
                <c:pt idx="708">
                  <c:v>35.3999999999999</c:v>
                </c:pt>
                <c:pt idx="709">
                  <c:v>35.4499999999999</c:v>
                </c:pt>
                <c:pt idx="710">
                  <c:v>35.4999999999999</c:v>
                </c:pt>
                <c:pt idx="711">
                  <c:v>35.5499999999999</c:v>
                </c:pt>
                <c:pt idx="712">
                  <c:v>35.5999999999999</c:v>
                </c:pt>
                <c:pt idx="713">
                  <c:v>35.6499999999999</c:v>
                </c:pt>
                <c:pt idx="714">
                  <c:v>35.6999999999999</c:v>
                </c:pt>
                <c:pt idx="715">
                  <c:v>35.7499999999999</c:v>
                </c:pt>
                <c:pt idx="716">
                  <c:v>35.7999999999999</c:v>
                </c:pt>
                <c:pt idx="717">
                  <c:v>35.8499999999999</c:v>
                </c:pt>
                <c:pt idx="718">
                  <c:v>35.8999999999999</c:v>
                </c:pt>
                <c:pt idx="719">
                  <c:v>35.9499999999999</c:v>
                </c:pt>
                <c:pt idx="720">
                  <c:v>35.9999999999999</c:v>
                </c:pt>
                <c:pt idx="721">
                  <c:v>36.0499999999999</c:v>
                </c:pt>
                <c:pt idx="722">
                  <c:v>36.0999999999999</c:v>
                </c:pt>
                <c:pt idx="723">
                  <c:v>36.1499999999999</c:v>
                </c:pt>
                <c:pt idx="724">
                  <c:v>36.1999999999999</c:v>
                </c:pt>
                <c:pt idx="725">
                  <c:v>36.2499999999999</c:v>
                </c:pt>
                <c:pt idx="726">
                  <c:v>36.2999999999999</c:v>
                </c:pt>
                <c:pt idx="727">
                  <c:v>36.3499999999999</c:v>
                </c:pt>
                <c:pt idx="728">
                  <c:v>36.3999999999999</c:v>
                </c:pt>
                <c:pt idx="729">
                  <c:v>36.4499999999999</c:v>
                </c:pt>
                <c:pt idx="730">
                  <c:v>36.4999999999999</c:v>
                </c:pt>
                <c:pt idx="731">
                  <c:v>36.5499999999999</c:v>
                </c:pt>
                <c:pt idx="732">
                  <c:v>36.5999999999999</c:v>
                </c:pt>
                <c:pt idx="733">
                  <c:v>36.6499999999999</c:v>
                </c:pt>
                <c:pt idx="734">
                  <c:v>36.6999999999999</c:v>
                </c:pt>
                <c:pt idx="735">
                  <c:v>36.7499999999999</c:v>
                </c:pt>
                <c:pt idx="736">
                  <c:v>36.7999999999999</c:v>
                </c:pt>
                <c:pt idx="737">
                  <c:v>36.8499999999999</c:v>
                </c:pt>
                <c:pt idx="738">
                  <c:v>36.8999999999999</c:v>
                </c:pt>
                <c:pt idx="739">
                  <c:v>36.9499999999999</c:v>
                </c:pt>
                <c:pt idx="740">
                  <c:v>36.9999999999999</c:v>
                </c:pt>
                <c:pt idx="741">
                  <c:v>37.0499999999999</c:v>
                </c:pt>
                <c:pt idx="742">
                  <c:v>37.0999999999999</c:v>
                </c:pt>
                <c:pt idx="743">
                  <c:v>37.1499999999999</c:v>
                </c:pt>
                <c:pt idx="744">
                  <c:v>37.1999999999999</c:v>
                </c:pt>
                <c:pt idx="745">
                  <c:v>37.2499999999999</c:v>
                </c:pt>
                <c:pt idx="746">
                  <c:v>37.2999999999999</c:v>
                </c:pt>
                <c:pt idx="747">
                  <c:v>37.3499999999999</c:v>
                </c:pt>
                <c:pt idx="748">
                  <c:v>37.3999999999999</c:v>
                </c:pt>
                <c:pt idx="749">
                  <c:v>37.4499999999999</c:v>
                </c:pt>
                <c:pt idx="750">
                  <c:v>37.4999999999999</c:v>
                </c:pt>
                <c:pt idx="751">
                  <c:v>37.5499999999999</c:v>
                </c:pt>
                <c:pt idx="752">
                  <c:v>37.5999999999999</c:v>
                </c:pt>
                <c:pt idx="753">
                  <c:v>37.6499999999999</c:v>
                </c:pt>
                <c:pt idx="754">
                  <c:v>37.6999999999999</c:v>
                </c:pt>
                <c:pt idx="755">
                  <c:v>37.7499999999999</c:v>
                </c:pt>
                <c:pt idx="756">
                  <c:v>37.7999999999999</c:v>
                </c:pt>
                <c:pt idx="757">
                  <c:v>37.8499999999999</c:v>
                </c:pt>
                <c:pt idx="758">
                  <c:v>37.8999999999999</c:v>
                </c:pt>
                <c:pt idx="759">
                  <c:v>37.9499999999999</c:v>
                </c:pt>
                <c:pt idx="760">
                  <c:v>37.9999999999999</c:v>
                </c:pt>
                <c:pt idx="761">
                  <c:v>38.0499999999999</c:v>
                </c:pt>
                <c:pt idx="762">
                  <c:v>38.0999999999999</c:v>
                </c:pt>
                <c:pt idx="763">
                  <c:v>38.1499999999999</c:v>
                </c:pt>
                <c:pt idx="764">
                  <c:v>38.1999999999999</c:v>
                </c:pt>
                <c:pt idx="765">
                  <c:v>38.2499999999999</c:v>
                </c:pt>
                <c:pt idx="766">
                  <c:v>38.2999999999999</c:v>
                </c:pt>
                <c:pt idx="767">
                  <c:v>38.3499999999999</c:v>
                </c:pt>
                <c:pt idx="768">
                  <c:v>38.3999999999999</c:v>
                </c:pt>
                <c:pt idx="769">
                  <c:v>38.4499999999999</c:v>
                </c:pt>
                <c:pt idx="770">
                  <c:v>38.4999999999999</c:v>
                </c:pt>
                <c:pt idx="771">
                  <c:v>38.5499999999999</c:v>
                </c:pt>
                <c:pt idx="772">
                  <c:v>38.5999999999999</c:v>
                </c:pt>
                <c:pt idx="773">
                  <c:v>38.6499999999999</c:v>
                </c:pt>
                <c:pt idx="774">
                  <c:v>38.6999999999999</c:v>
                </c:pt>
                <c:pt idx="775">
                  <c:v>38.7499999999999</c:v>
                </c:pt>
                <c:pt idx="776">
                  <c:v>38.7999999999999</c:v>
                </c:pt>
                <c:pt idx="777">
                  <c:v>38.8499999999999</c:v>
                </c:pt>
                <c:pt idx="778">
                  <c:v>38.8999999999999</c:v>
                </c:pt>
                <c:pt idx="779">
                  <c:v>38.9499999999999</c:v>
                </c:pt>
                <c:pt idx="780">
                  <c:v>38.9999999999999</c:v>
                </c:pt>
                <c:pt idx="781">
                  <c:v>39.0499999999999</c:v>
                </c:pt>
                <c:pt idx="782">
                  <c:v>39.0999999999999</c:v>
                </c:pt>
                <c:pt idx="783">
                  <c:v>39.1499999999999</c:v>
                </c:pt>
                <c:pt idx="784">
                  <c:v>39.1999999999999</c:v>
                </c:pt>
                <c:pt idx="785">
                  <c:v>39.2499999999999</c:v>
                </c:pt>
                <c:pt idx="786">
                  <c:v>39.2999999999999</c:v>
                </c:pt>
                <c:pt idx="787">
                  <c:v>39.3499999999999</c:v>
                </c:pt>
                <c:pt idx="788">
                  <c:v>39.3999999999999</c:v>
                </c:pt>
                <c:pt idx="789">
                  <c:v>39.4499999999999</c:v>
                </c:pt>
                <c:pt idx="790">
                  <c:v>39.4999999999999</c:v>
                </c:pt>
                <c:pt idx="791">
                  <c:v>39.5499999999999</c:v>
                </c:pt>
                <c:pt idx="792">
                  <c:v>39.5999999999999</c:v>
                </c:pt>
                <c:pt idx="793">
                  <c:v>39.6499999999999</c:v>
                </c:pt>
                <c:pt idx="794">
                  <c:v>39.6999999999999</c:v>
                </c:pt>
                <c:pt idx="795">
                  <c:v>39.7499999999999</c:v>
                </c:pt>
                <c:pt idx="796">
                  <c:v>39.7999999999999</c:v>
                </c:pt>
                <c:pt idx="797">
                  <c:v>39.8499999999999</c:v>
                </c:pt>
                <c:pt idx="798">
                  <c:v>39.8999999999999</c:v>
                </c:pt>
                <c:pt idx="799">
                  <c:v>39.9499999999999</c:v>
                </c:pt>
                <c:pt idx="800">
                  <c:v>39.9999999999999</c:v>
                </c:pt>
                <c:pt idx="801">
                  <c:v>40.0499999999999</c:v>
                </c:pt>
                <c:pt idx="802">
                  <c:v>40.0999999999999</c:v>
                </c:pt>
                <c:pt idx="803">
                  <c:v>40.1499999999999</c:v>
                </c:pt>
                <c:pt idx="804">
                  <c:v>40.1999999999999</c:v>
                </c:pt>
                <c:pt idx="805">
                  <c:v>40.2499999999999</c:v>
                </c:pt>
                <c:pt idx="806">
                  <c:v>40.2999999999999</c:v>
                </c:pt>
                <c:pt idx="807">
                  <c:v>40.3499999999999</c:v>
                </c:pt>
                <c:pt idx="808">
                  <c:v>40.3999999999999</c:v>
                </c:pt>
                <c:pt idx="809">
                  <c:v>40.4499999999999</c:v>
                </c:pt>
                <c:pt idx="810">
                  <c:v>40.4999999999999</c:v>
                </c:pt>
                <c:pt idx="811">
                  <c:v>40.5499999999999</c:v>
                </c:pt>
                <c:pt idx="812">
                  <c:v>40.5999999999999</c:v>
                </c:pt>
                <c:pt idx="813">
                  <c:v>40.6499999999999</c:v>
                </c:pt>
                <c:pt idx="814">
                  <c:v>40.6999999999999</c:v>
                </c:pt>
                <c:pt idx="815">
                  <c:v>40.7499999999999</c:v>
                </c:pt>
                <c:pt idx="816">
                  <c:v>40.7999999999999</c:v>
                </c:pt>
                <c:pt idx="817">
                  <c:v>40.8499999999999</c:v>
                </c:pt>
                <c:pt idx="818">
                  <c:v>40.8999999999999</c:v>
                </c:pt>
                <c:pt idx="819">
                  <c:v>40.9499999999999</c:v>
                </c:pt>
                <c:pt idx="820">
                  <c:v>40.9999999999999</c:v>
                </c:pt>
                <c:pt idx="821">
                  <c:v>41.0499999999999</c:v>
                </c:pt>
                <c:pt idx="822">
                  <c:v>41.0999999999999</c:v>
                </c:pt>
                <c:pt idx="823">
                  <c:v>41.1499999999999</c:v>
                </c:pt>
                <c:pt idx="824">
                  <c:v>41.1999999999999</c:v>
                </c:pt>
                <c:pt idx="825">
                  <c:v>41.2499999999999</c:v>
                </c:pt>
                <c:pt idx="826">
                  <c:v>41.2999999999999</c:v>
                </c:pt>
                <c:pt idx="827">
                  <c:v>41.3499999999999</c:v>
                </c:pt>
                <c:pt idx="828">
                  <c:v>41.3999999999999</c:v>
                </c:pt>
                <c:pt idx="829">
                  <c:v>41.4499999999999</c:v>
                </c:pt>
                <c:pt idx="830">
                  <c:v>41.4999999999999</c:v>
                </c:pt>
                <c:pt idx="831">
                  <c:v>41.5499999999999</c:v>
                </c:pt>
                <c:pt idx="832">
                  <c:v>41.5999999999999</c:v>
                </c:pt>
                <c:pt idx="833">
                  <c:v>41.6499999999999</c:v>
                </c:pt>
                <c:pt idx="834">
                  <c:v>41.6999999999999</c:v>
                </c:pt>
                <c:pt idx="835">
                  <c:v>41.7499999999999</c:v>
                </c:pt>
                <c:pt idx="836">
                  <c:v>41.7999999999999</c:v>
                </c:pt>
                <c:pt idx="837">
                  <c:v>41.8499999999999</c:v>
                </c:pt>
                <c:pt idx="838">
                  <c:v>41.8999999999999</c:v>
                </c:pt>
                <c:pt idx="839">
                  <c:v>41.9499999999999</c:v>
                </c:pt>
                <c:pt idx="840">
                  <c:v>41.9999999999999</c:v>
                </c:pt>
                <c:pt idx="841">
                  <c:v>42.0499999999999</c:v>
                </c:pt>
                <c:pt idx="842">
                  <c:v>42.0999999999999</c:v>
                </c:pt>
                <c:pt idx="843">
                  <c:v>42.1499999999999</c:v>
                </c:pt>
                <c:pt idx="844">
                  <c:v>42.1999999999999</c:v>
                </c:pt>
                <c:pt idx="845">
                  <c:v>42.2499999999999</c:v>
                </c:pt>
                <c:pt idx="846">
                  <c:v>42.2999999999999</c:v>
                </c:pt>
                <c:pt idx="847">
                  <c:v>42.3499999999999</c:v>
                </c:pt>
                <c:pt idx="848">
                  <c:v>42.3999999999999</c:v>
                </c:pt>
                <c:pt idx="849">
                  <c:v>42.4499999999999</c:v>
                </c:pt>
                <c:pt idx="850">
                  <c:v>42.4999999999999</c:v>
                </c:pt>
                <c:pt idx="851">
                  <c:v>42.5499999999999</c:v>
                </c:pt>
                <c:pt idx="852">
                  <c:v>42.5999999999999</c:v>
                </c:pt>
                <c:pt idx="853">
                  <c:v>42.6499999999999</c:v>
                </c:pt>
                <c:pt idx="854">
                  <c:v>42.6999999999999</c:v>
                </c:pt>
                <c:pt idx="855">
                  <c:v>42.7499999999999</c:v>
                </c:pt>
                <c:pt idx="856">
                  <c:v>42.7999999999999</c:v>
                </c:pt>
                <c:pt idx="857">
                  <c:v>42.8499999999999</c:v>
                </c:pt>
                <c:pt idx="858">
                  <c:v>42.8999999999999</c:v>
                </c:pt>
                <c:pt idx="859">
                  <c:v>42.9499999999999</c:v>
                </c:pt>
                <c:pt idx="860">
                  <c:v>42.9999999999999</c:v>
                </c:pt>
                <c:pt idx="861">
                  <c:v>43.0499999999999</c:v>
                </c:pt>
                <c:pt idx="862">
                  <c:v>43.0999999999999</c:v>
                </c:pt>
                <c:pt idx="863">
                  <c:v>43.1499999999999</c:v>
                </c:pt>
                <c:pt idx="864">
                  <c:v>43.1999999999999</c:v>
                </c:pt>
                <c:pt idx="865">
                  <c:v>43.2499999999999</c:v>
                </c:pt>
                <c:pt idx="866">
                  <c:v>43.2999999999999</c:v>
                </c:pt>
                <c:pt idx="867">
                  <c:v>43.3499999999999</c:v>
                </c:pt>
                <c:pt idx="868">
                  <c:v>43.3999999999999</c:v>
                </c:pt>
                <c:pt idx="869">
                  <c:v>43.4499999999999</c:v>
                </c:pt>
                <c:pt idx="870">
                  <c:v>43.4999999999999</c:v>
                </c:pt>
                <c:pt idx="871">
                  <c:v>43.5499999999999</c:v>
                </c:pt>
                <c:pt idx="872">
                  <c:v>43.5999999999999</c:v>
                </c:pt>
                <c:pt idx="873">
                  <c:v>43.6499999999999</c:v>
                </c:pt>
                <c:pt idx="874">
                  <c:v>43.6999999999999</c:v>
                </c:pt>
                <c:pt idx="875">
                  <c:v>43.7499999999999</c:v>
                </c:pt>
                <c:pt idx="876">
                  <c:v>43.7999999999999</c:v>
                </c:pt>
                <c:pt idx="877">
                  <c:v>43.8499999999999</c:v>
                </c:pt>
                <c:pt idx="878">
                  <c:v>43.8999999999999</c:v>
                </c:pt>
                <c:pt idx="879">
                  <c:v>43.9499999999999</c:v>
                </c:pt>
                <c:pt idx="880">
                  <c:v>43.9999999999999</c:v>
                </c:pt>
                <c:pt idx="881">
                  <c:v>44.0499999999999</c:v>
                </c:pt>
                <c:pt idx="882">
                  <c:v>44.0999999999999</c:v>
                </c:pt>
                <c:pt idx="883">
                  <c:v>44.1499999999999</c:v>
                </c:pt>
                <c:pt idx="884">
                  <c:v>44.1999999999999</c:v>
                </c:pt>
                <c:pt idx="885">
                  <c:v>44.2499999999999</c:v>
                </c:pt>
                <c:pt idx="886">
                  <c:v>44.2999999999999</c:v>
                </c:pt>
                <c:pt idx="887">
                  <c:v>44.3499999999999</c:v>
                </c:pt>
                <c:pt idx="888">
                  <c:v>44.3999999999999</c:v>
                </c:pt>
                <c:pt idx="889">
                  <c:v>44.4499999999999</c:v>
                </c:pt>
                <c:pt idx="890">
                  <c:v>44.4999999999999</c:v>
                </c:pt>
                <c:pt idx="891">
                  <c:v>44.5499999999999</c:v>
                </c:pt>
                <c:pt idx="892">
                  <c:v>44.5999999999999</c:v>
                </c:pt>
                <c:pt idx="893">
                  <c:v>44.6499999999999</c:v>
                </c:pt>
                <c:pt idx="894">
                  <c:v>44.6999999999999</c:v>
                </c:pt>
                <c:pt idx="895">
                  <c:v>44.7499999999999</c:v>
                </c:pt>
                <c:pt idx="896">
                  <c:v>44.7999999999999</c:v>
                </c:pt>
                <c:pt idx="897">
                  <c:v>44.8499999999999</c:v>
                </c:pt>
                <c:pt idx="898">
                  <c:v>44.8999999999999</c:v>
                </c:pt>
                <c:pt idx="899">
                  <c:v>44.9499999999999</c:v>
                </c:pt>
                <c:pt idx="900">
                  <c:v>44.9999999999999</c:v>
                </c:pt>
                <c:pt idx="901">
                  <c:v>45.0499999999999</c:v>
                </c:pt>
                <c:pt idx="902">
                  <c:v>45.0999999999999</c:v>
                </c:pt>
                <c:pt idx="903">
                  <c:v>45.1499999999999</c:v>
                </c:pt>
                <c:pt idx="904">
                  <c:v>45.1999999999999</c:v>
                </c:pt>
                <c:pt idx="905">
                  <c:v>45.2499999999999</c:v>
                </c:pt>
                <c:pt idx="906">
                  <c:v>45.2999999999999</c:v>
                </c:pt>
                <c:pt idx="907">
                  <c:v>45.3499999999998</c:v>
                </c:pt>
                <c:pt idx="908">
                  <c:v>45.3999999999999</c:v>
                </c:pt>
                <c:pt idx="909">
                  <c:v>45.4499999999999</c:v>
                </c:pt>
                <c:pt idx="910">
                  <c:v>45.4999999999999</c:v>
                </c:pt>
                <c:pt idx="911">
                  <c:v>45.5499999999999</c:v>
                </c:pt>
                <c:pt idx="912">
                  <c:v>45.5999999999998</c:v>
                </c:pt>
                <c:pt idx="913">
                  <c:v>45.6499999999999</c:v>
                </c:pt>
                <c:pt idx="914">
                  <c:v>45.6999999999999</c:v>
                </c:pt>
                <c:pt idx="915">
                  <c:v>45.7499999999999</c:v>
                </c:pt>
                <c:pt idx="916">
                  <c:v>45.7999999999999</c:v>
                </c:pt>
                <c:pt idx="917">
                  <c:v>45.8499999999998</c:v>
                </c:pt>
                <c:pt idx="918">
                  <c:v>45.8999999999999</c:v>
                </c:pt>
                <c:pt idx="919">
                  <c:v>45.9499999999999</c:v>
                </c:pt>
                <c:pt idx="920">
                  <c:v>45.9999999999998</c:v>
                </c:pt>
                <c:pt idx="921">
                  <c:v>46.0499999999999</c:v>
                </c:pt>
                <c:pt idx="922">
                  <c:v>46.0999999999998</c:v>
                </c:pt>
                <c:pt idx="923">
                  <c:v>46.1499999999998</c:v>
                </c:pt>
                <c:pt idx="924">
                  <c:v>46.1999999999999</c:v>
                </c:pt>
                <c:pt idx="925">
                  <c:v>46.2499999999998</c:v>
                </c:pt>
                <c:pt idx="926">
                  <c:v>46.2999999999999</c:v>
                </c:pt>
                <c:pt idx="927">
                  <c:v>46.3499999999998</c:v>
                </c:pt>
                <c:pt idx="928">
                  <c:v>46.3999999999998</c:v>
                </c:pt>
                <c:pt idx="929">
                  <c:v>46.4499999999999</c:v>
                </c:pt>
                <c:pt idx="930">
                  <c:v>46.4999999999998</c:v>
                </c:pt>
                <c:pt idx="931">
                  <c:v>46.5499999999999</c:v>
                </c:pt>
                <c:pt idx="932">
                  <c:v>46.5999999999998</c:v>
                </c:pt>
                <c:pt idx="933">
                  <c:v>46.6499999999998</c:v>
                </c:pt>
                <c:pt idx="934">
                  <c:v>46.6999999999999</c:v>
                </c:pt>
                <c:pt idx="935">
                  <c:v>46.7499999999998</c:v>
                </c:pt>
                <c:pt idx="936">
                  <c:v>46.7999999999998</c:v>
                </c:pt>
                <c:pt idx="937">
                  <c:v>46.8499999999998</c:v>
                </c:pt>
                <c:pt idx="938">
                  <c:v>46.8999999999998</c:v>
                </c:pt>
                <c:pt idx="939">
                  <c:v>46.9499999999998</c:v>
                </c:pt>
                <c:pt idx="940">
                  <c:v>46.9999999999998</c:v>
                </c:pt>
                <c:pt idx="941">
                  <c:v>47.0499999999998</c:v>
                </c:pt>
                <c:pt idx="942">
                  <c:v>47.0999999999998</c:v>
                </c:pt>
                <c:pt idx="943">
                  <c:v>47.1499999999998</c:v>
                </c:pt>
                <c:pt idx="944">
                  <c:v>47.1999999999998</c:v>
                </c:pt>
                <c:pt idx="945">
                  <c:v>47.2499999999998</c:v>
                </c:pt>
                <c:pt idx="946">
                  <c:v>47.2999999999998</c:v>
                </c:pt>
                <c:pt idx="947">
                  <c:v>47.3499999999998</c:v>
                </c:pt>
                <c:pt idx="948">
                  <c:v>47.3999999999998</c:v>
                </c:pt>
                <c:pt idx="949">
                  <c:v>47.4499999999998</c:v>
                </c:pt>
                <c:pt idx="950">
                  <c:v>47.4999999999998</c:v>
                </c:pt>
                <c:pt idx="951">
                  <c:v>47.5499999999998</c:v>
                </c:pt>
                <c:pt idx="952">
                  <c:v>47.5999999999998</c:v>
                </c:pt>
                <c:pt idx="953">
                  <c:v>47.6499999999998</c:v>
                </c:pt>
                <c:pt idx="954">
                  <c:v>47.6999999999998</c:v>
                </c:pt>
                <c:pt idx="955">
                  <c:v>47.7499999999998</c:v>
                </c:pt>
                <c:pt idx="956">
                  <c:v>47.7999999999998</c:v>
                </c:pt>
                <c:pt idx="957">
                  <c:v>47.8499999999998</c:v>
                </c:pt>
                <c:pt idx="958">
                  <c:v>47.8999999999998</c:v>
                </c:pt>
                <c:pt idx="959">
                  <c:v>47.9499999999998</c:v>
                </c:pt>
                <c:pt idx="960">
                  <c:v>47.9999999999998</c:v>
                </c:pt>
                <c:pt idx="961">
                  <c:v>48.0499999999998</c:v>
                </c:pt>
                <c:pt idx="962">
                  <c:v>48.0999999999998</c:v>
                </c:pt>
                <c:pt idx="963">
                  <c:v>48.1499999999998</c:v>
                </c:pt>
                <c:pt idx="964">
                  <c:v>48.1999999999998</c:v>
                </c:pt>
                <c:pt idx="965">
                  <c:v>48.2499999999998</c:v>
                </c:pt>
                <c:pt idx="966">
                  <c:v>48.2999999999998</c:v>
                </c:pt>
                <c:pt idx="967">
                  <c:v>48.3499999999998</c:v>
                </c:pt>
                <c:pt idx="968">
                  <c:v>48.3999999999998</c:v>
                </c:pt>
                <c:pt idx="969">
                  <c:v>48.4499999999998</c:v>
                </c:pt>
                <c:pt idx="970">
                  <c:v>48.4999999999998</c:v>
                </c:pt>
                <c:pt idx="971">
                  <c:v>48.5499999999998</c:v>
                </c:pt>
                <c:pt idx="972">
                  <c:v>48.5999999999998</c:v>
                </c:pt>
                <c:pt idx="973">
                  <c:v>48.6499999999998</c:v>
                </c:pt>
                <c:pt idx="974">
                  <c:v>48.6999999999998</c:v>
                </c:pt>
                <c:pt idx="975">
                  <c:v>48.7499999999998</c:v>
                </c:pt>
                <c:pt idx="976">
                  <c:v>48.7999999999998</c:v>
                </c:pt>
                <c:pt idx="977">
                  <c:v>48.8499999999998</c:v>
                </c:pt>
                <c:pt idx="978">
                  <c:v>48.8999999999998</c:v>
                </c:pt>
                <c:pt idx="979">
                  <c:v>48.9499999999998</c:v>
                </c:pt>
                <c:pt idx="980">
                  <c:v>48.9999999999998</c:v>
                </c:pt>
                <c:pt idx="981">
                  <c:v>49.0499999999998</c:v>
                </c:pt>
                <c:pt idx="982">
                  <c:v>49.0999999999998</c:v>
                </c:pt>
                <c:pt idx="983">
                  <c:v>49.1499999999998</c:v>
                </c:pt>
                <c:pt idx="984">
                  <c:v>49.1999999999998</c:v>
                </c:pt>
                <c:pt idx="985">
                  <c:v>49.2499999999998</c:v>
                </c:pt>
                <c:pt idx="986">
                  <c:v>49.2999999999998</c:v>
                </c:pt>
                <c:pt idx="987">
                  <c:v>49.3499999999998</c:v>
                </c:pt>
                <c:pt idx="988">
                  <c:v>49.3999999999998</c:v>
                </c:pt>
                <c:pt idx="989">
                  <c:v>49.4499999999998</c:v>
                </c:pt>
                <c:pt idx="990">
                  <c:v>49.4999999999998</c:v>
                </c:pt>
                <c:pt idx="991">
                  <c:v>49.5499999999998</c:v>
                </c:pt>
                <c:pt idx="992">
                  <c:v>49.5999999999998</c:v>
                </c:pt>
                <c:pt idx="993">
                  <c:v>49.6499999999998</c:v>
                </c:pt>
                <c:pt idx="994">
                  <c:v>49.6999999999998</c:v>
                </c:pt>
                <c:pt idx="995">
                  <c:v>49.7499999999998</c:v>
                </c:pt>
                <c:pt idx="996">
                  <c:v>49.7999999999998</c:v>
                </c:pt>
                <c:pt idx="997">
                  <c:v>49.8499999999998</c:v>
                </c:pt>
                <c:pt idx="998">
                  <c:v>49.8999999999998</c:v>
                </c:pt>
                <c:pt idx="999">
                  <c:v>49.9499999999998</c:v>
                </c:pt>
                <c:pt idx="1000">
                  <c:v>49.9999999999998</c:v>
                </c:pt>
                <c:pt idx="1001">
                  <c:v>50.0499999999998</c:v>
                </c:pt>
                <c:pt idx="1002">
                  <c:v>50.0999999999998</c:v>
                </c:pt>
                <c:pt idx="1003">
                  <c:v>50.1499999999998</c:v>
                </c:pt>
                <c:pt idx="1004">
                  <c:v>50.1999999999998</c:v>
                </c:pt>
                <c:pt idx="1005">
                  <c:v>50.2499999999998</c:v>
                </c:pt>
                <c:pt idx="1006">
                  <c:v>50.2999999999998</c:v>
                </c:pt>
                <c:pt idx="1007">
                  <c:v>50.3499999999998</c:v>
                </c:pt>
                <c:pt idx="1008">
                  <c:v>50.3999999999998</c:v>
                </c:pt>
                <c:pt idx="1009">
                  <c:v>50.4499999999998</c:v>
                </c:pt>
                <c:pt idx="1010">
                  <c:v>50.4999999999998</c:v>
                </c:pt>
                <c:pt idx="1011">
                  <c:v>50.5499999999998</c:v>
                </c:pt>
                <c:pt idx="1012">
                  <c:v>50.5999999999998</c:v>
                </c:pt>
                <c:pt idx="1013">
                  <c:v>50.6499999999998</c:v>
                </c:pt>
                <c:pt idx="1014">
                  <c:v>50.6999999999998</c:v>
                </c:pt>
                <c:pt idx="1015">
                  <c:v>50.7499999999998</c:v>
                </c:pt>
                <c:pt idx="1016">
                  <c:v>50.7999999999998</c:v>
                </c:pt>
                <c:pt idx="1017">
                  <c:v>50.8499999999998</c:v>
                </c:pt>
                <c:pt idx="1018">
                  <c:v>50.8999999999998</c:v>
                </c:pt>
                <c:pt idx="1019">
                  <c:v>50.9499999999998</c:v>
                </c:pt>
                <c:pt idx="1020">
                  <c:v>50.9999999999998</c:v>
                </c:pt>
                <c:pt idx="1021">
                  <c:v>51.0499999999998</c:v>
                </c:pt>
                <c:pt idx="1022">
                  <c:v>51.0999999999998</c:v>
                </c:pt>
                <c:pt idx="1023">
                  <c:v>51.1499999999998</c:v>
                </c:pt>
                <c:pt idx="1024">
                  <c:v>51.1999999999998</c:v>
                </c:pt>
                <c:pt idx="1025">
                  <c:v>51.2499999999998</c:v>
                </c:pt>
                <c:pt idx="1026">
                  <c:v>51.2999999999998</c:v>
                </c:pt>
                <c:pt idx="1027">
                  <c:v>51.3499999999998</c:v>
                </c:pt>
                <c:pt idx="1028">
                  <c:v>51.3999999999998</c:v>
                </c:pt>
                <c:pt idx="1029">
                  <c:v>51.4499999999998</c:v>
                </c:pt>
                <c:pt idx="1030">
                  <c:v>51.4999999999998</c:v>
                </c:pt>
                <c:pt idx="1031">
                  <c:v>51.5499999999998</c:v>
                </c:pt>
                <c:pt idx="1032">
                  <c:v>51.5999999999998</c:v>
                </c:pt>
                <c:pt idx="1033">
                  <c:v>51.6499999999998</c:v>
                </c:pt>
                <c:pt idx="1034">
                  <c:v>51.6999999999998</c:v>
                </c:pt>
                <c:pt idx="1035">
                  <c:v>51.7499999999998</c:v>
                </c:pt>
                <c:pt idx="1036">
                  <c:v>51.7999999999998</c:v>
                </c:pt>
                <c:pt idx="1037">
                  <c:v>51.8499999999998</c:v>
                </c:pt>
                <c:pt idx="1038">
                  <c:v>51.8999999999998</c:v>
                </c:pt>
                <c:pt idx="1039">
                  <c:v>51.9499999999998</c:v>
                </c:pt>
                <c:pt idx="1040">
                  <c:v>51.9999999999998</c:v>
                </c:pt>
                <c:pt idx="1041">
                  <c:v>52.0499999999998</c:v>
                </c:pt>
                <c:pt idx="1042">
                  <c:v>52.0999999999998</c:v>
                </c:pt>
                <c:pt idx="1043">
                  <c:v>52.1499999999998</c:v>
                </c:pt>
                <c:pt idx="1044">
                  <c:v>52.1999999999998</c:v>
                </c:pt>
                <c:pt idx="1045">
                  <c:v>52.2499999999998</c:v>
                </c:pt>
                <c:pt idx="1046">
                  <c:v>52.2999999999998</c:v>
                </c:pt>
                <c:pt idx="1047">
                  <c:v>52.3499999999998</c:v>
                </c:pt>
                <c:pt idx="1048">
                  <c:v>52.3999999999998</c:v>
                </c:pt>
                <c:pt idx="1049">
                  <c:v>52.4499999999998</c:v>
                </c:pt>
                <c:pt idx="1050">
                  <c:v>52.4999999999998</c:v>
                </c:pt>
                <c:pt idx="1051">
                  <c:v>52.5499999999998</c:v>
                </c:pt>
                <c:pt idx="1052">
                  <c:v>52.5999999999998</c:v>
                </c:pt>
                <c:pt idx="1053">
                  <c:v>52.6499999999998</c:v>
                </c:pt>
                <c:pt idx="1054">
                  <c:v>52.6999999999998</c:v>
                </c:pt>
                <c:pt idx="1055">
                  <c:v>52.7499999999998</c:v>
                </c:pt>
                <c:pt idx="1056">
                  <c:v>52.7999999999998</c:v>
                </c:pt>
                <c:pt idx="1057">
                  <c:v>52.8499999999998</c:v>
                </c:pt>
                <c:pt idx="1058">
                  <c:v>52.8999999999998</c:v>
                </c:pt>
                <c:pt idx="1059">
                  <c:v>52.9499999999998</c:v>
                </c:pt>
                <c:pt idx="1060">
                  <c:v>52.9999999999998</c:v>
                </c:pt>
                <c:pt idx="1061">
                  <c:v>53.0499999999998</c:v>
                </c:pt>
                <c:pt idx="1062">
                  <c:v>53.0999999999998</c:v>
                </c:pt>
                <c:pt idx="1063">
                  <c:v>53.1499999999998</c:v>
                </c:pt>
                <c:pt idx="1064">
                  <c:v>53.1999999999998</c:v>
                </c:pt>
                <c:pt idx="1065">
                  <c:v>53.2499999999998</c:v>
                </c:pt>
                <c:pt idx="1066">
                  <c:v>53.2999999999998</c:v>
                </c:pt>
                <c:pt idx="1067">
                  <c:v>53.3499999999998</c:v>
                </c:pt>
                <c:pt idx="1068">
                  <c:v>53.3999999999998</c:v>
                </c:pt>
                <c:pt idx="1069">
                  <c:v>53.4499999999998</c:v>
                </c:pt>
                <c:pt idx="1070">
                  <c:v>53.4999999999998</c:v>
                </c:pt>
                <c:pt idx="1071">
                  <c:v>53.5499999999998</c:v>
                </c:pt>
                <c:pt idx="1072">
                  <c:v>53.5999999999998</c:v>
                </c:pt>
                <c:pt idx="1073">
                  <c:v>53.6499999999998</c:v>
                </c:pt>
                <c:pt idx="1074">
                  <c:v>53.6999999999998</c:v>
                </c:pt>
                <c:pt idx="1075">
                  <c:v>53.7499999999998</c:v>
                </c:pt>
                <c:pt idx="1076">
                  <c:v>53.7999999999998</c:v>
                </c:pt>
                <c:pt idx="1077">
                  <c:v>53.8499999999998</c:v>
                </c:pt>
                <c:pt idx="1078">
                  <c:v>53.8999999999998</c:v>
                </c:pt>
                <c:pt idx="1079">
                  <c:v>53.9499999999998</c:v>
                </c:pt>
                <c:pt idx="1080">
                  <c:v>53.9999999999998</c:v>
                </c:pt>
                <c:pt idx="1081">
                  <c:v>54.0499999999998</c:v>
                </c:pt>
                <c:pt idx="1082">
                  <c:v>54.0999999999998</c:v>
                </c:pt>
                <c:pt idx="1083">
                  <c:v>54.1499999999998</c:v>
                </c:pt>
                <c:pt idx="1084">
                  <c:v>54.1999999999998</c:v>
                </c:pt>
                <c:pt idx="1085">
                  <c:v>54.2499999999998</c:v>
                </c:pt>
                <c:pt idx="1086">
                  <c:v>54.2999999999998</c:v>
                </c:pt>
                <c:pt idx="1087">
                  <c:v>54.3499999999998</c:v>
                </c:pt>
                <c:pt idx="1088">
                  <c:v>54.3999999999998</c:v>
                </c:pt>
                <c:pt idx="1089">
                  <c:v>54.4499999999998</c:v>
                </c:pt>
                <c:pt idx="1090">
                  <c:v>54.4999999999998</c:v>
                </c:pt>
                <c:pt idx="1091">
                  <c:v>54.5499999999998</c:v>
                </c:pt>
                <c:pt idx="1092">
                  <c:v>54.5999999999998</c:v>
                </c:pt>
                <c:pt idx="1093">
                  <c:v>54.6499999999998</c:v>
                </c:pt>
                <c:pt idx="1094">
                  <c:v>54.6999999999998</c:v>
                </c:pt>
                <c:pt idx="1095">
                  <c:v>54.7499999999998</c:v>
                </c:pt>
                <c:pt idx="1096">
                  <c:v>54.7999999999998</c:v>
                </c:pt>
                <c:pt idx="1097">
                  <c:v>54.8499999999998</c:v>
                </c:pt>
                <c:pt idx="1098">
                  <c:v>54.8999999999998</c:v>
                </c:pt>
                <c:pt idx="1099">
                  <c:v>54.9499999999998</c:v>
                </c:pt>
                <c:pt idx="1100">
                  <c:v>54.9999999999998</c:v>
                </c:pt>
                <c:pt idx="1101">
                  <c:v>55.0499999999998</c:v>
                </c:pt>
                <c:pt idx="1102">
                  <c:v>55.0999999999998</c:v>
                </c:pt>
                <c:pt idx="1103">
                  <c:v>55.1499999999998</c:v>
                </c:pt>
                <c:pt idx="1104">
                  <c:v>55.1999999999998</c:v>
                </c:pt>
                <c:pt idx="1105">
                  <c:v>55.2499999999998</c:v>
                </c:pt>
                <c:pt idx="1106">
                  <c:v>55.2999999999998</c:v>
                </c:pt>
                <c:pt idx="1107">
                  <c:v>55.3499999999998</c:v>
                </c:pt>
                <c:pt idx="1108">
                  <c:v>55.3999999999998</c:v>
                </c:pt>
                <c:pt idx="1109">
                  <c:v>55.4499999999998</c:v>
                </c:pt>
                <c:pt idx="1110">
                  <c:v>55.4999999999998</c:v>
                </c:pt>
                <c:pt idx="1111">
                  <c:v>55.5499999999998</c:v>
                </c:pt>
                <c:pt idx="1112">
                  <c:v>55.5999999999998</c:v>
                </c:pt>
                <c:pt idx="1113">
                  <c:v>55.6499999999998</c:v>
                </c:pt>
                <c:pt idx="1114">
                  <c:v>55.6999999999998</c:v>
                </c:pt>
                <c:pt idx="1115">
                  <c:v>55.7499999999998</c:v>
                </c:pt>
                <c:pt idx="1116">
                  <c:v>55.7999999999998</c:v>
                </c:pt>
                <c:pt idx="1117">
                  <c:v>55.8499999999998</c:v>
                </c:pt>
                <c:pt idx="1118">
                  <c:v>55.8999999999998</c:v>
                </c:pt>
                <c:pt idx="1119">
                  <c:v>55.9499999999998</c:v>
                </c:pt>
                <c:pt idx="1120">
                  <c:v>55.9999999999998</c:v>
                </c:pt>
                <c:pt idx="1121">
                  <c:v>56.0499999999998</c:v>
                </c:pt>
                <c:pt idx="1122">
                  <c:v>56.0999999999998</c:v>
                </c:pt>
                <c:pt idx="1123">
                  <c:v>56.1499999999998</c:v>
                </c:pt>
                <c:pt idx="1124">
                  <c:v>56.1999999999998</c:v>
                </c:pt>
                <c:pt idx="1125">
                  <c:v>56.2499999999998</c:v>
                </c:pt>
                <c:pt idx="1126">
                  <c:v>56.2999999999998</c:v>
                </c:pt>
                <c:pt idx="1127">
                  <c:v>56.3499999999998</c:v>
                </c:pt>
                <c:pt idx="1128">
                  <c:v>56.3999999999998</c:v>
                </c:pt>
                <c:pt idx="1129">
                  <c:v>56.4499999999998</c:v>
                </c:pt>
                <c:pt idx="1130">
                  <c:v>56.4999999999998</c:v>
                </c:pt>
                <c:pt idx="1131">
                  <c:v>56.5499999999998</c:v>
                </c:pt>
                <c:pt idx="1132">
                  <c:v>56.5999999999998</c:v>
                </c:pt>
                <c:pt idx="1133">
                  <c:v>56.6499999999998</c:v>
                </c:pt>
                <c:pt idx="1134">
                  <c:v>56.6999999999998</c:v>
                </c:pt>
                <c:pt idx="1135">
                  <c:v>56.7499999999998</c:v>
                </c:pt>
                <c:pt idx="1136">
                  <c:v>56.7999999999998</c:v>
                </c:pt>
                <c:pt idx="1137">
                  <c:v>56.8499999999998</c:v>
                </c:pt>
                <c:pt idx="1138">
                  <c:v>56.8999999999998</c:v>
                </c:pt>
                <c:pt idx="1139">
                  <c:v>56.9499999999998</c:v>
                </c:pt>
                <c:pt idx="1140">
                  <c:v>56.9999999999998</c:v>
                </c:pt>
                <c:pt idx="1141">
                  <c:v>57.0499999999998</c:v>
                </c:pt>
                <c:pt idx="1142">
                  <c:v>57.0999999999998</c:v>
                </c:pt>
                <c:pt idx="1143">
                  <c:v>57.1499999999998</c:v>
                </c:pt>
                <c:pt idx="1144">
                  <c:v>57.1999999999998</c:v>
                </c:pt>
                <c:pt idx="1145">
                  <c:v>57.2499999999998</c:v>
                </c:pt>
                <c:pt idx="1146">
                  <c:v>57.2999999999998</c:v>
                </c:pt>
                <c:pt idx="1147">
                  <c:v>57.3499999999998</c:v>
                </c:pt>
                <c:pt idx="1148">
                  <c:v>57.3999999999998</c:v>
                </c:pt>
                <c:pt idx="1149">
                  <c:v>57.4499999999998</c:v>
                </c:pt>
                <c:pt idx="1150">
                  <c:v>57.4999999999998</c:v>
                </c:pt>
                <c:pt idx="1151">
                  <c:v>57.5499999999998</c:v>
                </c:pt>
                <c:pt idx="1152">
                  <c:v>57.5999999999998</c:v>
                </c:pt>
                <c:pt idx="1153">
                  <c:v>57.6499999999998</c:v>
                </c:pt>
                <c:pt idx="1154">
                  <c:v>57.6999999999998</c:v>
                </c:pt>
                <c:pt idx="1155">
                  <c:v>57.7499999999998</c:v>
                </c:pt>
                <c:pt idx="1156">
                  <c:v>57.7999999999998</c:v>
                </c:pt>
                <c:pt idx="1157">
                  <c:v>57.8499999999998</c:v>
                </c:pt>
                <c:pt idx="1158">
                  <c:v>57.8999999999998</c:v>
                </c:pt>
                <c:pt idx="1159">
                  <c:v>57.9499999999998</c:v>
                </c:pt>
                <c:pt idx="1160">
                  <c:v>57.9999999999998</c:v>
                </c:pt>
                <c:pt idx="1161">
                  <c:v>58.0499999999998</c:v>
                </c:pt>
                <c:pt idx="1162">
                  <c:v>58.0999999999998</c:v>
                </c:pt>
                <c:pt idx="1163">
                  <c:v>58.1499999999998</c:v>
                </c:pt>
                <c:pt idx="1164">
                  <c:v>58.1999999999998</c:v>
                </c:pt>
                <c:pt idx="1165">
                  <c:v>58.2499999999998</c:v>
                </c:pt>
                <c:pt idx="1166">
                  <c:v>58.2999999999998</c:v>
                </c:pt>
                <c:pt idx="1167">
                  <c:v>58.3499999999998</c:v>
                </c:pt>
                <c:pt idx="1168">
                  <c:v>58.3999999999998</c:v>
                </c:pt>
                <c:pt idx="1169">
                  <c:v>58.4499999999998</c:v>
                </c:pt>
                <c:pt idx="1170">
                  <c:v>58.4999999999998</c:v>
                </c:pt>
                <c:pt idx="1171">
                  <c:v>58.5499999999998</c:v>
                </c:pt>
                <c:pt idx="1172">
                  <c:v>58.5999999999998</c:v>
                </c:pt>
                <c:pt idx="1173">
                  <c:v>58.6499999999998</c:v>
                </c:pt>
                <c:pt idx="1174">
                  <c:v>58.6999999999998</c:v>
                </c:pt>
                <c:pt idx="1175">
                  <c:v>58.7499999999998</c:v>
                </c:pt>
                <c:pt idx="1176">
                  <c:v>58.7999999999998</c:v>
                </c:pt>
                <c:pt idx="1177">
                  <c:v>58.8499999999998</c:v>
                </c:pt>
                <c:pt idx="1178">
                  <c:v>58.8999999999998</c:v>
                </c:pt>
                <c:pt idx="1179">
                  <c:v>58.9499999999998</c:v>
                </c:pt>
                <c:pt idx="1180">
                  <c:v>58.9999999999998</c:v>
                </c:pt>
                <c:pt idx="1181">
                  <c:v>59.0499999999998</c:v>
                </c:pt>
                <c:pt idx="1182">
                  <c:v>59.0999999999998</c:v>
                </c:pt>
                <c:pt idx="1183">
                  <c:v>59.1499999999998</c:v>
                </c:pt>
                <c:pt idx="1184">
                  <c:v>59.1999999999998</c:v>
                </c:pt>
                <c:pt idx="1185">
                  <c:v>59.2499999999998</c:v>
                </c:pt>
                <c:pt idx="1186">
                  <c:v>59.2999999999998</c:v>
                </c:pt>
                <c:pt idx="1187">
                  <c:v>59.3499999999998</c:v>
                </c:pt>
                <c:pt idx="1188">
                  <c:v>59.3999999999998</c:v>
                </c:pt>
                <c:pt idx="1189">
                  <c:v>59.4499999999998</c:v>
                </c:pt>
                <c:pt idx="1190">
                  <c:v>59.4999999999998</c:v>
                </c:pt>
                <c:pt idx="1191">
                  <c:v>59.5499999999998</c:v>
                </c:pt>
                <c:pt idx="1192">
                  <c:v>59.5999999999998</c:v>
                </c:pt>
                <c:pt idx="1193">
                  <c:v>59.6499999999998</c:v>
                </c:pt>
                <c:pt idx="1194">
                  <c:v>59.6999999999998</c:v>
                </c:pt>
                <c:pt idx="1195">
                  <c:v>59.7499999999998</c:v>
                </c:pt>
                <c:pt idx="1196">
                  <c:v>59.7999999999998</c:v>
                </c:pt>
                <c:pt idx="1197">
                  <c:v>59.8499999999998</c:v>
                </c:pt>
                <c:pt idx="1198">
                  <c:v>59.8999999999998</c:v>
                </c:pt>
                <c:pt idx="1199">
                  <c:v>59.9499999999998</c:v>
                </c:pt>
                <c:pt idx="1200">
                  <c:v>59.9999999999998</c:v>
                </c:pt>
                <c:pt idx="1201">
                  <c:v>60.0499999999998</c:v>
                </c:pt>
                <c:pt idx="1202">
                  <c:v>60.0999999999998</c:v>
                </c:pt>
                <c:pt idx="1203">
                  <c:v>60.1499999999998</c:v>
                </c:pt>
                <c:pt idx="1204">
                  <c:v>60.1999999999998</c:v>
                </c:pt>
                <c:pt idx="1205">
                  <c:v>60.2499999999998</c:v>
                </c:pt>
                <c:pt idx="1206">
                  <c:v>60.2999999999998</c:v>
                </c:pt>
                <c:pt idx="1207">
                  <c:v>60.3499999999998</c:v>
                </c:pt>
                <c:pt idx="1208">
                  <c:v>60.3999999999998</c:v>
                </c:pt>
                <c:pt idx="1209">
                  <c:v>60.4499999999998</c:v>
                </c:pt>
                <c:pt idx="1210">
                  <c:v>60.4999999999998</c:v>
                </c:pt>
                <c:pt idx="1211">
                  <c:v>60.5499999999998</c:v>
                </c:pt>
                <c:pt idx="1212">
                  <c:v>60.5999999999998</c:v>
                </c:pt>
                <c:pt idx="1213">
                  <c:v>60.6499999999998</c:v>
                </c:pt>
                <c:pt idx="1214">
                  <c:v>60.6999999999998</c:v>
                </c:pt>
                <c:pt idx="1215">
                  <c:v>60.7499999999998</c:v>
                </c:pt>
                <c:pt idx="1216">
                  <c:v>60.7999999999998</c:v>
                </c:pt>
                <c:pt idx="1217">
                  <c:v>60.8499999999998</c:v>
                </c:pt>
                <c:pt idx="1218">
                  <c:v>60.8999999999998</c:v>
                </c:pt>
                <c:pt idx="1219">
                  <c:v>60.9499999999998</c:v>
                </c:pt>
                <c:pt idx="1220">
                  <c:v>60.9999999999998</c:v>
                </c:pt>
                <c:pt idx="1221">
                  <c:v>61.0499999999998</c:v>
                </c:pt>
                <c:pt idx="1222">
                  <c:v>61.0999999999998</c:v>
                </c:pt>
                <c:pt idx="1223">
                  <c:v>61.1499999999998</c:v>
                </c:pt>
                <c:pt idx="1224">
                  <c:v>61.1999999999998</c:v>
                </c:pt>
                <c:pt idx="1225">
                  <c:v>61.2499999999998</c:v>
                </c:pt>
                <c:pt idx="1226">
                  <c:v>61.2999999999998</c:v>
                </c:pt>
                <c:pt idx="1227">
                  <c:v>61.3499999999998</c:v>
                </c:pt>
                <c:pt idx="1228">
                  <c:v>61.3999999999998</c:v>
                </c:pt>
                <c:pt idx="1229">
                  <c:v>61.4499999999998</c:v>
                </c:pt>
                <c:pt idx="1230">
                  <c:v>61.4999999999998</c:v>
                </c:pt>
                <c:pt idx="1231">
                  <c:v>61.5499999999998</c:v>
                </c:pt>
                <c:pt idx="1232">
                  <c:v>61.5999999999998</c:v>
                </c:pt>
                <c:pt idx="1233">
                  <c:v>61.6499999999998</c:v>
                </c:pt>
                <c:pt idx="1234">
                  <c:v>61.6999999999998</c:v>
                </c:pt>
                <c:pt idx="1235">
                  <c:v>61.7499999999998</c:v>
                </c:pt>
                <c:pt idx="1236">
                  <c:v>61.7999999999998</c:v>
                </c:pt>
                <c:pt idx="1237">
                  <c:v>61.8499999999998</c:v>
                </c:pt>
                <c:pt idx="1238">
                  <c:v>61.8999999999998</c:v>
                </c:pt>
                <c:pt idx="1239">
                  <c:v>61.9499999999998</c:v>
                </c:pt>
                <c:pt idx="1240">
                  <c:v>61.9999999999998</c:v>
                </c:pt>
                <c:pt idx="1241">
                  <c:v>62.0499999999998</c:v>
                </c:pt>
                <c:pt idx="1242">
                  <c:v>62.0999999999998</c:v>
                </c:pt>
                <c:pt idx="1243">
                  <c:v>62.1499999999998</c:v>
                </c:pt>
                <c:pt idx="1244">
                  <c:v>62.1999999999998</c:v>
                </c:pt>
                <c:pt idx="1245">
                  <c:v>62.2499999999998</c:v>
                </c:pt>
                <c:pt idx="1246">
                  <c:v>62.2999999999998</c:v>
                </c:pt>
                <c:pt idx="1247">
                  <c:v>62.3499999999998</c:v>
                </c:pt>
                <c:pt idx="1248">
                  <c:v>62.3999999999998</c:v>
                </c:pt>
                <c:pt idx="1249">
                  <c:v>62.4499999999998</c:v>
                </c:pt>
                <c:pt idx="1250">
                  <c:v>62.4999999999998</c:v>
                </c:pt>
                <c:pt idx="1251">
                  <c:v>62.5499999999998</c:v>
                </c:pt>
                <c:pt idx="1252">
                  <c:v>62.5999999999998</c:v>
                </c:pt>
                <c:pt idx="1253">
                  <c:v>62.6499999999998</c:v>
                </c:pt>
                <c:pt idx="1254">
                  <c:v>62.6999999999998</c:v>
                </c:pt>
                <c:pt idx="1255">
                  <c:v>62.7499999999998</c:v>
                </c:pt>
                <c:pt idx="1256">
                  <c:v>62.7999999999998</c:v>
                </c:pt>
                <c:pt idx="1257">
                  <c:v>62.8499999999998</c:v>
                </c:pt>
                <c:pt idx="1258">
                  <c:v>62.8999999999998</c:v>
                </c:pt>
                <c:pt idx="1259">
                  <c:v>62.9499999999998</c:v>
                </c:pt>
                <c:pt idx="1260">
                  <c:v>62.9999999999998</c:v>
                </c:pt>
                <c:pt idx="1261">
                  <c:v>63.0499999999998</c:v>
                </c:pt>
                <c:pt idx="1262">
                  <c:v>63.0999999999998</c:v>
                </c:pt>
                <c:pt idx="1263">
                  <c:v>63.1499999999998</c:v>
                </c:pt>
                <c:pt idx="1264">
                  <c:v>63.1999999999998</c:v>
                </c:pt>
                <c:pt idx="1265">
                  <c:v>63.2499999999998</c:v>
                </c:pt>
                <c:pt idx="1266">
                  <c:v>63.2999999999998</c:v>
                </c:pt>
                <c:pt idx="1267">
                  <c:v>63.3499999999998</c:v>
                </c:pt>
                <c:pt idx="1268">
                  <c:v>63.3999999999998</c:v>
                </c:pt>
                <c:pt idx="1269">
                  <c:v>63.4499999999998</c:v>
                </c:pt>
                <c:pt idx="1270">
                  <c:v>63.4999999999998</c:v>
                </c:pt>
                <c:pt idx="1271">
                  <c:v>63.5499999999998</c:v>
                </c:pt>
                <c:pt idx="1272">
                  <c:v>63.5999999999998</c:v>
                </c:pt>
                <c:pt idx="1273">
                  <c:v>63.6499999999998</c:v>
                </c:pt>
                <c:pt idx="1274">
                  <c:v>63.6999999999998</c:v>
                </c:pt>
                <c:pt idx="1275">
                  <c:v>63.7499999999998</c:v>
                </c:pt>
                <c:pt idx="1276">
                  <c:v>63.7999999999998</c:v>
                </c:pt>
                <c:pt idx="1277">
                  <c:v>63.8499999999998</c:v>
                </c:pt>
                <c:pt idx="1278">
                  <c:v>63.8999999999998</c:v>
                </c:pt>
                <c:pt idx="1279">
                  <c:v>63.9499999999998</c:v>
                </c:pt>
                <c:pt idx="1280">
                  <c:v>63.9999999999998</c:v>
                </c:pt>
                <c:pt idx="1281">
                  <c:v>64.0499999999998</c:v>
                </c:pt>
                <c:pt idx="1282">
                  <c:v>64.0999999999998</c:v>
                </c:pt>
                <c:pt idx="1283">
                  <c:v>64.1499999999998</c:v>
                </c:pt>
                <c:pt idx="1284">
                  <c:v>64.1999999999998</c:v>
                </c:pt>
                <c:pt idx="1285">
                  <c:v>64.2499999999998</c:v>
                </c:pt>
                <c:pt idx="1286">
                  <c:v>64.2999999999998</c:v>
                </c:pt>
                <c:pt idx="1287">
                  <c:v>64.3499999999998</c:v>
                </c:pt>
                <c:pt idx="1288">
                  <c:v>64.3999999999998</c:v>
                </c:pt>
                <c:pt idx="1289">
                  <c:v>64.4499999999998</c:v>
                </c:pt>
                <c:pt idx="1290">
                  <c:v>64.4999999999998</c:v>
                </c:pt>
                <c:pt idx="1291">
                  <c:v>64.5499999999998</c:v>
                </c:pt>
                <c:pt idx="1292">
                  <c:v>64.5999999999998</c:v>
                </c:pt>
                <c:pt idx="1293">
                  <c:v>64.6499999999998</c:v>
                </c:pt>
                <c:pt idx="1294">
                  <c:v>64.6999999999998</c:v>
                </c:pt>
                <c:pt idx="1295">
                  <c:v>64.7499999999998</c:v>
                </c:pt>
                <c:pt idx="1296">
                  <c:v>64.7999999999998</c:v>
                </c:pt>
                <c:pt idx="1297">
                  <c:v>64.8499999999998</c:v>
                </c:pt>
                <c:pt idx="1298">
                  <c:v>64.8999999999998</c:v>
                </c:pt>
                <c:pt idx="1299">
                  <c:v>64.9499999999998</c:v>
                </c:pt>
                <c:pt idx="1300">
                  <c:v>64.9999999999998</c:v>
                </c:pt>
                <c:pt idx="1301">
                  <c:v>65.0499999999998</c:v>
                </c:pt>
                <c:pt idx="1302">
                  <c:v>65.0999999999998</c:v>
                </c:pt>
                <c:pt idx="1303">
                  <c:v>65.1499999999998</c:v>
                </c:pt>
                <c:pt idx="1304">
                  <c:v>65.1999999999998</c:v>
                </c:pt>
                <c:pt idx="1305">
                  <c:v>65.2499999999998</c:v>
                </c:pt>
                <c:pt idx="1306">
                  <c:v>65.2999999999998</c:v>
                </c:pt>
                <c:pt idx="1307">
                  <c:v>65.3499999999998</c:v>
                </c:pt>
                <c:pt idx="1308">
                  <c:v>65.3999999999998</c:v>
                </c:pt>
                <c:pt idx="1309">
                  <c:v>65.4499999999998</c:v>
                </c:pt>
                <c:pt idx="1310">
                  <c:v>65.4999999999998</c:v>
                </c:pt>
                <c:pt idx="1311">
                  <c:v>65.5499999999998</c:v>
                </c:pt>
                <c:pt idx="1312">
                  <c:v>65.5999999999998</c:v>
                </c:pt>
                <c:pt idx="1313">
                  <c:v>65.6499999999998</c:v>
                </c:pt>
                <c:pt idx="1314">
                  <c:v>65.6999999999998</c:v>
                </c:pt>
                <c:pt idx="1315">
                  <c:v>65.7499999999998</c:v>
                </c:pt>
                <c:pt idx="1316">
                  <c:v>65.7999999999998</c:v>
                </c:pt>
                <c:pt idx="1317">
                  <c:v>65.8499999999998</c:v>
                </c:pt>
                <c:pt idx="1318">
                  <c:v>65.8999999999998</c:v>
                </c:pt>
                <c:pt idx="1319">
                  <c:v>65.9499999999998</c:v>
                </c:pt>
                <c:pt idx="1320">
                  <c:v>65.9999999999998</c:v>
                </c:pt>
                <c:pt idx="1321">
                  <c:v>66.0499999999998</c:v>
                </c:pt>
                <c:pt idx="1322">
                  <c:v>66.0999999999998</c:v>
                </c:pt>
                <c:pt idx="1323">
                  <c:v>66.1499999999998</c:v>
                </c:pt>
                <c:pt idx="1324">
                  <c:v>66.1999999999998</c:v>
                </c:pt>
                <c:pt idx="1325">
                  <c:v>66.2499999999998</c:v>
                </c:pt>
                <c:pt idx="1326">
                  <c:v>66.2999999999998</c:v>
                </c:pt>
                <c:pt idx="1327">
                  <c:v>66.3499999999998</c:v>
                </c:pt>
                <c:pt idx="1328">
                  <c:v>66.3999999999998</c:v>
                </c:pt>
                <c:pt idx="1329">
                  <c:v>66.4499999999998</c:v>
                </c:pt>
                <c:pt idx="1330">
                  <c:v>66.4999999999998</c:v>
                </c:pt>
                <c:pt idx="1331">
                  <c:v>66.5499999999998</c:v>
                </c:pt>
                <c:pt idx="1332">
                  <c:v>66.5999999999998</c:v>
                </c:pt>
                <c:pt idx="1333">
                  <c:v>66.6499999999998</c:v>
                </c:pt>
                <c:pt idx="1334">
                  <c:v>66.6999999999998</c:v>
                </c:pt>
                <c:pt idx="1335">
                  <c:v>66.7499999999998</c:v>
                </c:pt>
                <c:pt idx="1336">
                  <c:v>66.7999999999998</c:v>
                </c:pt>
                <c:pt idx="1337">
                  <c:v>66.8499999999998</c:v>
                </c:pt>
                <c:pt idx="1338">
                  <c:v>66.8999999999998</c:v>
                </c:pt>
                <c:pt idx="1339">
                  <c:v>66.9499999999998</c:v>
                </c:pt>
                <c:pt idx="1340">
                  <c:v>66.9999999999998</c:v>
                </c:pt>
                <c:pt idx="1341">
                  <c:v>67.0499999999998</c:v>
                </c:pt>
                <c:pt idx="1342">
                  <c:v>67.0999999999998</c:v>
                </c:pt>
                <c:pt idx="1343">
                  <c:v>67.1499999999998</c:v>
                </c:pt>
                <c:pt idx="1344">
                  <c:v>67.1999999999998</c:v>
                </c:pt>
                <c:pt idx="1345">
                  <c:v>67.2499999999998</c:v>
                </c:pt>
                <c:pt idx="1346">
                  <c:v>67.2999999999998</c:v>
                </c:pt>
                <c:pt idx="1347">
                  <c:v>67.3499999999998</c:v>
                </c:pt>
                <c:pt idx="1348">
                  <c:v>67.3999999999998</c:v>
                </c:pt>
                <c:pt idx="1349">
                  <c:v>67.4499999999998</c:v>
                </c:pt>
                <c:pt idx="1350">
                  <c:v>67.4999999999998</c:v>
                </c:pt>
                <c:pt idx="1351">
                  <c:v>67.5499999999998</c:v>
                </c:pt>
                <c:pt idx="1352">
                  <c:v>67.5999999999998</c:v>
                </c:pt>
                <c:pt idx="1353">
                  <c:v>67.6499999999998</c:v>
                </c:pt>
                <c:pt idx="1354">
                  <c:v>67.6999999999998</c:v>
                </c:pt>
                <c:pt idx="1355">
                  <c:v>67.7499999999998</c:v>
                </c:pt>
                <c:pt idx="1356">
                  <c:v>67.7999999999998</c:v>
                </c:pt>
                <c:pt idx="1357">
                  <c:v>67.8499999999998</c:v>
                </c:pt>
                <c:pt idx="1358">
                  <c:v>67.8999999999998</c:v>
                </c:pt>
                <c:pt idx="1359">
                  <c:v>67.9499999999998</c:v>
                </c:pt>
                <c:pt idx="1360">
                  <c:v>67.9999999999998</c:v>
                </c:pt>
                <c:pt idx="1361">
                  <c:v>68.0499999999998</c:v>
                </c:pt>
                <c:pt idx="1362">
                  <c:v>68.0999999999998</c:v>
                </c:pt>
                <c:pt idx="1363">
                  <c:v>68.1499999999998</c:v>
                </c:pt>
                <c:pt idx="1364">
                  <c:v>68.1999999999998</c:v>
                </c:pt>
                <c:pt idx="1365">
                  <c:v>68.2499999999998</c:v>
                </c:pt>
                <c:pt idx="1366">
                  <c:v>68.2999999999998</c:v>
                </c:pt>
                <c:pt idx="1367">
                  <c:v>68.3499999999998</c:v>
                </c:pt>
                <c:pt idx="1368">
                  <c:v>68.3999999999998</c:v>
                </c:pt>
                <c:pt idx="1369">
                  <c:v>68.4499999999998</c:v>
                </c:pt>
                <c:pt idx="1370">
                  <c:v>68.4999999999998</c:v>
                </c:pt>
                <c:pt idx="1371">
                  <c:v>68.5499999999998</c:v>
                </c:pt>
                <c:pt idx="1372">
                  <c:v>68.5999999999998</c:v>
                </c:pt>
                <c:pt idx="1373">
                  <c:v>68.6499999999998</c:v>
                </c:pt>
                <c:pt idx="1374">
                  <c:v>68.6999999999998</c:v>
                </c:pt>
                <c:pt idx="1375">
                  <c:v>68.7499999999998</c:v>
                </c:pt>
                <c:pt idx="1376">
                  <c:v>68.7999999999998</c:v>
                </c:pt>
                <c:pt idx="1377">
                  <c:v>68.8499999999998</c:v>
                </c:pt>
                <c:pt idx="1378">
                  <c:v>68.8999999999998</c:v>
                </c:pt>
                <c:pt idx="1379">
                  <c:v>68.9499999999998</c:v>
                </c:pt>
                <c:pt idx="1380">
                  <c:v>68.9999999999998</c:v>
                </c:pt>
                <c:pt idx="1381">
                  <c:v>69.0499999999998</c:v>
                </c:pt>
                <c:pt idx="1382">
                  <c:v>69.0999999999998</c:v>
                </c:pt>
                <c:pt idx="1383">
                  <c:v>69.1499999999998</c:v>
                </c:pt>
                <c:pt idx="1384">
                  <c:v>69.1999999999998</c:v>
                </c:pt>
                <c:pt idx="1385">
                  <c:v>69.2499999999998</c:v>
                </c:pt>
                <c:pt idx="1386">
                  <c:v>69.2999999999998</c:v>
                </c:pt>
                <c:pt idx="1387">
                  <c:v>69.3499999999998</c:v>
                </c:pt>
                <c:pt idx="1388">
                  <c:v>69.3999999999998</c:v>
                </c:pt>
                <c:pt idx="1389">
                  <c:v>69.4499999999998</c:v>
                </c:pt>
                <c:pt idx="1390">
                  <c:v>69.4999999999998</c:v>
                </c:pt>
                <c:pt idx="1391">
                  <c:v>69.5499999999998</c:v>
                </c:pt>
                <c:pt idx="1392">
                  <c:v>69.5999999999998</c:v>
                </c:pt>
                <c:pt idx="1393">
                  <c:v>69.6499999999998</c:v>
                </c:pt>
                <c:pt idx="1394">
                  <c:v>69.6999999999998</c:v>
                </c:pt>
                <c:pt idx="1395">
                  <c:v>69.7499999999998</c:v>
                </c:pt>
                <c:pt idx="1396">
                  <c:v>69.7999999999998</c:v>
                </c:pt>
                <c:pt idx="1397">
                  <c:v>69.8499999999998</c:v>
                </c:pt>
                <c:pt idx="1398">
                  <c:v>69.8999999999998</c:v>
                </c:pt>
                <c:pt idx="1399">
                  <c:v>69.9499999999998</c:v>
                </c:pt>
                <c:pt idx="1400">
                  <c:v>69.9999999999998</c:v>
                </c:pt>
                <c:pt idx="1401">
                  <c:v>70.0499999999998</c:v>
                </c:pt>
                <c:pt idx="1402">
                  <c:v>70.0999999999998</c:v>
                </c:pt>
                <c:pt idx="1403">
                  <c:v>70.1499999999998</c:v>
                </c:pt>
                <c:pt idx="1404">
                  <c:v>70.1999999999998</c:v>
                </c:pt>
                <c:pt idx="1405">
                  <c:v>70.2499999999998</c:v>
                </c:pt>
                <c:pt idx="1406">
                  <c:v>70.2999999999998</c:v>
                </c:pt>
                <c:pt idx="1407">
                  <c:v>70.3499999999998</c:v>
                </c:pt>
                <c:pt idx="1408">
                  <c:v>70.3999999999998</c:v>
                </c:pt>
                <c:pt idx="1409">
                  <c:v>70.4499999999998</c:v>
                </c:pt>
                <c:pt idx="1410">
                  <c:v>70.4999999999998</c:v>
                </c:pt>
                <c:pt idx="1411">
                  <c:v>70.5499999999998</c:v>
                </c:pt>
                <c:pt idx="1412">
                  <c:v>70.5999999999998</c:v>
                </c:pt>
                <c:pt idx="1413">
                  <c:v>70.6499999999998</c:v>
                </c:pt>
                <c:pt idx="1414">
                  <c:v>70.6999999999998</c:v>
                </c:pt>
                <c:pt idx="1415">
                  <c:v>70.7499999999998</c:v>
                </c:pt>
                <c:pt idx="1416">
                  <c:v>70.7999999999998</c:v>
                </c:pt>
                <c:pt idx="1417">
                  <c:v>70.8499999999998</c:v>
                </c:pt>
                <c:pt idx="1418">
                  <c:v>70.8999999999997</c:v>
                </c:pt>
                <c:pt idx="1419">
                  <c:v>70.9499999999997</c:v>
                </c:pt>
                <c:pt idx="1420">
                  <c:v>70.9999999999997</c:v>
                </c:pt>
                <c:pt idx="1421">
                  <c:v>71.0499999999997</c:v>
                </c:pt>
                <c:pt idx="1422">
                  <c:v>71.0999999999997</c:v>
                </c:pt>
                <c:pt idx="1423">
                  <c:v>71.1499999999997</c:v>
                </c:pt>
                <c:pt idx="1424">
                  <c:v>71.1999999999997</c:v>
                </c:pt>
                <c:pt idx="1425">
                  <c:v>71.2499999999997</c:v>
                </c:pt>
                <c:pt idx="1426">
                  <c:v>71.2999999999997</c:v>
                </c:pt>
                <c:pt idx="1427">
                  <c:v>71.3499999999997</c:v>
                </c:pt>
                <c:pt idx="1428">
                  <c:v>71.3999999999997</c:v>
                </c:pt>
                <c:pt idx="1429">
                  <c:v>71.4499999999997</c:v>
                </c:pt>
                <c:pt idx="1430">
                  <c:v>71.4999999999997</c:v>
                </c:pt>
                <c:pt idx="1431">
                  <c:v>71.5499999999997</c:v>
                </c:pt>
                <c:pt idx="1432">
                  <c:v>71.5999999999997</c:v>
                </c:pt>
                <c:pt idx="1433">
                  <c:v>71.6499999999997</c:v>
                </c:pt>
                <c:pt idx="1434">
                  <c:v>71.6999999999997</c:v>
                </c:pt>
                <c:pt idx="1435">
                  <c:v>71.7499999999997</c:v>
                </c:pt>
                <c:pt idx="1436">
                  <c:v>71.7999999999997</c:v>
                </c:pt>
                <c:pt idx="1437">
                  <c:v>71.8499999999997</c:v>
                </c:pt>
                <c:pt idx="1438">
                  <c:v>71.8999999999997</c:v>
                </c:pt>
                <c:pt idx="1439">
                  <c:v>71.9499999999997</c:v>
                </c:pt>
                <c:pt idx="1440">
                  <c:v>71.9999999999997</c:v>
                </c:pt>
                <c:pt idx="1441">
                  <c:v>72.0499999999997</c:v>
                </c:pt>
                <c:pt idx="1442">
                  <c:v>72.0999999999997</c:v>
                </c:pt>
                <c:pt idx="1443">
                  <c:v>72.1499999999997</c:v>
                </c:pt>
                <c:pt idx="1444">
                  <c:v>72.1999999999997</c:v>
                </c:pt>
                <c:pt idx="1445">
                  <c:v>72.2499999999997</c:v>
                </c:pt>
                <c:pt idx="1446">
                  <c:v>72.2999999999997</c:v>
                </c:pt>
                <c:pt idx="1447">
                  <c:v>72.3499999999997</c:v>
                </c:pt>
                <c:pt idx="1448">
                  <c:v>72.3999999999997</c:v>
                </c:pt>
                <c:pt idx="1449">
                  <c:v>72.4499999999997</c:v>
                </c:pt>
                <c:pt idx="1450">
                  <c:v>72.4999999999997</c:v>
                </c:pt>
                <c:pt idx="1451">
                  <c:v>72.5499999999997</c:v>
                </c:pt>
                <c:pt idx="1452">
                  <c:v>72.5999999999997</c:v>
                </c:pt>
                <c:pt idx="1453">
                  <c:v>72.6499999999997</c:v>
                </c:pt>
                <c:pt idx="1454">
                  <c:v>72.6999999999996</c:v>
                </c:pt>
                <c:pt idx="1455">
                  <c:v>72.7499999999996</c:v>
                </c:pt>
                <c:pt idx="1456">
                  <c:v>72.7999999999996</c:v>
                </c:pt>
                <c:pt idx="1457">
                  <c:v>72.8499999999996</c:v>
                </c:pt>
                <c:pt idx="1458">
                  <c:v>72.8999999999996</c:v>
                </c:pt>
                <c:pt idx="1459">
                  <c:v>72.9499999999996</c:v>
                </c:pt>
                <c:pt idx="1460">
                  <c:v>72.9999999999996</c:v>
                </c:pt>
                <c:pt idx="1461">
                  <c:v>73.0499999999996</c:v>
                </c:pt>
                <c:pt idx="1462">
                  <c:v>73.0999999999996</c:v>
                </c:pt>
                <c:pt idx="1463">
                  <c:v>73.1499999999996</c:v>
                </c:pt>
                <c:pt idx="1464">
                  <c:v>73.1999999999996</c:v>
                </c:pt>
                <c:pt idx="1465">
                  <c:v>73.2499999999996</c:v>
                </c:pt>
                <c:pt idx="1466">
                  <c:v>73.2999999999996</c:v>
                </c:pt>
                <c:pt idx="1467">
                  <c:v>73.3499999999996</c:v>
                </c:pt>
                <c:pt idx="1468">
                  <c:v>73.3999999999996</c:v>
                </c:pt>
                <c:pt idx="1469">
                  <c:v>73.4499999999996</c:v>
                </c:pt>
                <c:pt idx="1470">
                  <c:v>73.4999999999996</c:v>
                </c:pt>
                <c:pt idx="1471">
                  <c:v>73.5499999999996</c:v>
                </c:pt>
                <c:pt idx="1472">
                  <c:v>73.5999999999996</c:v>
                </c:pt>
                <c:pt idx="1473">
                  <c:v>73.6499999999996</c:v>
                </c:pt>
                <c:pt idx="1474">
                  <c:v>73.6999999999996</c:v>
                </c:pt>
                <c:pt idx="1475">
                  <c:v>73.7499999999996</c:v>
                </c:pt>
                <c:pt idx="1476">
                  <c:v>73.7999999999996</c:v>
                </c:pt>
                <c:pt idx="1477">
                  <c:v>73.8499999999996</c:v>
                </c:pt>
                <c:pt idx="1478">
                  <c:v>73.8999999999996</c:v>
                </c:pt>
                <c:pt idx="1479">
                  <c:v>73.9499999999996</c:v>
                </c:pt>
                <c:pt idx="1480">
                  <c:v>73.9999999999996</c:v>
                </c:pt>
                <c:pt idx="1481">
                  <c:v>74.0499999999996</c:v>
                </c:pt>
                <c:pt idx="1482">
                  <c:v>74.0999999999996</c:v>
                </c:pt>
                <c:pt idx="1483">
                  <c:v>74.1499999999996</c:v>
                </c:pt>
                <c:pt idx="1484">
                  <c:v>74.1999999999996</c:v>
                </c:pt>
                <c:pt idx="1485">
                  <c:v>74.2499999999996</c:v>
                </c:pt>
                <c:pt idx="1486">
                  <c:v>74.2999999999996</c:v>
                </c:pt>
                <c:pt idx="1487">
                  <c:v>74.3499999999996</c:v>
                </c:pt>
                <c:pt idx="1488">
                  <c:v>74.3999999999996</c:v>
                </c:pt>
                <c:pt idx="1489">
                  <c:v>74.4499999999995</c:v>
                </c:pt>
                <c:pt idx="1490">
                  <c:v>74.4999999999995</c:v>
                </c:pt>
                <c:pt idx="1491">
                  <c:v>74.5499999999995</c:v>
                </c:pt>
                <c:pt idx="1492">
                  <c:v>74.5999999999995</c:v>
                </c:pt>
                <c:pt idx="1493">
                  <c:v>74.6499999999995</c:v>
                </c:pt>
                <c:pt idx="1494">
                  <c:v>74.6999999999995</c:v>
                </c:pt>
                <c:pt idx="1495">
                  <c:v>74.7499999999995</c:v>
                </c:pt>
                <c:pt idx="1496">
                  <c:v>74.7999999999995</c:v>
                </c:pt>
                <c:pt idx="1497">
                  <c:v>74.8499999999995</c:v>
                </c:pt>
                <c:pt idx="1498">
                  <c:v>74.8999999999995</c:v>
                </c:pt>
                <c:pt idx="1499">
                  <c:v>74.9499999999995</c:v>
                </c:pt>
                <c:pt idx="1500">
                  <c:v>74.9999999999995</c:v>
                </c:pt>
              </c:numCache>
            </c:numRef>
          </c:xVal>
          <c:yVal>
            <c:numRef>
              <c:f>Distributions!$F$12:$F$1512</c:f>
              <c:numCache>
                <c:formatCode>General</c:formatCode>
                <c:ptCount val="1501"/>
                <c:pt idx="0">
                  <c:v>3.52277624799233E-009</c:v>
                </c:pt>
                <c:pt idx="1">
                  <c:v>5.44900296199067E-009</c:v>
                </c:pt>
                <c:pt idx="2">
                  <c:v>8.39287639146739E-009</c:v>
                </c:pt>
                <c:pt idx="3">
                  <c:v>1.28612910139697E-008</c:v>
                </c:pt>
                <c:pt idx="4">
                  <c:v>1.96082239576698E-008</c:v>
                </c:pt>
                <c:pt idx="5">
                  <c:v>2.97421190248611E-008</c:v>
                </c:pt>
                <c:pt idx="6">
                  <c:v>4.48833755169451E-008</c:v>
                </c:pt>
                <c:pt idx="7">
                  <c:v>6.73874574070433E-008</c:v>
                </c:pt>
                <c:pt idx="8">
                  <c:v>1.00658993773077E-007</c:v>
                </c:pt>
                <c:pt idx="9">
                  <c:v>1.49591202845226E-007</c:v>
                </c:pt>
                <c:pt idx="10">
                  <c:v>2.21176753534699E-007</c:v>
                </c:pt>
                <c:pt idx="11">
                  <c:v>3.25351534347563E-007</c:v>
                </c:pt>
                <c:pt idx="12">
                  <c:v>4.76152637689738E-007</c:v>
                </c:pt>
                <c:pt idx="13">
                  <c:v>6.93297261905907E-007</c:v>
                </c:pt>
                <c:pt idx="14">
                  <c:v>1.00432143251188E-006</c:v>
                </c:pt>
                <c:pt idx="15">
                  <c:v>1.44745786942023E-006</c:v>
                </c:pt>
                <c:pt idx="16">
                  <c:v>2.07548255785294E-006</c:v>
                </c:pt>
                <c:pt idx="17">
                  <c:v>2.9608213205777E-006</c:v>
                </c:pt>
                <c:pt idx="18">
                  <c:v>4.20228270734069E-006</c:v>
                </c:pt>
                <c:pt idx="19">
                  <c:v>5.93387355915263E-006</c:v>
                </c:pt>
                <c:pt idx="20">
                  <c:v>8.33626026370013E-006</c:v>
                </c:pt>
                <c:pt idx="21">
                  <c:v>1.16515632619173E-005</c:v>
                </c:pt>
                <c:pt idx="22">
                  <c:v>1.62023155141437E-005</c:v>
                </c:pt>
                <c:pt idx="23">
                  <c:v>2.2415577279134E-005</c:v>
                </c:pt>
                <c:pt idx="24">
                  <c:v>3.08533784296704E-005</c:v>
                </c:pt>
                <c:pt idx="25">
                  <c:v>4.22508528033267E-005</c:v>
                </c:pt>
                <c:pt idx="26">
                  <c:v>5.75636319620751E-005</c:v>
                </c:pt>
                <c:pt idx="27">
                  <c:v>7.80262709632493E-005</c:v>
                </c:pt>
                <c:pt idx="28">
                  <c:v>0.000105223676174293</c:v>
                </c:pt>
                <c:pt idx="29">
                  <c:v>0.00014117768130459</c:v>
                </c:pt>
                <c:pt idx="30">
                  <c:v>0.00018845105549715</c:v>
                </c:pt>
                <c:pt idx="31">
                  <c:v>0.000250271305424666</c:v>
                </c:pt>
                <c:pt idx="32">
                  <c:v>0.000330676626834567</c:v>
                </c:pt>
                <c:pt idx="33">
                  <c:v>0.000434686241162057</c:v>
                </c:pt>
                <c:pt idx="34">
                  <c:v>0.000568497087857957</c:v>
                </c:pt>
                <c:pt idx="35">
                  <c:v>0.000739708399056102</c:v>
                </c:pt>
                <c:pt idx="36">
                  <c:v>0.000957575025644697</c:v>
                </c:pt>
                <c:pt idx="37">
                  <c:v>0.00123328947966092</c:v>
                </c:pt>
                <c:pt idx="38">
                  <c:v>0.00158029147816812</c:v>
                </c:pt>
                <c:pt idx="39">
                  <c:v>0.0020146022964842</c:v>
                </c:pt>
                <c:pt idx="40">
                  <c:v>0.00255517945255835</c:v>
                </c:pt>
                <c:pt idx="41">
                  <c:v>0.00322428515273422</c:v>
                </c:pt>
                <c:pt idx="42">
                  <c:v>0.00404785955392627</c:v>
                </c:pt>
                <c:pt idx="43">
                  <c:v>0.0050558872826276</c:v>
                </c:pt>
                <c:pt idx="44">
                  <c:v>0.00628274286723648</c:v>
                </c:pt>
                <c:pt idx="45">
                  <c:v>0.00776749788540798</c:v>
                </c:pt>
                <c:pt idx="46">
                  <c:v>0.00955416983067748</c:v>
                </c:pt>
                <c:pt idx="47">
                  <c:v>0.0116918901199622</c:v>
                </c:pt>
                <c:pt idx="48">
                  <c:v>0.0142349664800751</c:v>
                </c:pt>
                <c:pt idx="49">
                  <c:v>0.0172428133733754</c:v>
                </c:pt>
                <c:pt idx="50">
                  <c:v>0.0207797233707939</c:v>
                </c:pt>
                <c:pt idx="51">
                  <c:v>0.0249144526794061</c:v>
                </c:pt>
                <c:pt idx="52">
                  <c:v>0.029719595597241</c:v>
                </c:pt>
                <c:pt idx="53">
                  <c:v>0.0352707256917127</c:v>
                </c:pt>
                <c:pt idx="54">
                  <c:v>0.0416452861304043</c:v>
                </c:pt>
                <c:pt idx="55">
                  <c:v>0.0489212179255804</c:v>
                </c:pt>
                <c:pt idx="56">
                  <c:v>0.0571753229021171</c:v>
                </c:pt>
                <c:pt idx="57">
                  <c:v>0.066481367885817</c:v>
                </c:pt>
                <c:pt idx="58">
                  <c:v>0.076907947753829</c:v>
                </c:pt>
                <c:pt idx="59">
                  <c:v>0.0885161372966677</c:v>
                </c:pt>
                <c:pt idx="60">
                  <c:v>0.101356974902551</c:v>
                </c:pt>
                <c:pt idx="61">
                  <c:v>0.115468834369813</c:v>
                </c:pt>
                <c:pt idx="62">
                  <c:v>0.130874754065349</c:v>
                </c:pt>
                <c:pt idx="110">
                  <c:v>0.130874754065352</c:v>
                </c:pt>
                <c:pt idx="111">
                  <c:v>0.115468834369816</c:v>
                </c:pt>
                <c:pt idx="112">
                  <c:v>0.101356974902554</c:v>
                </c:pt>
                <c:pt idx="113">
                  <c:v>0.0885161372966701</c:v>
                </c:pt>
                <c:pt idx="114">
                  <c:v>0.076907947753831</c:v>
                </c:pt>
                <c:pt idx="115">
                  <c:v>0.0664813678858189</c:v>
                </c:pt>
                <c:pt idx="116">
                  <c:v>0.0571753229021188</c:v>
                </c:pt>
                <c:pt idx="117">
                  <c:v>0.0489212179255819</c:v>
                </c:pt>
                <c:pt idx="118">
                  <c:v>0.0416452861304056</c:v>
                </c:pt>
                <c:pt idx="119">
                  <c:v>0.0352707256917138</c:v>
                </c:pt>
                <c:pt idx="120">
                  <c:v>0.029719595597242</c:v>
                </c:pt>
                <c:pt idx="121">
                  <c:v>0.0249144526794069</c:v>
                </c:pt>
                <c:pt idx="122">
                  <c:v>0.0207797233707947</c:v>
                </c:pt>
                <c:pt idx="123">
                  <c:v>0.017242813373376</c:v>
                </c:pt>
                <c:pt idx="124">
                  <c:v>0.0142349664800756</c:v>
                </c:pt>
                <c:pt idx="125">
                  <c:v>0.0116918901199627</c:v>
                </c:pt>
                <c:pt idx="126">
                  <c:v>0.00955416983067785</c:v>
                </c:pt>
                <c:pt idx="127">
                  <c:v>0.00776749788540829</c:v>
                </c:pt>
                <c:pt idx="128">
                  <c:v>0.00628274286723674</c:v>
                </c:pt>
                <c:pt idx="129">
                  <c:v>0.0050558872826278</c:v>
                </c:pt>
                <c:pt idx="130">
                  <c:v>0.00404785955392645</c:v>
                </c:pt>
                <c:pt idx="131">
                  <c:v>0.00322428515273436</c:v>
                </c:pt>
                <c:pt idx="132">
                  <c:v>0.00255517945255847</c:v>
                </c:pt>
                <c:pt idx="133">
                  <c:v>0.00201460229648429</c:v>
                </c:pt>
                <c:pt idx="134">
                  <c:v>0.00158029147816819</c:v>
                </c:pt>
                <c:pt idx="135">
                  <c:v>0.00123328947966098</c:v>
                </c:pt>
                <c:pt idx="136">
                  <c:v>0.000957575025644743</c:v>
                </c:pt>
                <c:pt idx="137">
                  <c:v>0.000739708399056139</c:v>
                </c:pt>
                <c:pt idx="138">
                  <c:v>0.000568497087857986</c:v>
                </c:pt>
                <c:pt idx="139">
                  <c:v>0.000434686241162079</c:v>
                </c:pt>
                <c:pt idx="140">
                  <c:v>0.000330676626834584</c:v>
                </c:pt>
                <c:pt idx="141">
                  <c:v>0.00025027130542468</c:v>
                </c:pt>
                <c:pt idx="142">
                  <c:v>0.000188451055497161</c:v>
                </c:pt>
                <c:pt idx="143">
                  <c:v>0.000141177681304598</c:v>
                </c:pt>
                <c:pt idx="144">
                  <c:v>0.000105223676174299</c:v>
                </c:pt>
                <c:pt idx="145">
                  <c:v>7.80262709632537E-005</c:v>
                </c:pt>
                <c:pt idx="146">
                  <c:v>5.75636319620786E-005</c:v>
                </c:pt>
                <c:pt idx="147">
                  <c:v>4.22508528033292E-005</c:v>
                </c:pt>
                <c:pt idx="148">
                  <c:v>3.08533784296724E-005</c:v>
                </c:pt>
                <c:pt idx="149">
                  <c:v>2.24155772791353E-005</c:v>
                </c:pt>
                <c:pt idx="150">
                  <c:v>1.62023155141446E-005</c:v>
                </c:pt>
                <c:pt idx="151">
                  <c:v>1.1651563261918E-005</c:v>
                </c:pt>
                <c:pt idx="152">
                  <c:v>8.33626026370068E-006</c:v>
                </c:pt>
                <c:pt idx="153">
                  <c:v>5.93387355915302E-006</c:v>
                </c:pt>
                <c:pt idx="154">
                  <c:v>4.20228270734096E-006</c:v>
                </c:pt>
                <c:pt idx="155">
                  <c:v>2.96082132057789E-006</c:v>
                </c:pt>
                <c:pt idx="156">
                  <c:v>2.07548255785308E-006</c:v>
                </c:pt>
                <c:pt idx="157">
                  <c:v>1.44745786942034E-006</c:v>
                </c:pt>
                <c:pt idx="158">
                  <c:v>1.00432143251195E-006</c:v>
                </c:pt>
                <c:pt idx="159">
                  <c:v>6.93297261905956E-007</c:v>
                </c:pt>
                <c:pt idx="160">
                  <c:v>4.76152637689772E-007</c:v>
                </c:pt>
                <c:pt idx="161">
                  <c:v>3.25351534347588E-007</c:v>
                </c:pt>
                <c:pt idx="162">
                  <c:v>2.21176753534715E-007</c:v>
                </c:pt>
                <c:pt idx="163">
                  <c:v>1.49591202845237E-007</c:v>
                </c:pt>
                <c:pt idx="164">
                  <c:v>1.00658993773093E-007</c:v>
                </c:pt>
                <c:pt idx="165">
                  <c:v>6.73874574070538E-008</c:v>
                </c:pt>
                <c:pt idx="166">
                  <c:v>4.48833755169526E-008</c:v>
                </c:pt>
                <c:pt idx="167">
                  <c:v>2.97421190248659E-008</c:v>
                </c:pt>
                <c:pt idx="168">
                  <c:v>1.96082239576729E-008</c:v>
                </c:pt>
                <c:pt idx="169">
                  <c:v>1.28612910139719E-008</c:v>
                </c:pt>
                <c:pt idx="170">
                  <c:v>8.39287639146882E-009</c:v>
                </c:pt>
                <c:pt idx="171">
                  <c:v>5.44900296199164E-009</c:v>
                </c:pt>
                <c:pt idx="172">
                  <c:v>3.51968029063772E-009</c:v>
                </c:pt>
                <c:pt idx="173">
                  <c:v>2.26187887100164E-009</c:v>
                </c:pt>
                <c:pt idx="174">
                  <c:v>1.44615694116837E-009</c:v>
                </c:pt>
                <c:pt idx="175">
                  <c:v>9.19901790903867E-010</c:v>
                </c:pt>
                <c:pt idx="176">
                  <c:v>5.82166830582364E-010</c:v>
                </c:pt>
                <c:pt idx="177">
                  <c:v>3.66550153691663E-010</c:v>
                </c:pt>
                <c:pt idx="178">
                  <c:v>2.29614499777606E-010</c:v>
                </c:pt>
                <c:pt idx="179">
                  <c:v>1.43101823688101E-010</c:v>
                </c:pt>
                <c:pt idx="180">
                  <c:v>8.87301023620607E-011</c:v>
                </c:pt>
                <c:pt idx="181">
                  <c:v>5.47364657016041E-011</c:v>
                </c:pt>
                <c:pt idx="182">
                  <c:v>3.35940586757486E-011</c:v>
                </c:pt>
                <c:pt idx="183">
                  <c:v>2.05129516423724E-011</c:v>
                </c:pt>
                <c:pt idx="184">
                  <c:v>1.24615995506175E-011</c:v>
                </c:pt>
                <c:pt idx="185">
                  <c:v>7.5318104450566E-012</c:v>
                </c:pt>
                <c:pt idx="186">
                  <c:v>4.52902717948369E-012</c:v>
                </c:pt>
                <c:pt idx="187">
                  <c:v>2.70950793791303E-012</c:v>
                </c:pt>
                <c:pt idx="188">
                  <c:v>1.61270853216806E-012</c:v>
                </c:pt>
                <c:pt idx="189">
                  <c:v>9.54995433232759E-013</c:v>
                </c:pt>
                <c:pt idx="190">
                  <c:v>5.62634891507515E-013</c:v>
                </c:pt>
                <c:pt idx="191">
                  <c:v>3.29785823613367E-013</c:v>
                </c:pt>
                <c:pt idx="192">
                  <c:v>1.92316815786817E-013</c:v>
                </c:pt>
                <c:pt idx="193">
                  <c:v>1.1157900693244E-013</c:v>
                </c:pt>
                <c:pt idx="194">
                  <c:v>6.44062004209511E-014</c:v>
                </c:pt>
                <c:pt idx="195">
                  <c:v>3.69873163413571E-014</c:v>
                </c:pt>
                <c:pt idx="196">
                  <c:v>2.11328426549128E-014</c:v>
                </c:pt>
                <c:pt idx="197">
                  <c:v>1.20127647583063E-014</c:v>
                </c:pt>
                <c:pt idx="198">
                  <c:v>6.79372527359565E-015</c:v>
                </c:pt>
                <c:pt idx="199">
                  <c:v>3.8225479707653E-015</c:v>
                </c:pt>
                <c:pt idx="200">
                  <c:v>2.13982305781624E-015</c:v>
                </c:pt>
                <c:pt idx="201">
                  <c:v>1.19174334920571E-015</c:v>
                </c:pt>
                <c:pt idx="202">
                  <c:v>6.60339940260171E-016</c:v>
                </c:pt>
                <c:pt idx="203">
                  <c:v>3.64025955524384E-016</c:v>
                </c:pt>
                <c:pt idx="204">
                  <c:v>1.99653574573184E-016</c:v>
                </c:pt>
                <c:pt idx="205">
                  <c:v>1.08943615742406E-016</c:v>
                </c:pt>
                <c:pt idx="206">
                  <c:v>5.91434201227507E-017</c:v>
                </c:pt>
                <c:pt idx="207">
                  <c:v>3.19441282248062E-017</c:v>
                </c:pt>
                <c:pt idx="208">
                  <c:v>1.716546612184E-017</c:v>
                </c:pt>
                <c:pt idx="209">
                  <c:v>9.17698700704237E-018</c:v>
                </c:pt>
                <c:pt idx="210">
                  <c:v>4.88117735550302E-018</c:v>
                </c:pt>
                <c:pt idx="211">
                  <c:v>2.58302740617993E-018</c:v>
                </c:pt>
                <c:pt idx="212">
                  <c:v>1.35992010868696E-018</c:v>
                </c:pt>
                <c:pt idx="213">
                  <c:v>7.12324254624328E-019</c:v>
                </c:pt>
                <c:pt idx="214">
                  <c:v>3.71212014745604E-019</c:v>
                </c:pt>
                <c:pt idx="215">
                  <c:v>1.92462565881736E-019</c:v>
                </c:pt>
                <c:pt idx="216">
                  <c:v>9.92774180730125E-020</c:v>
                </c:pt>
                <c:pt idx="217">
                  <c:v>5.09488788350508E-020</c:v>
                </c:pt>
                <c:pt idx="218">
                  <c:v>2.60134973565987E-020</c:v>
                </c:pt>
                <c:pt idx="219">
                  <c:v>1.32142589310788E-020</c:v>
                </c:pt>
                <c:pt idx="220">
                  <c:v>6.67831401572106E-021</c:v>
                </c:pt>
                <c:pt idx="221">
                  <c:v>3.35792362786635E-021</c:v>
                </c:pt>
                <c:pt idx="222">
                  <c:v>1.67978905879002E-021</c:v>
                </c:pt>
                <c:pt idx="223">
                  <c:v>8.36023792417625E-022</c:v>
                </c:pt>
                <c:pt idx="224">
                  <c:v>4.13963911095193E-022</c:v>
                </c:pt>
                <c:pt idx="225">
                  <c:v>2.03932423785964E-022</c:v>
                </c:pt>
                <c:pt idx="226">
                  <c:v>9.99516656142633E-023</c:v>
                </c:pt>
                <c:pt idx="227">
                  <c:v>4.87386780605136E-023</c:v>
                </c:pt>
                <c:pt idx="228">
                  <c:v>2.36448961454144E-023</c:v>
                </c:pt>
                <c:pt idx="229">
                  <c:v>1.14125063249932E-023</c:v>
                </c:pt>
                <c:pt idx="230">
                  <c:v>5.48030345507388E-024</c:v>
                </c:pt>
                <c:pt idx="231">
                  <c:v>2.61823206788001E-024</c:v>
                </c:pt>
                <c:pt idx="232">
                  <c:v>1.24449060934727E-024</c:v>
                </c:pt>
                <c:pt idx="233">
                  <c:v>5.88511651053421E-025</c:v>
                </c:pt>
                <c:pt idx="234">
                  <c:v>2.76884383432298E-025</c:v>
                </c:pt>
                <c:pt idx="235">
                  <c:v>1.29605017062903E-025</c:v>
                </c:pt>
                <c:pt idx="236">
                  <c:v>6.03566491190009E-026</c:v>
                </c:pt>
                <c:pt idx="237">
                  <c:v>2.79645852688326E-026</c:v>
                </c:pt>
                <c:pt idx="238">
                  <c:v>1.28905545297099E-026</c:v>
                </c:pt>
                <c:pt idx="239">
                  <c:v>5.91173248162549E-027</c:v>
                </c:pt>
                <c:pt idx="240">
                  <c:v>2.69735371531126E-027</c:v>
                </c:pt>
                <c:pt idx="241">
                  <c:v>1.22444979891132E-027</c:v>
                </c:pt>
                <c:pt idx="242">
                  <c:v>5.52998588318575E-028</c:v>
                </c:pt>
                <c:pt idx="243">
                  <c:v>2.48477469932497E-028</c:v>
                </c:pt>
                <c:pt idx="244">
                  <c:v>1.11078489451402E-028</c:v>
                </c:pt>
                <c:pt idx="245">
                  <c:v>4.9402948470004E-029</c:v>
                </c:pt>
                <c:pt idx="246">
                  <c:v>2.18602804162028E-029</c:v>
                </c:pt>
                <c:pt idx="247">
                  <c:v>9.62362170987801E-030</c:v>
                </c:pt>
                <c:pt idx="248">
                  <c:v>4.21503624055249E-030</c:v>
                </c:pt>
                <c:pt idx="249">
                  <c:v>1.83672458023571E-030</c:v>
                </c:pt>
                <c:pt idx="250">
                  <c:v>7.96281669458065E-031</c:v>
                </c:pt>
                <c:pt idx="251">
                  <c:v>3.43454612972856E-031</c:v>
                </c:pt>
                <c:pt idx="252">
                  <c:v>1.4738454482904E-031</c:v>
                </c:pt>
                <c:pt idx="253">
                  <c:v>6.29237345810516E-032</c:v>
                </c:pt>
                <c:pt idx="254">
                  <c:v>2.67274171309601E-032</c:v>
                </c:pt>
                <c:pt idx="255">
                  <c:v>1.12948234830614E-032</c:v>
                </c:pt>
                <c:pt idx="256">
                  <c:v>4.74877791767137E-033</c:v>
                </c:pt>
                <c:pt idx="257">
                  <c:v>1.9863886572721E-033</c:v>
                </c:pt>
                <c:pt idx="258">
                  <c:v>8.26659286261596E-034</c:v>
                </c:pt>
                <c:pt idx="259">
                  <c:v>3.42269993097029E-034</c:v>
                </c:pt>
                <c:pt idx="260">
                  <c:v>1.40990892160247E-034</c:v>
                </c:pt>
                <c:pt idx="261">
                  <c:v>5.77820900114761E-035</c:v>
                </c:pt>
                <c:pt idx="262">
                  <c:v>2.35600056091298E-035</c:v>
                </c:pt>
                <c:pt idx="263">
                  <c:v>9.55734993768703E-036</c:v>
                </c:pt>
                <c:pt idx="264">
                  <c:v>3.85726557458658E-036</c:v>
                </c:pt>
                <c:pt idx="265">
                  <c:v>1.54882214669298E-036</c:v>
                </c:pt>
                <c:pt idx="266">
                  <c:v>6.1873333383839E-037</c:v>
                </c:pt>
                <c:pt idx="267">
                  <c:v>2.45915233909577E-037</c:v>
                </c:pt>
                <c:pt idx="268">
                  <c:v>9.72405278346141E-038</c:v>
                </c:pt>
                <c:pt idx="269">
                  <c:v>3.82550820023622E-038</c:v>
                </c:pt>
                <c:pt idx="270">
                  <c:v>1.49730723162405E-038</c:v>
                </c:pt>
                <c:pt idx="271">
                  <c:v>5.83059213205779E-039</c:v>
                </c:pt>
                <c:pt idx="272">
                  <c:v>2.25888622786513E-039</c:v>
                </c:pt>
                <c:pt idx="273">
                  <c:v>8.70674866842021E-040</c:v>
                </c:pt>
                <c:pt idx="274">
                  <c:v>3.33885542345775E-040</c:v>
                </c:pt>
                <c:pt idx="275">
                  <c:v>1.27385259173619E-040</c:v>
                </c:pt>
                <c:pt idx="276">
                  <c:v>4.83526956936062E-041</c:v>
                </c:pt>
                <c:pt idx="277">
                  <c:v>1.82600584257734E-041</c:v>
                </c:pt>
                <c:pt idx="278">
                  <c:v>6.86062354623504E-042</c:v>
                </c:pt>
                <c:pt idx="279">
                  <c:v>2.56451339303503E-042</c:v>
                </c:pt>
                <c:pt idx="280">
                  <c:v>9.5373189937807E-043</c:v>
                </c:pt>
                <c:pt idx="281">
                  <c:v>3.52880452045377E-043</c:v>
                </c:pt>
                <c:pt idx="282">
                  <c:v>1.2989990957818E-043</c:v>
                </c:pt>
                <c:pt idx="283">
                  <c:v>4.75740420009347E-044</c:v>
                </c:pt>
                <c:pt idx="284">
                  <c:v>1.73344956286846E-044</c:v>
                </c:pt>
                <c:pt idx="285">
                  <c:v>6.28394424593089E-045</c:v>
                </c:pt>
                <c:pt idx="286">
                  <c:v>2.26638345816462E-045</c:v>
                </c:pt>
                <c:pt idx="287">
                  <c:v>8.13231917774031E-046</c:v>
                </c:pt>
                <c:pt idx="288">
                  <c:v>2.90318956739284E-046</c:v>
                </c:pt>
                <c:pt idx="289">
                  <c:v>1.03113690034921E-046</c:v>
                </c:pt>
                <c:pt idx="290">
                  <c:v>3.64365474264861E-047</c:v>
                </c:pt>
                <c:pt idx="291">
                  <c:v>1.28096735803537E-047</c:v>
                </c:pt>
                <c:pt idx="292">
                  <c:v>4.48042140143103E-048</c:v>
                </c:pt>
                <c:pt idx="293">
                  <c:v>1.55912027154604E-048</c:v>
                </c:pt>
                <c:pt idx="294">
                  <c:v>5.39784399455046E-049</c:v>
                </c:pt>
                <c:pt idx="295">
                  <c:v>1.85926371735209E-049</c:v>
                </c:pt>
                <c:pt idx="296">
                  <c:v>6.37149894039243E-050</c:v>
                </c:pt>
                <c:pt idx="297">
                  <c:v>2.17231195028234E-050</c:v>
                </c:pt>
                <c:pt idx="298">
                  <c:v>7.36856167107207E-051</c:v>
                </c:pt>
                <c:pt idx="299">
                  <c:v>2.48669894026377E-051</c:v>
                </c:pt>
                <c:pt idx="300">
                  <c:v>8.34917667374397E-052</c:v>
                </c:pt>
                <c:pt idx="301">
                  <c:v>2.78897131906683E-052</c:v>
                </c:pt>
                <c:pt idx="302">
                  <c:v>9.26881897874867E-053</c:v>
                </c:pt>
                <c:pt idx="303">
                  <c:v>3.06467699216873E-053</c:v>
                </c:pt>
                <c:pt idx="304">
                  <c:v>1.00814957334321E-053</c:v>
                </c:pt>
                <c:pt idx="305">
                  <c:v>3.29947763286769E-054</c:v>
                </c:pt>
                <c:pt idx="306">
                  <c:v>1.07434894533686E-054</c:v>
                </c:pt>
                <c:pt idx="307">
                  <c:v>3.48037059127378E-055</c:v>
                </c:pt>
                <c:pt idx="308">
                  <c:v>1.12172286856005E-055</c:v>
                </c:pt>
                <c:pt idx="309">
                  <c:v>3.59687721553066E-056</c:v>
                </c:pt>
                <c:pt idx="310">
                  <c:v>1.14748127405981E-056</c:v>
                </c:pt>
                <c:pt idx="311">
                  <c:v>3.64204708642782E-057</c:v>
                </c:pt>
                <c:pt idx="312">
                  <c:v>1.1500731407416E-057</c:v>
                </c:pt>
                <c:pt idx="313">
                  <c:v>3.61314441768622E-058</c:v>
                </c:pt>
                <c:pt idx="314">
                  <c:v>1.12934110542377E-058</c:v>
                </c:pt>
                <c:pt idx="315">
                  <c:v>3.51192235900356E-059</c:v>
                </c:pt>
                <c:pt idx="316">
                  <c:v>1.08653727905533E-059</c:v>
                </c:pt>
                <c:pt idx="317">
                  <c:v>3.34444695590839E-060</c:v>
                </c:pt>
                <c:pt idx="318">
                  <c:v>1.02419805853884E-060</c:v>
                </c:pt>
                <c:pt idx="319">
                  <c:v>3.12049534786845E-061</c:v>
                </c:pt>
                <c:pt idx="320">
                  <c:v>9.45895339983351E-062</c:v>
                </c:pt>
                <c:pt idx="321">
                  <c:v>2.85261122984841E-062</c:v>
                </c:pt>
                <c:pt idx="322">
                  <c:v>8.55898064845459E-063</c:v>
                </c:pt>
                <c:pt idx="323">
                  <c:v>2.55494441767879E-063</c:v>
                </c:pt>
                <c:pt idx="324">
                  <c:v>7.58788646284864E-064</c:v>
                </c:pt>
                <c:pt idx="325">
                  <c:v>2.24202342846715E-064</c:v>
                </c:pt>
                <c:pt idx="326">
                  <c:v>6.59081959691637E-065</c:v>
                </c:pt>
                <c:pt idx="327">
                  <c:v>1.92760772192513E-065</c:v>
                </c:pt>
                <c:pt idx="328">
                  <c:v>5.60890191860752E-066</c:v>
                </c:pt>
                <c:pt idx="329">
                  <c:v>1.62374186851019E-066</c:v>
                </c:pt>
                <c:pt idx="330">
                  <c:v>4.67666313065484E-067</c:v>
                </c:pt>
                <c:pt idx="331">
                  <c:v>1.34009362720384E-067</c:v>
                </c:pt>
                <c:pt idx="332">
                  <c:v>3.82044675286831E-068</c:v>
                </c:pt>
                <c:pt idx="333">
                  <c:v>1.08361027778076E-068</c:v>
                </c:pt>
                <c:pt idx="334">
                  <c:v>3.05782083325528E-069</c:v>
                </c:pt>
                <c:pt idx="335">
                  <c:v>8.58481439580003E-070</c:v>
                </c:pt>
                <c:pt idx="336">
                  <c:v>2.39789267076059E-070</c:v>
                </c:pt>
                <c:pt idx="337">
                  <c:v>6.66359395614648E-071</c:v>
                </c:pt>
                <c:pt idx="338">
                  <c:v>1.84232933023954E-071</c:v>
                </c:pt>
                <c:pt idx="339">
                  <c:v>5.06764241032792E-072</c:v>
                </c:pt>
                <c:pt idx="340">
                  <c:v>1.38683442371793E-072</c:v>
                </c:pt>
                <c:pt idx="341">
                  <c:v>3.77592378202915E-073</c:v>
                </c:pt>
                <c:pt idx="342">
                  <c:v>1.02282605117122E-073</c:v>
                </c:pt>
                <c:pt idx="343">
                  <c:v>2.75651460351074E-074</c:v>
                </c:pt>
                <c:pt idx="344">
                  <c:v>7.39092456346719E-075</c:v>
                </c:pt>
                <c:pt idx="345">
                  <c:v>1.97159267889001E-075</c:v>
                </c:pt>
                <c:pt idx="346">
                  <c:v>5.23257641374347E-076</c:v>
                </c:pt>
                <c:pt idx="347">
                  <c:v>1.38163687874544E-076</c:v>
                </c:pt>
                <c:pt idx="348">
                  <c:v>3.62954520534283E-077</c:v>
                </c:pt>
                <c:pt idx="349">
                  <c:v>9.48616027268905E-078</c:v>
                </c:pt>
                <c:pt idx="350">
                  <c:v>2.46665642230476E-078</c:v>
                </c:pt>
                <c:pt idx="351">
                  <c:v>6.38126558225771E-079</c:v>
                </c:pt>
                <c:pt idx="352">
                  <c:v>1.6424226808759E-079</c:v>
                </c:pt>
                <c:pt idx="353">
                  <c:v>4.20574563450709E-080</c:v>
                </c:pt>
                <c:pt idx="354">
                  <c:v>1.07147249508966E-080</c:v>
                </c:pt>
                <c:pt idx="355">
                  <c:v>2.71580764556697E-081</c:v>
                </c:pt>
                <c:pt idx="356">
                  <c:v>6.84852335852269E-082</c:v>
                </c:pt>
                <c:pt idx="357">
                  <c:v>1.71820441779269E-082</c:v>
                </c:pt>
                <c:pt idx="358">
                  <c:v>4.28876921220696E-083</c:v>
                </c:pt>
                <c:pt idx="359">
                  <c:v>1.06505117785143E-083</c:v>
                </c:pt>
                <c:pt idx="360">
                  <c:v>2.63140825433416E-084</c:v>
                </c:pt>
                <c:pt idx="361">
                  <c:v>6.4682372866814E-085</c:v>
                </c:pt>
                <c:pt idx="362">
                  <c:v>1.5818438476183E-085</c:v>
                </c:pt>
                <c:pt idx="363">
                  <c:v>3.84876355164405E-086</c:v>
                </c:pt>
                <c:pt idx="364">
                  <c:v>9.3166291287673E-087</c:v>
                </c:pt>
                <c:pt idx="365">
                  <c:v>2.24375967975926E-087</c:v>
                </c:pt>
                <c:pt idx="366">
                  <c:v>5.37618031758662E-088</c:v>
                </c:pt>
                <c:pt idx="367">
                  <c:v>1.28159637063102E-088</c:v>
                </c:pt>
                <c:pt idx="368">
                  <c:v>3.03954562252886E-089</c:v>
                </c:pt>
                <c:pt idx="369">
                  <c:v>7.17209476275611E-090</c:v>
                </c:pt>
                <c:pt idx="370">
                  <c:v>1.68369463140588E-090</c:v>
                </c:pt>
                <c:pt idx="371">
                  <c:v>3.93242628493411E-091</c:v>
                </c:pt>
                <c:pt idx="372">
                  <c:v>9.13771921304116E-092</c:v>
                </c:pt>
                <c:pt idx="373">
                  <c:v>2.11249155978462E-092</c:v>
                </c:pt>
                <c:pt idx="374">
                  <c:v>4.85883455412898E-093</c:v>
                </c:pt>
                <c:pt idx="375">
                  <c:v>1.111857667849E-093</c:v>
                </c:pt>
                <c:pt idx="376">
                  <c:v>2.53131524595536E-094</c:v>
                </c:pt>
                <c:pt idx="377">
                  <c:v>5.73354505319585E-095</c:v>
                </c:pt>
                <c:pt idx="378">
                  <c:v>1.29205255528653E-095</c:v>
                </c:pt>
                <c:pt idx="379">
                  <c:v>2.89679047875643E-096</c:v>
                </c:pt>
                <c:pt idx="380">
                  <c:v>6.46150886728859E-097</c:v>
                </c:pt>
                <c:pt idx="381">
                  <c:v>1.43393927540907E-097</c:v>
                </c:pt>
                <c:pt idx="382">
                  <c:v>3.16597536292264E-098</c:v>
                </c:pt>
                <c:pt idx="383">
                  <c:v>6.95447350536625E-099</c:v>
                </c:pt>
                <c:pt idx="384">
                  <c:v>1.51985073601864E-099</c:v>
                </c:pt>
                <c:pt idx="385">
                  <c:v>3.30458992600281E-100</c:v>
                </c:pt>
                <c:pt idx="386">
                  <c:v>7.14848756862452E-101</c:v>
                </c:pt>
                <c:pt idx="387">
                  <c:v>1.53847595561095E-101</c:v>
                </c:pt>
                <c:pt idx="388">
                  <c:v>3.2941791595107E-102</c:v>
                </c:pt>
                <c:pt idx="389">
                  <c:v>7.01752022035578E-103</c:v>
                </c:pt>
                <c:pt idx="390">
                  <c:v>1.48730516214168E-103</c:v>
                </c:pt>
                <c:pt idx="391">
                  <c:v>3.13614730356014E-104</c:v>
                </c:pt>
                <c:pt idx="392">
                  <c:v>6.57919526661747E-105</c:v>
                </c:pt>
                <c:pt idx="393">
                  <c:v>1.37318501178726E-105</c:v>
                </c:pt>
                <c:pt idx="394">
                  <c:v>2.85144689674457E-106</c:v>
                </c:pt>
                <c:pt idx="395">
                  <c:v>5.89089764345175E-107</c:v>
                </c:pt>
                <c:pt idx="396">
                  <c:v>1.21081452116528E-107</c:v>
                </c:pt>
                <c:pt idx="397">
                  <c:v>2.47601755767195E-108</c:v>
                </c:pt>
                <c:pt idx="398">
                  <c:v>5.03743870150784E-109</c:v>
                </c:pt>
                <c:pt idx="399">
                  <c:v>1.01963746393415E-109</c:v>
                </c:pt>
                <c:pt idx="400">
                  <c:v>2.05334416790831E-110</c:v>
                </c:pt>
                <c:pt idx="401">
                  <c:v>4.11393730748385E-111</c:v>
                </c:pt>
                <c:pt idx="402">
                  <c:v>8.20037182005346E-112</c:v>
                </c:pt>
                <c:pt idx="403">
                  <c:v>1.62625773475705E-112</c:v>
                </c:pt>
                <c:pt idx="404">
                  <c:v>3.20867079201849E-113</c:v>
                </c:pt>
                <c:pt idx="405">
                  <c:v>6.29855465218483E-114</c:v>
                </c:pt>
                <c:pt idx="406">
                  <c:v>1.23008917983853E-114</c:v>
                </c:pt>
                <c:pt idx="407">
                  <c:v>2.39007896607021E-115</c:v>
                </c:pt>
                <c:pt idx="408">
                  <c:v>4.62027532977689E-116</c:v>
                </c:pt>
                <c:pt idx="409">
                  <c:v>8.88594086312606E-117</c:v>
                </c:pt>
                <c:pt idx="410">
                  <c:v>1.70027408641248E-117</c:v>
                </c:pt>
                <c:pt idx="411">
                  <c:v>3.23678914015702E-118</c:v>
                </c:pt>
                <c:pt idx="412">
                  <c:v>6.13041444682256E-119</c:v>
                </c:pt>
                <c:pt idx="413">
                  <c:v>1.15516818399701E-119</c:v>
                </c:pt>
                <c:pt idx="414">
                  <c:v>2.16561154023892E-120</c:v>
                </c:pt>
                <c:pt idx="415">
                  <c:v>4.03920458290206E-121</c:v>
                </c:pt>
                <c:pt idx="416">
                  <c:v>7.49533587796195E-122</c:v>
                </c:pt>
                <c:pt idx="417">
                  <c:v>1.38377762146863E-122</c:v>
                </c:pt>
                <c:pt idx="418">
                  <c:v>2.54168345528087E-123</c:v>
                </c:pt>
                <c:pt idx="419">
                  <c:v>4.64468832123807E-124</c:v>
                </c:pt>
                <c:pt idx="420">
                  <c:v>8.44445539052582E-125</c:v>
                </c:pt>
                <c:pt idx="421">
                  <c:v>1.52744883139374E-125</c:v>
                </c:pt>
                <c:pt idx="422">
                  <c:v>2.74879055916978E-126</c:v>
                </c:pt>
                <c:pt idx="423">
                  <c:v>4.92148975953324E-127</c:v>
                </c:pt>
                <c:pt idx="424">
                  <c:v>8.76660575491118E-128</c:v>
                </c:pt>
                <c:pt idx="425">
                  <c:v>1.55362543248681E-128</c:v>
                </c:pt>
                <c:pt idx="426">
                  <c:v>2.73930962105463E-129</c:v>
                </c:pt>
                <c:pt idx="427">
                  <c:v>4.80524880067795E-130</c:v>
                </c:pt>
                <c:pt idx="428">
                  <c:v>8.38630378806498E-131</c:v>
                </c:pt>
                <c:pt idx="429">
                  <c:v>1.4561471246576E-131</c:v>
                </c:pt>
                <c:pt idx="430">
                  <c:v>2.51547426653755E-132</c:v>
                </c:pt>
                <c:pt idx="431">
                  <c:v>4.32329087149051E-133</c:v>
                </c:pt>
                <c:pt idx="432">
                  <c:v>7.39246008391276E-134</c:v>
                </c:pt>
                <c:pt idx="433">
                  <c:v>1.25760274238235E-134</c:v>
                </c:pt>
                <c:pt idx="434">
                  <c:v>2.12852089814455E-135</c:v>
                </c:pt>
                <c:pt idx="435">
                  <c:v>3.58420066852163E-136</c:v>
                </c:pt>
                <c:pt idx="436">
                  <c:v>6.00463577946459E-137</c:v>
                </c:pt>
                <c:pt idx="437">
                  <c:v>1.00083152852517E-137</c:v>
                </c:pt>
                <c:pt idx="438">
                  <c:v>1.65964515286368E-138</c:v>
                </c:pt>
                <c:pt idx="439">
                  <c:v>2.73810098070241E-139</c:v>
                </c:pt>
                <c:pt idx="440">
                  <c:v>4.49431631151804E-140</c:v>
                </c:pt>
                <c:pt idx="441">
                  <c:v>7.33935279591178E-141</c:v>
                </c:pt>
                <c:pt idx="442">
                  <c:v>1.19242713122603E-141</c:v>
                </c:pt>
                <c:pt idx="443">
                  <c:v>1.92746228458927E-142</c:v>
                </c:pt>
                <c:pt idx="444">
                  <c:v>3.0997015742767E-143</c:v>
                </c:pt>
                <c:pt idx="445">
                  <c:v>4.95945363157157E-144</c:v>
                </c:pt>
                <c:pt idx="446">
                  <c:v>7.89455654474066E-145</c:v>
                </c:pt>
                <c:pt idx="447">
                  <c:v>1.25026363775094E-145</c:v>
                </c:pt>
                <c:pt idx="448">
                  <c:v>1.96995096692267E-146</c:v>
                </c:pt>
                <c:pt idx="449">
                  <c:v>3.0880845866554E-147</c:v>
                </c:pt>
                <c:pt idx="450">
                  <c:v>4.81618226558208E-148</c:v>
                </c:pt>
                <c:pt idx="451">
                  <c:v>7.47302776590582E-149</c:v>
                </c:pt>
                <c:pt idx="452">
                  <c:v>1.15363980589508E-149</c:v>
                </c:pt>
                <c:pt idx="453">
                  <c:v>1.77183723845925E-150</c:v>
                </c:pt>
                <c:pt idx="454">
                  <c:v>2.70743084461087E-151</c:v>
                </c:pt>
                <c:pt idx="455">
                  <c:v>4.11595743575268E-152</c:v>
                </c:pt>
                <c:pt idx="456">
                  <c:v>6.22535802093271E-153</c:v>
                </c:pt>
                <c:pt idx="457">
                  <c:v>9.36780292898304E-154</c:v>
                </c:pt>
                <c:pt idx="458">
                  <c:v>1.40246203682617E-154</c:v>
                </c:pt>
                <c:pt idx="459">
                  <c:v>2.08893264887205E-155</c:v>
                </c:pt>
                <c:pt idx="460">
                  <c:v>3.09554923932398E-156</c:v>
                </c:pt>
                <c:pt idx="461">
                  <c:v>4.56384567546265E-157</c:v>
                </c:pt>
                <c:pt idx="462">
                  <c:v>6.69428410342922E-158</c:v>
                </c:pt>
                <c:pt idx="463">
                  <c:v>9.7691613865295E-159</c:v>
                </c:pt>
                <c:pt idx="464">
                  <c:v>1.41837276620946E-159</c:v>
                </c:pt>
                <c:pt idx="465">
                  <c:v>2.04881827283982E-160</c:v>
                </c:pt>
                <c:pt idx="466">
                  <c:v>2.94439755880597E-161</c:v>
                </c:pt>
                <c:pt idx="467">
                  <c:v>4.20987706920481E-162</c:v>
                </c:pt>
                <c:pt idx="468">
                  <c:v>5.98855903257039E-163</c:v>
                </c:pt>
                <c:pt idx="469">
                  <c:v>8.47530255623358E-164</c:v>
                </c:pt>
                <c:pt idx="470">
                  <c:v>1.19335056187085E-164</c:v>
                </c:pt>
                <c:pt idx="471">
                  <c:v>1.67170956837242E-165</c:v>
                </c:pt>
                <c:pt idx="472">
                  <c:v>2.32988008815604E-166</c:v>
                </c:pt>
                <c:pt idx="473">
                  <c:v>3.23062289517772E-167</c:v>
                </c:pt>
                <c:pt idx="474">
                  <c:v>4.45675662322234E-168</c:v>
                </c:pt>
                <c:pt idx="475">
                  <c:v>6.11690204449482E-169</c:v>
                </c:pt>
                <c:pt idx="476">
                  <c:v>8.3526462432244E-170</c:v>
                </c:pt>
                <c:pt idx="477">
                  <c:v>1.13474063177371E-170</c:v>
                </c:pt>
                <c:pt idx="478">
                  <c:v>1.53373058754746E-171</c:v>
                </c:pt>
                <c:pt idx="479">
                  <c:v>2.06244087400216E-172</c:v>
                </c:pt>
                <c:pt idx="480">
                  <c:v>2.75926803882605E-173</c:v>
                </c:pt>
                <c:pt idx="481">
                  <c:v>3.6727065462644E-174</c:v>
                </c:pt>
                <c:pt idx="482">
                  <c:v>4.86360753836424E-175</c:v>
                </c:pt>
                <c:pt idx="483">
                  <c:v>6.40782691087045E-176</c:v>
                </c:pt>
                <c:pt idx="484">
                  <c:v>8.39929773680168E-177</c:v>
                </c:pt>
                <c:pt idx="485">
                  <c:v>1.09535560745258E-177</c:v>
                </c:pt>
                <c:pt idx="486">
                  <c:v>1.42117399038536E-178</c:v>
                </c:pt>
                <c:pt idx="487">
                  <c:v>1.8345067778495E-179</c:v>
                </c:pt>
                <c:pt idx="488">
                  <c:v>2.35597862485001E-180</c:v>
                </c:pt>
                <c:pt idx="489">
                  <c:v>3.01025527686078E-181</c:v>
                </c:pt>
                <c:pt idx="490">
                  <c:v>3.82661933946397E-182</c:v>
                </c:pt>
                <c:pt idx="491">
                  <c:v>4.83957420206301E-183</c:v>
                </c:pt>
                <c:pt idx="492">
                  <c:v>6.08946304421269E-184</c:v>
                </c:pt>
                <c:pt idx="493">
                  <c:v>7.62308567106155E-185</c:v>
                </c:pt>
                <c:pt idx="494">
                  <c:v>9.4942914038631E-186</c:v>
                </c:pt>
                <c:pt idx="495">
                  <c:v>1.17645215349254E-186</c:v>
                </c:pt>
                <c:pt idx="496">
                  <c:v>1.45032701349907E-187</c:v>
                </c:pt>
                <c:pt idx="497">
                  <c:v>1.77884275152351E-188</c:v>
                </c:pt>
                <c:pt idx="498">
                  <c:v>2.17064666835608E-189</c:v>
                </c:pt>
                <c:pt idx="499">
                  <c:v>2.63524300235442E-190</c:v>
                </c:pt>
                <c:pt idx="500">
                  <c:v>3.18296715223812E-191</c:v>
                </c:pt>
                <c:pt idx="501">
                  <c:v>3.82493095545994E-192</c:v>
                </c:pt>
                <c:pt idx="502">
                  <c:v>4.5729346858931E-193</c:v>
                </c:pt>
                <c:pt idx="503">
                  <c:v>5.43934182664272E-194</c:v>
                </c:pt>
                <c:pt idx="504">
                  <c:v>6.43691332324717E-195</c:v>
                </c:pt>
                <c:pt idx="505">
                  <c:v>7.5785989492453E-196</c:v>
                </c:pt>
                <c:pt idx="506">
                  <c:v>8.87728462866154E-197</c:v>
                </c:pt>
                <c:pt idx="507">
                  <c:v>1.03454960525402E-197</c:v>
                </c:pt>
                <c:pt idx="508">
                  <c:v>1.19950606771496E-198</c:v>
                </c:pt>
                <c:pt idx="509">
                  <c:v>1.38367321592176E-199</c:v>
                </c:pt>
                <c:pt idx="510">
                  <c:v>1.58797834088697E-200</c:v>
                </c:pt>
                <c:pt idx="511">
                  <c:v>1.81315766455213E-201</c:v>
                </c:pt>
                <c:pt idx="512">
                  <c:v>2.05971210297802E-202</c:v>
                </c:pt>
                <c:pt idx="513">
                  <c:v>2.32786305057383E-203</c:v>
                </c:pt>
                <c:pt idx="514">
                  <c:v>2.61750963026937E-204</c:v>
                </c:pt>
                <c:pt idx="515">
                  <c:v>2.92818899891831E-205</c:v>
                </c:pt>
                <c:pt idx="516">
                  <c:v>3.2590413923838E-206</c:v>
                </c:pt>
                <c:pt idx="517">
                  <c:v>3.60878162949503E-207</c:v>
                </c:pt>
                <c:pt idx="518">
                  <c:v>3.97567875910592E-208</c:v>
                </c:pt>
                <c:pt idx="519">
                  <c:v>4.35754542301795E-209</c:v>
                </c:pt>
                <c:pt idx="520">
                  <c:v>4.75173831612551E-210</c:v>
                </c:pt>
                <c:pt idx="521">
                  <c:v>5.15517085427136E-211</c:v>
                </c:pt>
                <c:pt idx="522">
                  <c:v>5.56433881460475E-212</c:v>
                </c:pt>
                <c:pt idx="523">
                  <c:v>5.97535930199566E-213</c:v>
                </c:pt>
                <c:pt idx="524">
                  <c:v>6.38402293171474E-214</c:v>
                </c:pt>
                <c:pt idx="525">
                  <c:v>6.78585862069642E-215</c:v>
                </c:pt>
                <c:pt idx="526">
                  <c:v>7.17620986810256E-216</c:v>
                </c:pt>
                <c:pt idx="527">
                  <c:v>7.55032090368316E-217</c:v>
                </c:pt>
                <c:pt idx="528">
                  <c:v>7.90343061409129E-218</c:v>
                </c:pt>
                <c:pt idx="529">
                  <c:v>8.23087174705206E-219</c:v>
                </c:pt>
                <c:pt idx="530">
                  <c:v>8.52817256386328E-220</c:v>
                </c:pt>
                <c:pt idx="531">
                  <c:v>8.79115788210568E-221</c:v>
                </c:pt>
                <c:pt idx="532">
                  <c:v>9.01604633808519E-222</c:v>
                </c:pt>
                <c:pt idx="533">
                  <c:v>9.19954071302882E-223</c:v>
                </c:pt>
                <c:pt idx="534">
                  <c:v>9.3389083124073E-224</c:v>
                </c:pt>
                <c:pt idx="535">
                  <c:v>9.43204866171236E-225</c:v>
                </c:pt>
                <c:pt idx="536">
                  <c:v>9.47754617547604E-226</c:v>
                </c:pt>
                <c:pt idx="537">
                  <c:v>9.4747059538946E-227</c:v>
                </c:pt>
                <c:pt idx="538">
                  <c:v>9.42357144186474E-228</c:v>
                </c:pt>
                <c:pt idx="539">
                  <c:v>9.32492332330355E-229</c:v>
                </c:pt>
                <c:pt idx="540">
                  <c:v>9.18025969002761E-230</c:v>
                </c:pt>
                <c:pt idx="541">
                  <c:v>8.9917581892733E-231</c:v>
                </c:pt>
                <c:pt idx="542">
                  <c:v>8.76222148658635E-232</c:v>
                </c:pt>
                <c:pt idx="543">
                  <c:v>8.49500795279535E-233</c:v>
                </c:pt>
                <c:pt idx="544">
                  <c:v>8.19394997021736E-234</c:v>
                </c:pt>
                <c:pt idx="545">
                  <c:v>7.86326263325558E-235</c:v>
                </c:pt>
                <c:pt idx="546">
                  <c:v>7.50744587783474E-236</c:v>
                </c:pt>
                <c:pt idx="547">
                  <c:v>7.13118320415679E-237</c:v>
                </c:pt>
                <c:pt idx="548">
                  <c:v>6.73924015640331E-238</c:v>
                </c:pt>
                <c:pt idx="549">
                  <c:v>6.33636559655558E-239</c:v>
                </c:pt>
                <c:pt idx="550">
                  <c:v>5.92719856802935E-240</c:v>
                </c:pt>
                <c:pt idx="551">
                  <c:v>5.51618320489127E-241</c:v>
                </c:pt>
                <c:pt idx="552">
                  <c:v>5.10749372416684E-242</c:v>
                </c:pt>
                <c:pt idx="553">
                  <c:v>4.70497106505898E-243</c:v>
                </c:pt>
                <c:pt idx="554">
                  <c:v>4.31207223446535E-244</c:v>
                </c:pt>
                <c:pt idx="555">
                  <c:v>3.9318329068925E-245</c:v>
                </c:pt>
                <c:pt idx="556">
                  <c:v>3.56684333209262E-246</c:v>
                </c:pt>
                <c:pt idx="557">
                  <c:v>3.21923714565827E-247</c:v>
                </c:pt>
                <c:pt idx="558">
                  <c:v>2.89069227360153E-248</c:v>
                </c:pt>
                <c:pt idx="559">
                  <c:v>2.58244278470197E-249</c:v>
                </c:pt>
                <c:pt idx="560">
                  <c:v>2.29530028262552E-250</c:v>
                </c:pt>
                <c:pt idx="561">
                  <c:v>2.02968324789422E-251</c:v>
                </c:pt>
                <c:pt idx="562">
                  <c:v>1.78565263752471E-252</c:v>
                </c:pt>
                <c:pt idx="563">
                  <c:v>1.56295202375174E-253</c:v>
                </c:pt>
                <c:pt idx="564">
                  <c:v>1.36105059564234E-254</c:v>
                </c:pt>
                <c:pt idx="565">
                  <c:v>1.17918744890747E-255</c:v>
                </c:pt>
                <c:pt idx="566">
                  <c:v>1.01641573861376E-256</c:v>
                </c:pt>
                <c:pt idx="567">
                  <c:v>8.71645454496195E-258</c:v>
                </c:pt>
                <c:pt idx="568">
                  <c:v>7.43683786777361E-259</c:v>
                </c:pt>
                <c:pt idx="569">
                  <c:v>6.3127226994656E-260</c:v>
                </c:pt>
                <c:pt idx="570">
                  <c:v>5.33120111921503E-261</c:v>
                </c:pt>
                <c:pt idx="571">
                  <c:v>4.47933327085053E-262</c:v>
                </c:pt>
                <c:pt idx="572">
                  <c:v>3.74439486181829E-263</c:v>
                </c:pt>
                <c:pt idx="573">
                  <c:v>3.11408068255398E-264</c:v>
                </c:pt>
                <c:pt idx="574">
                  <c:v>2.57666545868645E-265</c:v>
                </c:pt>
                <c:pt idx="575">
                  <c:v>2.12112452748831E-266</c:v>
                </c:pt>
                <c:pt idx="576">
                  <c:v>1.73721772353729E-267</c:v>
                </c:pt>
                <c:pt idx="577">
                  <c:v>1.41554047660803E-268</c:v>
                </c:pt>
                <c:pt idx="578">
                  <c:v>1.14754648839043E-269</c:v>
                </c:pt>
                <c:pt idx="579">
                  <c:v>9.25546493035825E-271</c:v>
                </c:pt>
                <c:pt idx="580">
                  <c:v>7.4268755404101E-272</c:v>
                </c:pt>
                <c:pt idx="581">
                  <c:v>5.9291714370548E-273</c:v>
                </c:pt>
                <c:pt idx="582">
                  <c:v>4.70935928470759E-274</c:v>
                </c:pt>
                <c:pt idx="583">
                  <c:v>3.72142779425547E-275</c:v>
                </c:pt>
                <c:pt idx="584">
                  <c:v>2.92575074532203E-276</c:v>
                </c:pt>
                <c:pt idx="585">
                  <c:v>2.28846885882519E-277</c:v>
                </c:pt>
                <c:pt idx="586">
                  <c:v>1.78087175046501E-278</c:v>
                </c:pt>
                <c:pt idx="587">
                  <c:v>1.3787967084603E-279</c:v>
                </c:pt>
                <c:pt idx="588">
                  <c:v>1.0620569036292E-280</c:v>
                </c:pt>
                <c:pt idx="589">
                  <c:v>8.13907948718209E-282</c:v>
                </c:pt>
                <c:pt idx="590">
                  <c:v>6.20558528578865E-283</c:v>
                </c:pt>
                <c:pt idx="591">
                  <c:v>4.70728141748793E-284</c:v>
                </c:pt>
                <c:pt idx="592">
                  <c:v>3.5525281829608E-285</c:v>
                </c:pt>
                <c:pt idx="593">
                  <c:v>2.66737979084126E-286</c:v>
                </c:pt>
                <c:pt idx="594">
                  <c:v>1.99256334207681E-287</c:v>
                </c:pt>
                <c:pt idx="595">
                  <c:v>1.48087830642404E-288</c:v>
                </c:pt>
                <c:pt idx="596">
                  <c:v>1.0949809443107E-289</c:v>
                </c:pt>
                <c:pt idx="597">
                  <c:v>8.05515138432233E-291</c:v>
                </c:pt>
                <c:pt idx="598">
                  <c:v>5.89550222195007E-292</c:v>
                </c:pt>
                <c:pt idx="599">
                  <c:v>4.29287124768762E-293</c:v>
                </c:pt>
                <c:pt idx="600">
                  <c:v>3.10996050958747E-294</c:v>
                </c:pt>
                <c:pt idx="601">
                  <c:v>2.24151598706559E-295</c:v>
                </c:pt>
                <c:pt idx="602">
                  <c:v>1.60734373679842E-296</c:v>
                </c:pt>
                <c:pt idx="603">
                  <c:v>1.14671538445044E-297</c:v>
                </c:pt>
                <c:pt idx="604">
                  <c:v>8.13921407150814E-299</c:v>
                </c:pt>
                <c:pt idx="605">
                  <c:v>5.74763602762673E-300</c:v>
                </c:pt>
                <c:pt idx="606">
                  <c:v>4.03809006239417E-301</c:v>
                </c:pt>
                <c:pt idx="607">
                  <c:v>2.8225568542866E-302</c:v>
                </c:pt>
                <c:pt idx="608">
                  <c:v>1.96286012064423E-303</c:v>
                </c:pt>
                <c:pt idx="609">
                  <c:v>1.35805062502098E-304</c:v>
                </c:pt>
                <c:pt idx="610">
                  <c:v>9.34808221237065E-306</c:v>
                </c:pt>
                <c:pt idx="611">
                  <c:v>6.40190229659146E-307</c:v>
                </c:pt>
                <c:pt idx="612">
                  <c:v>4.36189810063663E-308</c:v>
                </c:pt>
                <c:pt idx="613">
                  <c:v>2.95679996782573E-309</c:v>
                </c:pt>
                <c:pt idx="614">
                  <c:v>1.9941064083186E-310</c:v>
                </c:pt>
                <c:pt idx="615">
                  <c:v>1.3379955490907E-311</c:v>
                </c:pt>
                <c:pt idx="616">
                  <c:v>8.93184059184E-313</c:v>
                </c:pt>
                <c:pt idx="617">
                  <c:v>5.932082927E-314</c:v>
                </c:pt>
                <c:pt idx="618">
                  <c:v>3.919705325E-315</c:v>
                </c:pt>
                <c:pt idx="619">
                  <c:v>2.57679325E-316</c:v>
                </c:pt>
                <c:pt idx="620">
                  <c:v>1.685333E-317</c:v>
                </c:pt>
                <c:pt idx="621">
                  <c:v>1.09666E-318</c:v>
                </c:pt>
                <c:pt idx="622">
                  <c:v>7.099E-320</c:v>
                </c:pt>
                <c:pt idx="623">
                  <c:v>4.57E-321</c:v>
                </c:pt>
                <c:pt idx="624">
                  <c:v>2.9E-322</c:v>
                </c:pt>
                <c:pt idx="625">
                  <c:v>2E-323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</c:numCache>
            </c:numRef>
          </c:yVal>
          <c:smooth val="0"/>
        </c:ser>
        <c:axId val="58093685"/>
        <c:axId val="282843"/>
      </c:scatterChart>
      <c:valAx>
        <c:axId val="36112144"/>
        <c:scaling>
          <c:orientation val="minMax"/>
          <c:max val="12"/>
          <c:min val="0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31815"/>
        <c:crossesAt val="0"/>
        <c:crossBetween val="midCat"/>
        <c:majorUnit val="1"/>
      </c:valAx>
      <c:valAx>
        <c:axId val="523318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112144"/>
        <c:crossesAt val="0"/>
        <c:crossBetween val="midCat"/>
      </c:valAx>
      <c:valAx>
        <c:axId val="5809368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843"/>
        <c:crossBetween val="midCat"/>
      </c:valAx>
      <c:valAx>
        <c:axId val="282843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093685"/>
        <c:crosses val="max"/>
        <c:crossBetween val="midCat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511338536298042"/>
          <c:y val="0.13222349789514"/>
          <c:w val="0.296127227212487"/>
          <c:h val="0.1856104094910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37800</xdr:rowOff>
        </xdr:from>
        <xdr:to>
          <xdr:col>5</xdr:col>
          <xdr:colOff>720</xdr:colOff>
          <xdr:row>7</xdr:row>
          <xdr:rowOff>133560</xdr:rowOff>
        </xdr:to>
        <xdr:sp>
          <xdr:nvSpPr>
            <xdr:cNvPr id="1001" name="Button 22" descr="GET IMPLIED VOLATILIT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GET IMPLIED VOLATILITY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100800</xdr:colOff>
      <xdr:row>8</xdr:row>
      <xdr:rowOff>0</xdr:rowOff>
    </xdr:from>
    <xdr:to>
      <xdr:col>12</xdr:col>
      <xdr:colOff>704880</xdr:colOff>
      <xdr:row>27</xdr:row>
      <xdr:rowOff>171000</xdr:rowOff>
    </xdr:to>
    <xdr:graphicFrame>
      <xdr:nvGraphicFramePr>
        <xdr:cNvPr id="0" name="Chart 4"/>
        <xdr:cNvGraphicFramePr/>
      </xdr:nvGraphicFramePr>
      <xdr:xfrm>
        <a:off x="4446720" y="1523880"/>
        <a:ext cx="4658040" cy="3790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312120</xdr:colOff>
          <xdr:row>2</xdr:row>
          <xdr:rowOff>181080</xdr:rowOff>
        </xdr:from>
        <xdr:to>
          <xdr:col>7</xdr:col>
          <xdr:colOff>403560</xdr:colOff>
          <xdr:row>6</xdr:row>
          <xdr:rowOff>9720</xdr:rowOff>
        </xdr:to>
        <xdr:sp>
          <xdr:nvSpPr>
            <xdr:cNvPr id="1001" name="Button 25" descr="FIT NORMAL TO ARBITR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FIT NORMAL TO ARBITRARY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342000</xdr:colOff>
      <xdr:row>7</xdr:row>
      <xdr:rowOff>0</xdr:rowOff>
    </xdr:from>
    <xdr:to>
      <xdr:col>23</xdr:col>
      <xdr:colOff>412920</xdr:colOff>
      <xdr:row>32</xdr:row>
      <xdr:rowOff>142920</xdr:rowOff>
    </xdr:to>
    <xdr:graphicFrame>
      <xdr:nvGraphicFramePr>
        <xdr:cNvPr id="1" name="Chart 2"/>
        <xdr:cNvGraphicFramePr/>
      </xdr:nvGraphicFramePr>
      <xdr:xfrm>
        <a:off x="11829240" y="1333440"/>
        <a:ext cx="4578120" cy="424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120240</xdr:colOff>
      <xdr:row>8</xdr:row>
      <xdr:rowOff>171360</xdr:rowOff>
    </xdr:from>
    <xdr:to>
      <xdr:col>13</xdr:col>
      <xdr:colOff>393120</xdr:colOff>
      <xdr:row>32</xdr:row>
      <xdr:rowOff>18720</xdr:rowOff>
    </xdr:to>
    <xdr:graphicFrame>
      <xdr:nvGraphicFramePr>
        <xdr:cNvPr id="2" name="Chart 9"/>
        <xdr:cNvGraphicFramePr/>
      </xdr:nvGraphicFramePr>
      <xdr:xfrm>
        <a:off x="5059440" y="1695240"/>
        <a:ext cx="4889160" cy="3762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291960</xdr:colOff>
          <xdr:row>5</xdr:row>
          <xdr:rowOff>85680</xdr:rowOff>
        </xdr:from>
        <xdr:to>
          <xdr:col>13</xdr:col>
          <xdr:colOff>81000</xdr:colOff>
          <xdr:row>8</xdr:row>
          <xdr:rowOff>105120</xdr:rowOff>
        </xdr:to>
        <xdr:sp>
          <xdr:nvSpPr>
            <xdr:cNvPr id="1001" name="Button 40" descr="FIT LOGNORMAL&#10;TO NORMA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FIT LOGNORMAL
TO NORMAL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S:/Research/Exotica/Excel/EXOTICA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xotica"/>
      <sheetName val="Mod_Opts"/>
      <sheetName val="Mod_Utils"/>
    </sheetNames>
    <definedNames>
      <definedName name="ASV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1" width="11.7"/>
    <col collapsed="false" customWidth="true" hidden="false" outlineLevel="0" max="3" min="3" style="0" width="5.13"/>
    <col collapsed="false" customWidth="true" hidden="false" outlineLevel="0" max="4" min="4" style="0" width="18.99"/>
    <col collapsed="false" customWidth="true" hidden="false" outlineLevel="0" max="5" min="5" style="0" width="9.41"/>
  </cols>
  <sheetData>
    <row r="1" customFormat="false" ht="15" hidden="false" customHeight="false" outlineLevel="0" collapsed="false">
      <c r="A1" s="2" t="s">
        <v>0</v>
      </c>
      <c r="B1" s="3"/>
      <c r="C1" s="4"/>
    </row>
    <row r="3" customFormat="false" ht="15" hidden="false" customHeight="false" outlineLevel="0" collapsed="false">
      <c r="A3" s="2" t="s">
        <v>1</v>
      </c>
      <c r="B3" s="5"/>
    </row>
    <row r="4" customFormat="false" ht="12.75" hidden="false" customHeight="false" outlineLevel="0" collapsed="false">
      <c r="A4" s="6" t="s">
        <v>2</v>
      </c>
      <c r="B4" s="7" t="n">
        <v>22000</v>
      </c>
    </row>
    <row r="5" customFormat="false" ht="12.75" hidden="false" customHeight="false" outlineLevel="0" collapsed="false">
      <c r="A5" s="8" t="s">
        <v>3</v>
      </c>
      <c r="B5" s="9" t="n">
        <f aca="false">B4*B6</f>
        <v>3665200</v>
      </c>
    </row>
    <row r="6" customFormat="false" ht="12.75" hidden="false" customHeight="false" outlineLevel="0" collapsed="false">
      <c r="A6" s="8" t="s">
        <v>4</v>
      </c>
      <c r="B6" s="10" t="n">
        <v>166.6</v>
      </c>
    </row>
    <row r="7" customFormat="false" ht="12.75" hidden="false" customHeight="false" outlineLevel="0" collapsed="false">
      <c r="A7" s="8" t="s">
        <v>5</v>
      </c>
      <c r="B7" s="11" t="n">
        <v>10</v>
      </c>
    </row>
    <row r="8" customFormat="false" ht="12.75" hidden="false" customHeight="false" outlineLevel="0" collapsed="false">
      <c r="A8" s="8" t="s">
        <v>6</v>
      </c>
      <c r="B8" s="11" t="n">
        <f aca="false">183*24</f>
        <v>4392</v>
      </c>
    </row>
    <row r="9" customFormat="false" ht="12.75" hidden="false" customHeight="false" outlineLevel="0" collapsed="false">
      <c r="A9" s="8" t="s">
        <v>7</v>
      </c>
      <c r="B9" s="9" t="n">
        <f aca="false">B8*B7*1000</f>
        <v>43920000</v>
      </c>
    </row>
    <row r="10" customFormat="false" ht="12.75" hidden="false" customHeight="false" outlineLevel="0" collapsed="false">
      <c r="A10" s="12" t="s">
        <v>8</v>
      </c>
      <c r="B10" s="13" t="n">
        <f aca="false">B5/B9</f>
        <v>0.0834517304189435</v>
      </c>
    </row>
    <row r="12" customFormat="false" ht="15" hidden="false" customHeight="false" outlineLevel="0" collapsed="false">
      <c r="A12" s="14" t="s">
        <v>9</v>
      </c>
      <c r="B12" s="15"/>
      <c r="D12" s="14" t="s">
        <v>10</v>
      </c>
      <c r="E12" s="15"/>
    </row>
    <row r="13" customFormat="false" ht="12.75" hidden="false" customHeight="false" outlineLevel="0" collapsed="false">
      <c r="A13" s="16" t="s">
        <v>11</v>
      </c>
      <c r="B13" s="17" t="n">
        <v>36606</v>
      </c>
      <c r="D13" s="16" t="s">
        <v>11</v>
      </c>
      <c r="E13" s="17" t="n">
        <v>36606</v>
      </c>
    </row>
    <row r="14" customFormat="false" ht="12.75" hidden="false" customHeight="false" outlineLevel="0" collapsed="false">
      <c r="A14" s="8" t="s">
        <v>12</v>
      </c>
      <c r="B14" s="10" t="n">
        <v>4.4</v>
      </c>
      <c r="D14" s="8" t="s">
        <v>12</v>
      </c>
      <c r="E14" s="10" t="n">
        <v>4.4</v>
      </c>
    </row>
    <row r="15" customFormat="false" ht="12.75" hidden="false" customHeight="false" outlineLevel="0" collapsed="false">
      <c r="A15" s="8" t="s">
        <v>13</v>
      </c>
      <c r="B15" s="10" t="n">
        <v>4.45</v>
      </c>
      <c r="D15" s="8" t="s">
        <v>13</v>
      </c>
      <c r="E15" s="10" t="n">
        <v>4.45</v>
      </c>
    </row>
    <row r="16" customFormat="false" ht="12.75" hidden="false" customHeight="false" outlineLevel="0" collapsed="false">
      <c r="A16" s="8" t="s">
        <v>14</v>
      </c>
      <c r="B16" s="10" t="n">
        <v>0</v>
      </c>
      <c r="D16" s="8" t="s">
        <v>14</v>
      </c>
      <c r="E16" s="10" t="n">
        <v>0</v>
      </c>
    </row>
    <row r="17" customFormat="false" ht="12.75" hidden="false" customHeight="false" outlineLevel="0" collapsed="false">
      <c r="A17" s="8" t="s">
        <v>15</v>
      </c>
      <c r="B17" s="18" t="n">
        <f aca="false">LN(1+4.07%)</f>
        <v>0.0398935636616766</v>
      </c>
      <c r="D17" s="8" t="s">
        <v>15</v>
      </c>
      <c r="E17" s="18" t="n">
        <f aca="false">LN(1+4.07%)</f>
        <v>0.0398935636616766</v>
      </c>
    </row>
    <row r="18" customFormat="false" ht="12.75" hidden="false" customHeight="false" outlineLevel="0" collapsed="false">
      <c r="A18" s="19" t="s">
        <v>16</v>
      </c>
      <c r="B18" s="20" t="n">
        <v>0.23</v>
      </c>
      <c r="D18" s="21" t="s">
        <v>17</v>
      </c>
      <c r="E18" s="22" t="n">
        <v>0.16032365217571</v>
      </c>
    </row>
    <row r="19" customFormat="false" ht="12.75" hidden="false" customHeight="false" outlineLevel="0" collapsed="false">
      <c r="A19" s="8" t="s">
        <v>18</v>
      </c>
      <c r="B19" s="23" t="n">
        <v>36617</v>
      </c>
      <c r="D19" s="8" t="s">
        <v>18</v>
      </c>
      <c r="E19" s="23" t="n">
        <v>36617</v>
      </c>
    </row>
    <row r="20" customFormat="false" ht="12.75" hidden="false" customHeight="false" outlineLevel="0" collapsed="false">
      <c r="A20" s="8" t="s">
        <v>19</v>
      </c>
      <c r="B20" s="23" t="n">
        <v>36799</v>
      </c>
      <c r="C20" s="24"/>
      <c r="D20" s="8" t="s">
        <v>19</v>
      </c>
      <c r="E20" s="23" t="n">
        <v>36799</v>
      </c>
    </row>
    <row r="21" customFormat="false" ht="12.75" hidden="false" customHeight="false" outlineLevel="0" collapsed="false">
      <c r="A21" s="8" t="s">
        <v>20</v>
      </c>
      <c r="B21" s="9" t="n">
        <f aca="false">B20-B13</f>
        <v>193</v>
      </c>
      <c r="D21" s="8" t="s">
        <v>20</v>
      </c>
      <c r="E21" s="9" t="n">
        <f aca="false">E20-E13</f>
        <v>193</v>
      </c>
    </row>
    <row r="22" customFormat="false" ht="12.75" hidden="false" customHeight="false" outlineLevel="0" collapsed="false">
      <c r="A22" s="8" t="s">
        <v>21</v>
      </c>
      <c r="B22" s="10" t="n">
        <v>365</v>
      </c>
      <c r="D22" s="8" t="s">
        <v>21</v>
      </c>
      <c r="E22" s="10" t="n">
        <v>365</v>
      </c>
    </row>
    <row r="23" customFormat="false" ht="12.75" hidden="false" customHeight="false" outlineLevel="0" collapsed="false">
      <c r="A23" s="8" t="s">
        <v>22</v>
      </c>
      <c r="B23" s="9" t="n">
        <v>1</v>
      </c>
      <c r="D23" s="8" t="s">
        <v>22</v>
      </c>
      <c r="E23" s="9" t="n">
        <v>1</v>
      </c>
    </row>
    <row r="24" customFormat="false" ht="12.75" hidden="false" customHeight="false" outlineLevel="0" collapsed="false">
      <c r="A24" s="25" t="s">
        <v>23</v>
      </c>
      <c r="B24" s="26" t="e">
        <f aca="false">([1]!ASV,$B$14,$B$15,$B$17,$B$18,$B$16,$B$21,$B$19-$B$13,$B$20-$B$13,$B$22,$B$23,0)</f>
        <v>#VALUE!</v>
      </c>
      <c r="C24" s="27"/>
      <c r="D24" s="6" t="s">
        <v>24</v>
      </c>
      <c r="E24" s="28" t="n">
        <v>0.1</v>
      </c>
      <c r="F24" s="29" t="s">
        <v>25</v>
      </c>
    </row>
    <row r="25" customFormat="false" ht="12.75" hidden="false" customHeight="false" outlineLevel="0" collapsed="false">
      <c r="A25" s="30" t="s">
        <v>26</v>
      </c>
      <c r="B25" s="31" t="e">
        <f aca="false">([1]!ASV,$B$14,$B$15,$B$17,$B$18,$B$16,$B$21,$B$19-$B$13,$B$20-$B$13,$B$22,$B$23,1)</f>
        <v>#VALUE!</v>
      </c>
      <c r="C25" s="27"/>
      <c r="D25" s="12" t="s">
        <v>23</v>
      </c>
      <c r="E25" s="32" t="e">
        <f aca="false">([1]!ASV,$E$14,$E$15,$E$17,$E$18,$E$16,$E$21,$E$19-$E$13,$E$20-$E$13,$E$22,$E$23,0)</f>
        <v>#VALUE!</v>
      </c>
      <c r="F25" s="33" t="e">
        <f aca="false">E25-E24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2">
              <controlPr defaultSize="0" print="false" autoFill="0" autoPict="0" macro="xls.Module2.GetImpliedVol">
                <anchor moveWithCells="true" sizeWithCells="false">
                  <from>
                    <xdr:col>3</xdr:col>
                    <xdr:colOff>0</xdr:colOff>
                    <xdr:row>2</xdr:row>
                    <xdr:rowOff>37800</xdr:rowOff>
                  </from>
                  <to>
                    <xdr:col>5</xdr:col>
                    <xdr:colOff>720</xdr:colOff>
                    <xdr:row>7</xdr:row>
                    <xdr:rowOff>133560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0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4" width="7.7"/>
    <col collapsed="false" customWidth="true" hidden="false" outlineLevel="0" max="2" min="2" style="34" width="6.85"/>
    <col collapsed="false" customWidth="true" hidden="false" outlineLevel="0" max="3" min="3" style="34" width="15.7"/>
    <col collapsed="false" customWidth="true" hidden="false" outlineLevel="0" max="4" min="4" style="34" width="11.99"/>
    <col collapsed="false" customWidth="true" hidden="false" outlineLevel="0" max="5" min="5" style="34" width="10.28"/>
    <col collapsed="false" customWidth="false" hidden="false" outlineLevel="0" max="6" min="6" style="34" width="9.14"/>
    <col collapsed="false" customWidth="true" hidden="false" outlineLevel="0" max="7" min="7" style="34" width="7.99"/>
    <col collapsed="false" customWidth="true" hidden="false" outlineLevel="0" max="8" min="8" style="34" width="14.7"/>
    <col collapsed="false" customWidth="true" hidden="false" outlineLevel="0" max="9" min="9" style="34" width="9.56"/>
    <col collapsed="false" customWidth="true" hidden="false" outlineLevel="0" max="10" min="10" style="34" width="4.14"/>
    <col collapsed="false" customWidth="true" hidden="false" outlineLevel="0" max="11" min="11" style="34" width="11.99"/>
    <col collapsed="false" customWidth="false" hidden="false" outlineLevel="0" max="12" min="12" style="34" width="9.14"/>
    <col collapsed="false" customWidth="true" hidden="false" outlineLevel="0" max="13" min="13" style="34" width="12.42"/>
    <col collapsed="false" customWidth="false" hidden="false" outlineLevel="0" max="257" min="14" style="34" width="9.14"/>
  </cols>
  <sheetData>
    <row r="1" customFormat="false" ht="15" hidden="false" customHeight="false" outlineLevel="0" collapsed="false">
      <c r="A1" s="35" t="s">
        <v>27</v>
      </c>
      <c r="B1" s="36"/>
      <c r="C1" s="36"/>
      <c r="D1" s="36"/>
      <c r="E1" s="36"/>
      <c r="F1" s="37"/>
      <c r="G1" s="38"/>
      <c r="H1" s="38"/>
      <c r="I1" s="38"/>
    </row>
    <row r="2" customFormat="false" ht="15" hidden="false" customHeight="false" outlineLevel="0" collapsed="false">
      <c r="A2" s="39"/>
      <c r="B2" s="40"/>
      <c r="C2" s="40"/>
      <c r="D2" s="40"/>
      <c r="E2" s="41"/>
      <c r="F2" s="38"/>
      <c r="G2" s="42"/>
      <c r="H2" s="38"/>
      <c r="I2" s="38"/>
      <c r="J2" s="38"/>
      <c r="K2" s="38"/>
      <c r="L2" s="38"/>
    </row>
    <row r="3" customFormat="false" ht="15" hidden="false" customHeight="false" outlineLevel="0" collapsed="false">
      <c r="A3" s="43" t="s">
        <v>28</v>
      </c>
      <c r="B3" s="44"/>
      <c r="C3" s="44"/>
      <c r="D3" s="45" t="n">
        <v>0.5</v>
      </c>
      <c r="N3" s="38"/>
    </row>
    <row r="4" customFormat="false" ht="15" hidden="false" customHeight="false" outlineLevel="0" collapsed="false">
      <c r="A4" s="46" t="s">
        <v>29</v>
      </c>
      <c r="B4" s="47"/>
      <c r="C4" s="48"/>
      <c r="D4" s="49" t="n">
        <v>4.3</v>
      </c>
      <c r="L4" s="50"/>
      <c r="N4" s="38"/>
    </row>
    <row r="5" customFormat="false" ht="15" hidden="false" customHeight="false" outlineLevel="0" collapsed="false">
      <c r="A5" s="51" t="s">
        <v>30</v>
      </c>
      <c r="B5" s="38"/>
      <c r="C5" s="38"/>
      <c r="D5" s="52"/>
      <c r="I5" s="46" t="s">
        <v>16</v>
      </c>
      <c r="J5" s="53"/>
      <c r="K5" s="53"/>
      <c r="L5" s="54" t="n">
        <f aca="false">D7/(SQRT(D3)*D6)</f>
        <v>0.22808383140394</v>
      </c>
      <c r="M5" s="55"/>
      <c r="N5" s="38"/>
    </row>
    <row r="6" customFormat="false" ht="15" hidden="false" customHeight="false" outlineLevel="0" collapsed="false">
      <c r="A6" s="46" t="s">
        <v>31</v>
      </c>
      <c r="B6" s="48"/>
      <c r="C6" s="37"/>
      <c r="D6" s="56" t="n">
        <v>4.32144146564959</v>
      </c>
      <c r="F6" s="51"/>
      <c r="G6" s="38"/>
      <c r="H6" s="38"/>
      <c r="I6" s="46" t="s">
        <v>32</v>
      </c>
      <c r="J6" s="57"/>
      <c r="K6" s="57"/>
      <c r="L6" s="58"/>
      <c r="N6" s="38"/>
    </row>
    <row r="7" customFormat="false" ht="15" hidden="false" customHeight="false" outlineLevel="0" collapsed="false">
      <c r="A7" s="59" t="s">
        <v>33</v>
      </c>
      <c r="B7" s="60"/>
      <c r="C7" s="61"/>
      <c r="D7" s="62" t="n">
        <v>0.696960454133436</v>
      </c>
      <c r="F7" s="51"/>
      <c r="G7" s="38"/>
      <c r="H7" s="38"/>
      <c r="I7" s="63"/>
      <c r="N7" s="38"/>
    </row>
    <row r="8" customFormat="false" ht="15" hidden="false" customHeight="false" outlineLevel="0" collapsed="false">
      <c r="A8" s="51"/>
      <c r="B8" s="38"/>
      <c r="C8" s="38"/>
      <c r="D8" s="38"/>
      <c r="E8" s="52"/>
      <c r="F8" s="64" t="n">
        <f aca="false">SUM(F10:F28)</f>
        <v>0.0392225241843457</v>
      </c>
      <c r="K8" s="65"/>
      <c r="L8" s="38"/>
      <c r="M8" s="66"/>
      <c r="N8" s="38"/>
      <c r="O8" s="38"/>
    </row>
    <row r="9" customFormat="false" ht="15" hidden="false" customHeight="false" outlineLevel="0" collapsed="false">
      <c r="A9" s="67" t="s">
        <v>34</v>
      </c>
      <c r="B9" s="68" t="s">
        <v>35</v>
      </c>
      <c r="C9" s="44" t="s">
        <v>36</v>
      </c>
      <c r="D9" s="44" t="s">
        <v>37</v>
      </c>
      <c r="E9" s="69" t="s">
        <v>38</v>
      </c>
      <c r="F9" s="69" t="s">
        <v>25</v>
      </c>
      <c r="G9" s="66"/>
      <c r="H9" s="38"/>
      <c r="I9" s="38"/>
      <c r="J9" s="65"/>
      <c r="K9" s="38"/>
      <c r="L9" s="66"/>
      <c r="M9" s="38"/>
      <c r="N9" s="38"/>
    </row>
    <row r="10" customFormat="false" ht="15" hidden="false" customHeight="false" outlineLevel="0" collapsed="false">
      <c r="A10" s="67" t="n">
        <v>-9</v>
      </c>
      <c r="B10" s="70"/>
      <c r="C10" s="71"/>
      <c r="D10" s="71"/>
      <c r="E10" s="72" t="n">
        <f aca="false">NORMDIST($B10,$D$6,$D$7,1)</f>
        <v>2.81578985490845E-010</v>
      </c>
      <c r="F10" s="73" t="n">
        <f aca="false">(E10-D10)^2</f>
        <v>7.92867250700534E-020</v>
      </c>
      <c r="G10" s="74"/>
      <c r="H10" s="38"/>
      <c r="I10" s="75"/>
      <c r="J10" s="65"/>
      <c r="K10" s="38"/>
      <c r="L10" s="66"/>
      <c r="M10" s="38"/>
      <c r="N10" s="38"/>
    </row>
    <row r="11" customFormat="false" ht="15" hidden="false" customHeight="false" outlineLevel="0" collapsed="false">
      <c r="A11" s="76" t="n">
        <v>-8</v>
      </c>
      <c r="B11" s="77"/>
      <c r="C11" s="78"/>
      <c r="D11" s="78"/>
      <c r="E11" s="79" t="n">
        <f aca="false">NORMDIST($B11,$D$6,$D$7,1)</f>
        <v>2.81578985490845E-010</v>
      </c>
      <c r="F11" s="80" t="n">
        <f aca="false">(E11-D11)^2</f>
        <v>7.92867250700534E-020</v>
      </c>
      <c r="G11" s="74"/>
    </row>
    <row r="12" customFormat="false" ht="15" hidden="false" customHeight="false" outlineLevel="0" collapsed="false">
      <c r="A12" s="76" t="n">
        <v>-7</v>
      </c>
      <c r="B12" s="77"/>
      <c r="C12" s="78"/>
      <c r="D12" s="78"/>
      <c r="E12" s="79" t="n">
        <f aca="false">NORMDIST($B12,$D$6,$D$7,1)</f>
        <v>2.81578985490845E-010</v>
      </c>
      <c r="F12" s="80" t="n">
        <f aca="false">(E12-D12)^2</f>
        <v>7.92867250700534E-020</v>
      </c>
      <c r="G12" s="74"/>
    </row>
    <row r="13" customFormat="false" ht="15" hidden="false" customHeight="false" outlineLevel="0" collapsed="false">
      <c r="A13" s="76" t="n">
        <v>-6</v>
      </c>
      <c r="B13" s="77"/>
      <c r="C13" s="78"/>
      <c r="D13" s="78"/>
      <c r="E13" s="79" t="n">
        <f aca="false">NORMDIST($B13,$D$6,$D$7,1)</f>
        <v>2.81578985490845E-010</v>
      </c>
      <c r="F13" s="80" t="n">
        <f aca="false">(E13-D13)^2</f>
        <v>7.92867250700534E-020</v>
      </c>
      <c r="G13" s="74"/>
    </row>
    <row r="14" customFormat="false" ht="15" hidden="false" customHeight="false" outlineLevel="0" collapsed="false">
      <c r="A14" s="76" t="n">
        <v>-5</v>
      </c>
      <c r="B14" s="77"/>
      <c r="C14" s="78"/>
      <c r="D14" s="78"/>
      <c r="E14" s="79" t="n">
        <f aca="false">NORMDIST($B14,$D$6,$D$7,1)</f>
        <v>2.81578985490845E-010</v>
      </c>
      <c r="F14" s="80" t="n">
        <f aca="false">(E14-D14)^2</f>
        <v>7.92867250700534E-020</v>
      </c>
      <c r="G14" s="74"/>
    </row>
    <row r="15" customFormat="false" ht="15" hidden="false" customHeight="false" outlineLevel="0" collapsed="false">
      <c r="A15" s="76" t="n">
        <v>-4</v>
      </c>
      <c r="B15" s="77"/>
      <c r="C15" s="78"/>
      <c r="D15" s="78"/>
      <c r="E15" s="79" t="n">
        <f aca="false">NORMDIST($B15,$D$6,$D$7,1)</f>
        <v>2.81578985490845E-010</v>
      </c>
      <c r="F15" s="80" t="n">
        <f aca="false">(E15-D15)^2</f>
        <v>7.92867250700534E-020</v>
      </c>
      <c r="G15" s="74"/>
    </row>
    <row r="16" customFormat="false" ht="15" hidden="false" customHeight="false" outlineLevel="0" collapsed="false">
      <c r="A16" s="76" t="n">
        <v>-3</v>
      </c>
      <c r="B16" s="77"/>
      <c r="C16" s="78"/>
      <c r="D16" s="78"/>
      <c r="E16" s="79" t="n">
        <f aca="false">NORMDIST($B16,$D$6,$D$7,1)</f>
        <v>2.81578985490845E-010</v>
      </c>
      <c r="F16" s="80" t="n">
        <f aca="false">(E16-D16)^2</f>
        <v>7.92867250700534E-020</v>
      </c>
      <c r="G16" s="74"/>
    </row>
    <row r="17" customFormat="false" ht="15" hidden="false" customHeight="false" outlineLevel="0" collapsed="false">
      <c r="A17" s="76" t="n">
        <v>-2</v>
      </c>
      <c r="B17" s="77" t="n">
        <v>3.4</v>
      </c>
      <c r="C17" s="81" t="n">
        <v>0.05</v>
      </c>
      <c r="D17" s="78" t="n">
        <f aca="false">C17</f>
        <v>0.05</v>
      </c>
      <c r="E17" s="79" t="n">
        <f aca="false">NORMDIST($B17,$D$6,$D$7,1)</f>
        <v>0.0930698037421667</v>
      </c>
      <c r="F17" s="80" t="n">
        <f aca="false">(E17-D17)^2</f>
        <v>0.00185500799438875</v>
      </c>
      <c r="G17" s="74"/>
    </row>
    <row r="18" customFormat="false" ht="15" hidden="false" customHeight="false" outlineLevel="0" collapsed="false">
      <c r="A18" s="76" t="n">
        <v>-1</v>
      </c>
      <c r="B18" s="77" t="n">
        <v>4</v>
      </c>
      <c r="C18" s="81" t="n">
        <v>0.2</v>
      </c>
      <c r="D18" s="78" t="n">
        <f aca="false">C18</f>
        <v>0.2</v>
      </c>
      <c r="E18" s="79" t="n">
        <f aca="false">NORMDIST($B18,$D$6,$D$7,1)</f>
        <v>0.322325860334598</v>
      </c>
      <c r="F18" s="80" t="n">
        <f aca="false">(E18-D18)^2</f>
        <v>0.0149636161065995</v>
      </c>
      <c r="G18" s="74"/>
    </row>
    <row r="19" customFormat="false" ht="15" hidden="false" customHeight="false" outlineLevel="0" collapsed="false">
      <c r="A19" s="76" t="n">
        <v>0</v>
      </c>
      <c r="B19" s="82" t="n">
        <v>4.1</v>
      </c>
      <c r="C19" s="83" t="n">
        <v>0.5</v>
      </c>
      <c r="D19" s="78" t="n">
        <f aca="false">C19</f>
        <v>0.5</v>
      </c>
      <c r="E19" s="79" t="n">
        <f aca="false">NORMDIST($B19,$D$6,$D$7,1)</f>
        <v>0.375346933282214</v>
      </c>
      <c r="F19" s="80" t="n">
        <f aca="false">(E19-D19)^2</f>
        <v>0.0155383870421488</v>
      </c>
      <c r="G19" s="74"/>
    </row>
    <row r="20" customFormat="false" ht="15" hidden="false" customHeight="false" outlineLevel="0" collapsed="false">
      <c r="A20" s="76" t="n">
        <v>1</v>
      </c>
      <c r="B20" s="77" t="n">
        <v>4.5</v>
      </c>
      <c r="C20" s="81" t="n">
        <v>0.35</v>
      </c>
      <c r="D20" s="78" t="n">
        <f aca="false">1-C20</f>
        <v>0.65</v>
      </c>
      <c r="E20" s="79" t="n">
        <f aca="false">NORMDIST($B20,$D$6,$D$7,1)</f>
        <v>0.601100281262222</v>
      </c>
      <c r="F20" s="80" t="n">
        <f aca="false">(E20-D20)^2</f>
        <v>0.00239118249263377</v>
      </c>
      <c r="G20" s="74"/>
    </row>
    <row r="21" customFormat="false" ht="15" hidden="false" customHeight="false" outlineLevel="0" collapsed="false">
      <c r="A21" s="76" t="n">
        <v>2</v>
      </c>
      <c r="B21" s="77" t="n">
        <v>5</v>
      </c>
      <c r="C21" s="81" t="n">
        <v>0.2</v>
      </c>
      <c r="D21" s="78" t="n">
        <f aca="false">1-C21</f>
        <v>0.8</v>
      </c>
      <c r="E21" s="79" t="n">
        <f aca="false">NORMDIST($B21,$D$6,$D$7,1)</f>
        <v>0.83487163577418</v>
      </c>
      <c r="F21" s="80" t="n">
        <f aca="false">(E21-D21)^2</f>
        <v>0.00121603098156709</v>
      </c>
      <c r="G21" s="74"/>
    </row>
    <row r="22" customFormat="false" ht="15" hidden="false" customHeight="false" outlineLevel="0" collapsed="false">
      <c r="A22" s="76" t="n">
        <v>3</v>
      </c>
      <c r="B22" s="77" t="n">
        <v>5.5</v>
      </c>
      <c r="C22" s="81" t="n">
        <v>0.1</v>
      </c>
      <c r="D22" s="78" t="n">
        <f aca="false">1-C22</f>
        <v>0.9</v>
      </c>
      <c r="E22" s="79" t="n">
        <f aca="false">NORMDIST($B22,$D$6,$D$7,1)</f>
        <v>0.954581380325445</v>
      </c>
      <c r="F22" s="80" t="n">
        <f aca="false">(E22-D22)^2</f>
        <v>0.00297912707823091</v>
      </c>
      <c r="G22" s="74"/>
    </row>
    <row r="23" customFormat="false" ht="15" hidden="false" customHeight="false" outlineLevel="0" collapsed="false">
      <c r="A23" s="76" t="n">
        <v>4</v>
      </c>
      <c r="B23" s="77" t="n">
        <v>5.6</v>
      </c>
      <c r="C23" s="81" t="n">
        <v>0.05</v>
      </c>
      <c r="D23" s="78" t="n">
        <f aca="false">1-C23</f>
        <v>0.95</v>
      </c>
      <c r="E23" s="79" t="n">
        <f aca="false">NORMDIST($B23,$D$6,$D$7,1)</f>
        <v>0.96670845560717</v>
      </c>
      <c r="F23" s="80" t="n">
        <f aca="false">(E23-D23)^2</f>
        <v>0.000279172488776787</v>
      </c>
      <c r="G23" s="74"/>
    </row>
    <row r="24" customFormat="false" ht="15" hidden="false" customHeight="false" outlineLevel="0" collapsed="false">
      <c r="A24" s="76" t="n">
        <v>5</v>
      </c>
      <c r="B24" s="77"/>
      <c r="C24" s="78"/>
      <c r="D24" s="78"/>
      <c r="E24" s="79" t="n">
        <f aca="false">NORMDIST($B24,$D$6,$D$7,1)</f>
        <v>2.81578985490845E-010</v>
      </c>
      <c r="F24" s="80" t="n">
        <f aca="false">(E24-D24)^2</f>
        <v>7.92867250700534E-020</v>
      </c>
      <c r="G24" s="74"/>
    </row>
    <row r="25" customFormat="false" ht="15" hidden="false" customHeight="false" outlineLevel="0" collapsed="false">
      <c r="A25" s="76" t="n">
        <v>6</v>
      </c>
      <c r="B25" s="77"/>
      <c r="C25" s="78"/>
      <c r="D25" s="78"/>
      <c r="E25" s="79" t="n">
        <f aca="false">NORMDIST($B25,$D$6,$D$7,1)</f>
        <v>2.81578985490845E-010</v>
      </c>
      <c r="F25" s="80" t="n">
        <f aca="false">(E25-D25)^2</f>
        <v>7.92867250700534E-020</v>
      </c>
      <c r="G25" s="74"/>
    </row>
    <row r="26" customFormat="false" ht="15" hidden="false" customHeight="false" outlineLevel="0" collapsed="false">
      <c r="A26" s="76" t="n">
        <v>7</v>
      </c>
      <c r="B26" s="77"/>
      <c r="C26" s="78"/>
      <c r="D26" s="78"/>
      <c r="E26" s="79" t="n">
        <f aca="false">NORMDIST($B26,$D$6,$D$7,1)</f>
        <v>2.81578985490845E-010</v>
      </c>
      <c r="F26" s="80" t="n">
        <f aca="false">(E26-D26)^2</f>
        <v>7.92867250700534E-020</v>
      </c>
      <c r="G26" s="74"/>
    </row>
    <row r="27" customFormat="false" ht="15" hidden="false" customHeight="false" outlineLevel="0" collapsed="false">
      <c r="A27" s="76" t="n">
        <v>8</v>
      </c>
      <c r="B27" s="77"/>
      <c r="C27" s="78"/>
      <c r="D27" s="78"/>
      <c r="E27" s="79" t="n">
        <f aca="false">NORMDIST($B27,$D$6,$D$7,1)</f>
        <v>2.81578985490845E-010</v>
      </c>
      <c r="F27" s="80" t="n">
        <f aca="false">(E27-D27)^2</f>
        <v>7.92867250700534E-020</v>
      </c>
      <c r="G27" s="74"/>
    </row>
    <row r="28" customFormat="false" ht="15" hidden="false" customHeight="false" outlineLevel="0" collapsed="false">
      <c r="A28" s="84" t="n">
        <v>9</v>
      </c>
      <c r="B28" s="85"/>
      <c r="C28" s="86"/>
      <c r="D28" s="86"/>
      <c r="E28" s="87" t="n">
        <f aca="false">NORMDIST($B28,$D$6,$D$7,1)</f>
        <v>2.81578985490845E-010</v>
      </c>
      <c r="F28" s="88" t="n">
        <f aca="false">(E28-D28)^2</f>
        <v>7.92867250700534E-020</v>
      </c>
      <c r="G28" s="74"/>
    </row>
    <row r="29" customFormat="false" ht="12.75" hidden="false" customHeight="false" outlineLevel="0" collapsed="false">
      <c r="A29" s="38"/>
    </row>
    <row r="30" customFormat="false" ht="12.75" hidden="false" customHeight="false" outlineLevel="0" collapsed="false">
      <c r="A30" s="38"/>
    </row>
    <row r="31" customFormat="false" ht="12.75" hidden="false" customHeight="false" outlineLevel="0" collapsed="false">
      <c r="A31" s="38"/>
      <c r="B31" s="38"/>
    </row>
    <row r="32" customFormat="false" ht="12.75" hidden="false" customHeight="false" outlineLevel="0" collapsed="false">
      <c r="A32" s="38"/>
      <c r="B32" s="38"/>
    </row>
    <row r="33" customFormat="false" ht="12.75" hidden="false" customHeight="false" outlineLevel="0" collapsed="false">
      <c r="A33" s="38"/>
      <c r="B33" s="38"/>
    </row>
    <row r="34" customFormat="false" ht="12.75" hidden="false" customHeight="false" outlineLevel="0" collapsed="false">
      <c r="A34" s="38"/>
      <c r="B34" s="38"/>
    </row>
    <row r="35" customFormat="false" ht="12.75" hidden="false" customHeight="false" outlineLevel="0" collapsed="false">
      <c r="A35" s="38"/>
      <c r="B35" s="38"/>
    </row>
    <row r="36" customFormat="false" ht="12.75" hidden="false" customHeight="false" outlineLevel="0" collapsed="false">
      <c r="A36" s="38"/>
      <c r="B36" s="38"/>
    </row>
    <row r="37" customFormat="false" ht="12.75" hidden="false" customHeight="false" outlineLevel="0" collapsed="false">
      <c r="A37" s="38"/>
      <c r="B37" s="38"/>
    </row>
    <row r="38" customFormat="false" ht="12.75" hidden="false" customHeight="false" outlineLevel="0" collapsed="false">
      <c r="A38" s="38"/>
      <c r="B38" s="38"/>
    </row>
    <row r="39" customFormat="false" ht="12.75" hidden="false" customHeight="false" outlineLevel="0" collapsed="false">
      <c r="A39" s="38"/>
      <c r="B39" s="38"/>
    </row>
    <row r="40" customFormat="false" ht="12.75" hidden="false" customHeight="false" outlineLevel="0" collapsed="false">
      <c r="A40" s="38"/>
      <c r="B40" s="38"/>
    </row>
    <row r="41" customFormat="false" ht="12.75" hidden="false" customHeight="false" outlineLevel="0" collapsed="false">
      <c r="A41" s="38"/>
      <c r="B41" s="38"/>
    </row>
    <row r="42" customFormat="false" ht="12.75" hidden="false" customHeight="false" outlineLevel="0" collapsed="false">
      <c r="A42" s="38"/>
      <c r="B42" s="38"/>
    </row>
    <row r="43" customFormat="false" ht="12.75" hidden="false" customHeight="false" outlineLevel="0" collapsed="false">
      <c r="A43" s="38"/>
      <c r="B43" s="38"/>
    </row>
    <row r="44" customFormat="false" ht="12.75" hidden="false" customHeight="false" outlineLevel="0" collapsed="false">
      <c r="A44" s="38"/>
      <c r="B44" s="38"/>
    </row>
    <row r="45" customFormat="false" ht="12.75" hidden="false" customHeight="false" outlineLevel="0" collapsed="false">
      <c r="A45" s="38"/>
      <c r="B45" s="38"/>
    </row>
    <row r="46" customFormat="false" ht="12.75" hidden="false" customHeight="false" outlineLevel="0" collapsed="false">
      <c r="A46" s="38"/>
      <c r="B46" s="38"/>
    </row>
    <row r="47" customFormat="false" ht="12.75" hidden="false" customHeight="false" outlineLevel="0" collapsed="false">
      <c r="A47" s="38"/>
      <c r="B47" s="38"/>
    </row>
    <row r="48" customFormat="false" ht="12.75" hidden="false" customHeight="false" outlineLevel="0" collapsed="false">
      <c r="A48" s="38"/>
      <c r="B48" s="38"/>
    </row>
    <row r="49" customFormat="false" ht="12.75" hidden="false" customHeight="false" outlineLevel="0" collapsed="false">
      <c r="A49" s="38"/>
      <c r="B49" s="38"/>
    </row>
    <row r="50" customFormat="false" ht="12.75" hidden="false" customHeight="false" outlineLevel="0" collapsed="false">
      <c r="A50" s="38"/>
      <c r="B50" s="38"/>
    </row>
    <row r="51" customFormat="false" ht="12.75" hidden="false" customHeight="false" outlineLevel="0" collapsed="false">
      <c r="A51" s="38"/>
      <c r="B51" s="38"/>
    </row>
    <row r="52" customFormat="false" ht="12.75" hidden="false" customHeight="false" outlineLevel="0" collapsed="false">
      <c r="A52" s="38"/>
      <c r="B52" s="38"/>
    </row>
    <row r="53" customFormat="false" ht="12.75" hidden="false" customHeight="false" outlineLevel="0" collapsed="false">
      <c r="A53" s="38"/>
      <c r="B53" s="38"/>
    </row>
    <row r="54" customFormat="false" ht="12.75" hidden="false" customHeight="false" outlineLevel="0" collapsed="false">
      <c r="A54" s="38"/>
      <c r="B54" s="38"/>
    </row>
    <row r="55" customFormat="false" ht="12.75" hidden="false" customHeight="false" outlineLevel="0" collapsed="false">
      <c r="A55" s="38"/>
      <c r="B55" s="38"/>
    </row>
    <row r="56" customFormat="false" ht="12.75" hidden="false" customHeight="false" outlineLevel="0" collapsed="false">
      <c r="A56" s="38"/>
      <c r="B56" s="38"/>
    </row>
    <row r="57" customFormat="false" ht="12.75" hidden="false" customHeight="false" outlineLevel="0" collapsed="false">
      <c r="A57" s="38"/>
      <c r="B57" s="38"/>
    </row>
    <row r="58" customFormat="false" ht="12.75" hidden="false" customHeight="false" outlineLevel="0" collapsed="false">
      <c r="A58" s="38"/>
      <c r="B58" s="38"/>
    </row>
    <row r="59" customFormat="false" ht="12.75" hidden="false" customHeight="false" outlineLevel="0" collapsed="false">
      <c r="A59" s="38"/>
      <c r="B59" s="38"/>
    </row>
    <row r="60" customFormat="false" ht="12.75" hidden="false" customHeight="false" outlineLevel="0" collapsed="false">
      <c r="A60" s="38"/>
      <c r="B60" s="38"/>
    </row>
    <row r="61" customFormat="false" ht="12.75" hidden="false" customHeight="false" outlineLevel="0" collapsed="false">
      <c r="A61" s="38"/>
      <c r="B61" s="38"/>
    </row>
    <row r="62" customFormat="false" ht="12.75" hidden="false" customHeight="false" outlineLevel="0" collapsed="false">
      <c r="A62" s="38"/>
      <c r="B62" s="38"/>
    </row>
    <row r="63" customFormat="false" ht="12.75" hidden="false" customHeight="false" outlineLevel="0" collapsed="false">
      <c r="A63" s="38"/>
      <c r="B63" s="38"/>
    </row>
    <row r="64" customFormat="false" ht="12.75" hidden="false" customHeight="false" outlineLevel="0" collapsed="false">
      <c r="A64" s="38"/>
      <c r="B64" s="38"/>
    </row>
    <row r="65" customFormat="false" ht="12.75" hidden="false" customHeight="false" outlineLevel="0" collapsed="false">
      <c r="A65" s="38"/>
      <c r="B65" s="38"/>
    </row>
    <row r="66" customFormat="false" ht="12.75" hidden="false" customHeight="false" outlineLevel="0" collapsed="false">
      <c r="A66" s="38"/>
      <c r="B66" s="38"/>
    </row>
    <row r="67" customFormat="false" ht="12.75" hidden="false" customHeight="false" outlineLevel="0" collapsed="false">
      <c r="A67" s="38"/>
      <c r="B67" s="38"/>
    </row>
    <row r="68" customFormat="false" ht="12.75" hidden="false" customHeight="false" outlineLevel="0" collapsed="false">
      <c r="A68" s="38"/>
      <c r="B68" s="38"/>
    </row>
    <row r="69" customFormat="false" ht="12.75" hidden="false" customHeight="false" outlineLevel="0" collapsed="false">
      <c r="A69" s="38"/>
      <c r="B69" s="38"/>
    </row>
    <row r="70" customFormat="false" ht="12.75" hidden="false" customHeight="false" outlineLevel="0" collapsed="false">
      <c r="A70" s="38"/>
      <c r="B70" s="38"/>
    </row>
    <row r="71" customFormat="false" ht="12.75" hidden="false" customHeight="false" outlineLevel="0" collapsed="false">
      <c r="A71" s="38"/>
      <c r="B71" s="38"/>
    </row>
    <row r="72" customFormat="false" ht="12.75" hidden="false" customHeight="false" outlineLevel="0" collapsed="false">
      <c r="A72" s="38"/>
      <c r="B72" s="38"/>
    </row>
    <row r="73" customFormat="false" ht="12.75" hidden="false" customHeight="false" outlineLevel="0" collapsed="false">
      <c r="A73" s="38"/>
      <c r="B73" s="38"/>
    </row>
    <row r="74" customFormat="false" ht="12.75" hidden="false" customHeight="false" outlineLevel="0" collapsed="false">
      <c r="A74" s="38"/>
      <c r="B74" s="38"/>
    </row>
    <row r="75" customFormat="false" ht="12.75" hidden="false" customHeight="false" outlineLevel="0" collapsed="false">
      <c r="A75" s="38"/>
      <c r="B75" s="38"/>
    </row>
    <row r="76" customFormat="false" ht="12.75" hidden="false" customHeight="false" outlineLevel="0" collapsed="false">
      <c r="A76" s="38"/>
      <c r="B76" s="38"/>
    </row>
    <row r="77" customFormat="false" ht="12.75" hidden="false" customHeight="false" outlineLevel="0" collapsed="false">
      <c r="A77" s="38"/>
      <c r="B77" s="38"/>
    </row>
    <row r="78" customFormat="false" ht="12.75" hidden="false" customHeight="false" outlineLevel="0" collapsed="false">
      <c r="A78" s="38"/>
      <c r="B78" s="38"/>
    </row>
    <row r="79" customFormat="false" ht="12.75" hidden="false" customHeight="false" outlineLevel="0" collapsed="false">
      <c r="A79" s="38"/>
      <c r="B79" s="38"/>
    </row>
    <row r="80" customFormat="false" ht="12.75" hidden="false" customHeight="false" outlineLevel="0" collapsed="false">
      <c r="A80" s="38"/>
      <c r="B80" s="38"/>
    </row>
    <row r="81" customFormat="false" ht="12.75" hidden="false" customHeight="false" outlineLevel="0" collapsed="false">
      <c r="A81" s="38"/>
      <c r="B81" s="38"/>
    </row>
    <row r="82" customFormat="false" ht="12.75" hidden="false" customHeight="false" outlineLevel="0" collapsed="false">
      <c r="A82" s="38"/>
      <c r="B82" s="38"/>
    </row>
    <row r="83" customFormat="false" ht="12.75" hidden="false" customHeight="false" outlineLevel="0" collapsed="false">
      <c r="A83" s="38"/>
      <c r="B83" s="38"/>
    </row>
    <row r="84" customFormat="false" ht="12.75" hidden="false" customHeight="false" outlineLevel="0" collapsed="false">
      <c r="A84" s="38"/>
      <c r="B84" s="38"/>
    </row>
    <row r="85" customFormat="false" ht="12.75" hidden="false" customHeight="false" outlineLevel="0" collapsed="false">
      <c r="A85" s="38"/>
      <c r="B85" s="38"/>
    </row>
    <row r="86" customFormat="false" ht="12.75" hidden="false" customHeight="false" outlineLevel="0" collapsed="false">
      <c r="A86" s="38"/>
      <c r="B86" s="38"/>
    </row>
    <row r="87" customFormat="false" ht="12.75" hidden="false" customHeight="false" outlineLevel="0" collapsed="false">
      <c r="A87" s="38"/>
      <c r="B87" s="38"/>
    </row>
    <row r="88" customFormat="false" ht="12.75" hidden="false" customHeight="false" outlineLevel="0" collapsed="false">
      <c r="A88" s="38"/>
      <c r="B88" s="38"/>
    </row>
    <row r="89" customFormat="false" ht="12.75" hidden="false" customHeight="false" outlineLevel="0" collapsed="false">
      <c r="A89" s="38"/>
      <c r="B89" s="38"/>
    </row>
    <row r="90" customFormat="false" ht="12.75" hidden="false" customHeight="false" outlineLevel="0" collapsed="false">
      <c r="A90" s="38"/>
      <c r="B90" s="38"/>
    </row>
    <row r="91" customFormat="false" ht="12.75" hidden="false" customHeight="false" outlineLevel="0" collapsed="false">
      <c r="A91" s="38"/>
      <c r="B91" s="38"/>
    </row>
    <row r="92" customFormat="false" ht="12.75" hidden="false" customHeight="false" outlineLevel="0" collapsed="false">
      <c r="A92" s="38"/>
      <c r="B92" s="38"/>
    </row>
    <row r="93" customFormat="false" ht="12.75" hidden="false" customHeight="false" outlineLevel="0" collapsed="false">
      <c r="A93" s="38"/>
      <c r="B93" s="38"/>
    </row>
    <row r="94" customFormat="false" ht="12.75" hidden="false" customHeight="false" outlineLevel="0" collapsed="false">
      <c r="A94" s="38"/>
      <c r="B94" s="38"/>
    </row>
    <row r="95" customFormat="false" ht="12.75" hidden="false" customHeight="false" outlineLevel="0" collapsed="false">
      <c r="A95" s="38"/>
      <c r="B95" s="38"/>
    </row>
    <row r="96" customFormat="false" ht="12.75" hidden="false" customHeight="false" outlineLevel="0" collapsed="false">
      <c r="A96" s="38"/>
      <c r="B96" s="38"/>
    </row>
    <row r="97" customFormat="false" ht="12.75" hidden="false" customHeight="false" outlineLevel="0" collapsed="false">
      <c r="A97" s="38"/>
      <c r="B97" s="38"/>
    </row>
    <row r="98" customFormat="false" ht="12.75" hidden="false" customHeight="false" outlineLevel="0" collapsed="false">
      <c r="A98" s="38"/>
      <c r="B98" s="38"/>
    </row>
    <row r="99" customFormat="false" ht="12.75" hidden="false" customHeight="false" outlineLevel="0" collapsed="false">
      <c r="A99" s="38"/>
      <c r="B99" s="38"/>
    </row>
    <row r="100" customFormat="false" ht="12.75" hidden="false" customHeight="false" outlineLevel="0" collapsed="false">
      <c r="A100" s="38"/>
      <c r="B100" s="38"/>
    </row>
    <row r="101" customFormat="false" ht="12.75" hidden="false" customHeight="false" outlineLevel="0" collapsed="false">
      <c r="A101" s="38"/>
      <c r="B101" s="38"/>
    </row>
    <row r="102" customFormat="false" ht="12.75" hidden="false" customHeight="false" outlineLevel="0" collapsed="false">
      <c r="A102" s="38"/>
      <c r="B102" s="38"/>
    </row>
    <row r="103" customFormat="false" ht="12.75" hidden="false" customHeight="false" outlineLevel="0" collapsed="false">
      <c r="A103" s="38"/>
      <c r="B103" s="38"/>
    </row>
    <row r="104" customFormat="false" ht="12.75" hidden="false" customHeight="false" outlineLevel="0" collapsed="false">
      <c r="A104" s="38"/>
      <c r="B104" s="38"/>
    </row>
    <row r="105" customFormat="false" ht="12.75" hidden="false" customHeight="false" outlineLevel="0" collapsed="false">
      <c r="A105" s="38"/>
      <c r="B105" s="38"/>
    </row>
    <row r="106" customFormat="false" ht="12.75" hidden="false" customHeight="false" outlineLevel="0" collapsed="false">
      <c r="A106" s="38"/>
      <c r="B106" s="38"/>
    </row>
    <row r="107" customFormat="false" ht="12.75" hidden="false" customHeight="false" outlineLevel="0" collapsed="false">
      <c r="A107" s="38"/>
      <c r="B107" s="38"/>
    </row>
    <row r="108" customFormat="false" ht="12.75" hidden="false" customHeight="false" outlineLevel="0" collapsed="false">
      <c r="A108" s="38"/>
      <c r="B108" s="38"/>
    </row>
    <row r="109" customFormat="false" ht="12.75" hidden="false" customHeight="false" outlineLevel="0" collapsed="false">
      <c r="A109" s="38"/>
      <c r="B109" s="38"/>
    </row>
    <row r="110" customFormat="false" ht="12.75" hidden="false" customHeight="false" outlineLevel="0" collapsed="false">
      <c r="A110" s="38"/>
      <c r="B110" s="38"/>
    </row>
    <row r="111" customFormat="false" ht="12.75" hidden="false" customHeight="false" outlineLevel="0" collapsed="false">
      <c r="A111" s="38"/>
      <c r="B111" s="38"/>
    </row>
    <row r="112" customFormat="false" ht="12.75" hidden="false" customHeight="false" outlineLevel="0" collapsed="false">
      <c r="A112" s="38"/>
      <c r="B112" s="38"/>
    </row>
    <row r="113" customFormat="false" ht="12.75" hidden="false" customHeight="false" outlineLevel="0" collapsed="false">
      <c r="A113" s="38"/>
      <c r="B113" s="38"/>
    </row>
    <row r="114" customFormat="false" ht="12.75" hidden="false" customHeight="false" outlineLevel="0" collapsed="false">
      <c r="A114" s="38"/>
      <c r="B114" s="38"/>
    </row>
    <row r="115" customFormat="false" ht="12.75" hidden="false" customHeight="false" outlineLevel="0" collapsed="false">
      <c r="A115" s="38"/>
      <c r="B115" s="38"/>
    </row>
    <row r="116" customFormat="false" ht="12.75" hidden="false" customHeight="false" outlineLevel="0" collapsed="false">
      <c r="A116" s="38"/>
      <c r="B116" s="38"/>
    </row>
    <row r="117" customFormat="false" ht="12.75" hidden="false" customHeight="false" outlineLevel="0" collapsed="false">
      <c r="A117" s="38"/>
      <c r="B117" s="38"/>
    </row>
    <row r="118" customFormat="false" ht="12.75" hidden="false" customHeight="false" outlineLevel="0" collapsed="false">
      <c r="A118" s="38"/>
      <c r="B118" s="38"/>
    </row>
    <row r="119" customFormat="false" ht="12.75" hidden="false" customHeight="false" outlineLevel="0" collapsed="false">
      <c r="A119" s="38"/>
      <c r="B119" s="38"/>
    </row>
    <row r="120" customFormat="false" ht="12.75" hidden="false" customHeight="false" outlineLevel="0" collapsed="false">
      <c r="A120" s="38"/>
      <c r="B120" s="38"/>
    </row>
    <row r="121" customFormat="false" ht="12.75" hidden="false" customHeight="false" outlineLevel="0" collapsed="false">
      <c r="A121" s="38"/>
      <c r="B121" s="38"/>
    </row>
    <row r="122" customFormat="false" ht="12.75" hidden="false" customHeight="false" outlineLevel="0" collapsed="false">
      <c r="A122" s="38"/>
      <c r="B122" s="38"/>
    </row>
    <row r="123" customFormat="false" ht="12.75" hidden="false" customHeight="false" outlineLevel="0" collapsed="false">
      <c r="A123" s="38"/>
      <c r="B123" s="38"/>
    </row>
    <row r="124" customFormat="false" ht="12.75" hidden="false" customHeight="false" outlineLevel="0" collapsed="false">
      <c r="A124" s="38"/>
      <c r="B124" s="38"/>
    </row>
    <row r="125" customFormat="false" ht="12.75" hidden="false" customHeight="false" outlineLevel="0" collapsed="false">
      <c r="A125" s="38"/>
      <c r="B125" s="38"/>
    </row>
    <row r="126" customFormat="false" ht="12.75" hidden="false" customHeight="false" outlineLevel="0" collapsed="false">
      <c r="A126" s="38"/>
      <c r="B126" s="38"/>
    </row>
    <row r="127" customFormat="false" ht="12.75" hidden="false" customHeight="false" outlineLevel="0" collapsed="false">
      <c r="A127" s="38"/>
      <c r="B127" s="38"/>
    </row>
    <row r="128" customFormat="false" ht="12.75" hidden="false" customHeight="false" outlineLevel="0" collapsed="false">
      <c r="A128" s="38"/>
      <c r="B128" s="38"/>
    </row>
    <row r="129" customFormat="false" ht="12.75" hidden="false" customHeight="false" outlineLevel="0" collapsed="false">
      <c r="A129" s="38"/>
      <c r="B129" s="38"/>
    </row>
    <row r="130" customFormat="false" ht="12.75" hidden="false" customHeight="false" outlineLevel="0" collapsed="false">
      <c r="A130" s="38"/>
      <c r="B130" s="38"/>
    </row>
    <row r="131" customFormat="false" ht="12.75" hidden="false" customHeight="false" outlineLevel="0" collapsed="false">
      <c r="A131" s="38"/>
      <c r="B131" s="38"/>
    </row>
    <row r="132" customFormat="false" ht="12.75" hidden="false" customHeight="false" outlineLevel="0" collapsed="false">
      <c r="A132" s="38"/>
      <c r="B132" s="38"/>
    </row>
    <row r="133" customFormat="false" ht="12.75" hidden="false" customHeight="false" outlineLevel="0" collapsed="false">
      <c r="A133" s="38"/>
      <c r="B133" s="38"/>
    </row>
    <row r="134" customFormat="false" ht="12.75" hidden="false" customHeight="false" outlineLevel="0" collapsed="false">
      <c r="A134" s="38"/>
      <c r="B134" s="38"/>
    </row>
    <row r="135" customFormat="false" ht="12.75" hidden="false" customHeight="false" outlineLevel="0" collapsed="false">
      <c r="A135" s="38"/>
      <c r="B135" s="38"/>
    </row>
    <row r="136" customFormat="false" ht="12.75" hidden="false" customHeight="false" outlineLevel="0" collapsed="false">
      <c r="A136" s="38"/>
      <c r="B136" s="38"/>
    </row>
    <row r="137" customFormat="false" ht="12.75" hidden="false" customHeight="false" outlineLevel="0" collapsed="false">
      <c r="A137" s="38"/>
      <c r="B137" s="38"/>
    </row>
    <row r="138" customFormat="false" ht="12.75" hidden="false" customHeight="false" outlineLevel="0" collapsed="false">
      <c r="A138" s="38"/>
      <c r="B138" s="38"/>
    </row>
    <row r="139" customFormat="false" ht="12.75" hidden="false" customHeight="false" outlineLevel="0" collapsed="false">
      <c r="A139" s="38"/>
      <c r="B139" s="38"/>
    </row>
    <row r="140" customFormat="false" ht="12.75" hidden="false" customHeight="false" outlineLevel="0" collapsed="false">
      <c r="A140" s="38"/>
      <c r="B140" s="38"/>
    </row>
    <row r="141" customFormat="false" ht="12.75" hidden="false" customHeight="false" outlineLevel="0" collapsed="false">
      <c r="A141" s="38"/>
      <c r="B141" s="38"/>
    </row>
    <row r="142" customFormat="false" ht="12.75" hidden="false" customHeight="false" outlineLevel="0" collapsed="false">
      <c r="A142" s="38"/>
      <c r="B142" s="38"/>
    </row>
    <row r="143" customFormat="false" ht="12.75" hidden="false" customHeight="false" outlineLevel="0" collapsed="false">
      <c r="A143" s="38"/>
      <c r="B143" s="38"/>
    </row>
    <row r="144" customFormat="false" ht="12.75" hidden="false" customHeight="false" outlineLevel="0" collapsed="false">
      <c r="A144" s="38"/>
      <c r="B144" s="38"/>
    </row>
    <row r="145" customFormat="false" ht="12.75" hidden="false" customHeight="false" outlineLevel="0" collapsed="false">
      <c r="A145" s="38"/>
      <c r="B145" s="38"/>
    </row>
    <row r="146" customFormat="false" ht="12.75" hidden="false" customHeight="false" outlineLevel="0" collapsed="false">
      <c r="A146" s="38"/>
      <c r="B146" s="38"/>
    </row>
    <row r="147" customFormat="false" ht="12.75" hidden="false" customHeight="false" outlineLevel="0" collapsed="false">
      <c r="A147" s="38"/>
      <c r="B147" s="38"/>
    </row>
    <row r="148" customFormat="false" ht="12.75" hidden="false" customHeight="false" outlineLevel="0" collapsed="false">
      <c r="A148" s="38"/>
      <c r="B148" s="38"/>
    </row>
    <row r="149" customFormat="false" ht="12.75" hidden="false" customHeight="false" outlineLevel="0" collapsed="false">
      <c r="A149" s="38"/>
      <c r="B149" s="38"/>
    </row>
    <row r="150" customFormat="false" ht="12.75" hidden="false" customHeight="false" outlineLevel="0" collapsed="false">
      <c r="A150" s="38"/>
      <c r="B150" s="38"/>
    </row>
    <row r="151" customFormat="false" ht="12.75" hidden="false" customHeight="false" outlineLevel="0" collapsed="false">
      <c r="A151" s="38"/>
      <c r="B151" s="38"/>
    </row>
    <row r="152" customFormat="false" ht="12.75" hidden="false" customHeight="false" outlineLevel="0" collapsed="false">
      <c r="A152" s="38"/>
      <c r="B152" s="38"/>
    </row>
    <row r="153" customFormat="false" ht="12.75" hidden="false" customHeight="false" outlineLevel="0" collapsed="false">
      <c r="A153" s="38"/>
      <c r="B153" s="38"/>
    </row>
    <row r="154" customFormat="false" ht="12.75" hidden="false" customHeight="false" outlineLevel="0" collapsed="false">
      <c r="A154" s="38"/>
      <c r="B154" s="38"/>
    </row>
    <row r="155" customFormat="false" ht="12.75" hidden="false" customHeight="false" outlineLevel="0" collapsed="false">
      <c r="A155" s="38"/>
      <c r="B155" s="38"/>
    </row>
    <row r="156" customFormat="false" ht="12.75" hidden="false" customHeight="false" outlineLevel="0" collapsed="false">
      <c r="A156" s="38"/>
      <c r="B156" s="38"/>
    </row>
    <row r="157" customFormat="false" ht="12.75" hidden="false" customHeight="false" outlineLevel="0" collapsed="false">
      <c r="A157" s="38"/>
      <c r="B157" s="38"/>
    </row>
    <row r="158" customFormat="false" ht="12.75" hidden="false" customHeight="false" outlineLevel="0" collapsed="false">
      <c r="A158" s="38"/>
      <c r="B158" s="38"/>
    </row>
    <row r="159" customFormat="false" ht="12.75" hidden="false" customHeight="false" outlineLevel="0" collapsed="false">
      <c r="A159" s="38"/>
      <c r="B159" s="38"/>
    </row>
    <row r="160" customFormat="false" ht="12.75" hidden="false" customHeight="false" outlineLevel="0" collapsed="false">
      <c r="A160" s="38"/>
      <c r="B160" s="38"/>
    </row>
    <row r="161" customFormat="false" ht="12.75" hidden="false" customHeight="false" outlineLevel="0" collapsed="false">
      <c r="A161" s="38"/>
      <c r="B161" s="38"/>
    </row>
    <row r="162" customFormat="false" ht="12.75" hidden="false" customHeight="false" outlineLevel="0" collapsed="false">
      <c r="A162" s="38"/>
      <c r="B162" s="38"/>
    </row>
    <row r="163" customFormat="false" ht="12.75" hidden="false" customHeight="false" outlineLevel="0" collapsed="false">
      <c r="A163" s="38"/>
      <c r="B163" s="38"/>
    </row>
    <row r="164" customFormat="false" ht="12.75" hidden="false" customHeight="false" outlineLevel="0" collapsed="false">
      <c r="A164" s="38"/>
      <c r="B164" s="38"/>
    </row>
    <row r="165" customFormat="false" ht="12.75" hidden="false" customHeight="false" outlineLevel="0" collapsed="false">
      <c r="A165" s="38"/>
      <c r="B165" s="38"/>
    </row>
    <row r="166" customFormat="false" ht="12.75" hidden="false" customHeight="false" outlineLevel="0" collapsed="false">
      <c r="A166" s="38"/>
      <c r="B166" s="38"/>
    </row>
    <row r="167" customFormat="false" ht="12.75" hidden="false" customHeight="false" outlineLevel="0" collapsed="false">
      <c r="A167" s="38"/>
      <c r="B167" s="38"/>
    </row>
    <row r="168" customFormat="false" ht="12.75" hidden="false" customHeight="false" outlineLevel="0" collapsed="false">
      <c r="A168" s="38"/>
      <c r="B168" s="38"/>
    </row>
    <row r="169" customFormat="false" ht="12.75" hidden="false" customHeight="false" outlineLevel="0" collapsed="false">
      <c r="A169" s="38"/>
      <c r="B169" s="38"/>
    </row>
    <row r="170" customFormat="false" ht="12.75" hidden="false" customHeight="false" outlineLevel="0" collapsed="false">
      <c r="A170" s="38"/>
      <c r="B170" s="38"/>
    </row>
    <row r="171" customFormat="false" ht="12.75" hidden="false" customHeight="false" outlineLevel="0" collapsed="false">
      <c r="A171" s="38"/>
      <c r="B171" s="38"/>
    </row>
    <row r="172" customFormat="false" ht="12.75" hidden="false" customHeight="false" outlineLevel="0" collapsed="false">
      <c r="A172" s="38"/>
      <c r="B172" s="38"/>
    </row>
    <row r="173" customFormat="false" ht="12.75" hidden="false" customHeight="false" outlineLevel="0" collapsed="false">
      <c r="A173" s="38"/>
      <c r="B173" s="38"/>
    </row>
    <row r="174" customFormat="false" ht="12.75" hidden="false" customHeight="false" outlineLevel="0" collapsed="false">
      <c r="A174" s="38"/>
      <c r="B174" s="38"/>
    </row>
    <row r="175" customFormat="false" ht="12.75" hidden="false" customHeight="false" outlineLevel="0" collapsed="false">
      <c r="A175" s="38"/>
      <c r="B175" s="38"/>
    </row>
    <row r="176" customFormat="false" ht="12.75" hidden="false" customHeight="false" outlineLevel="0" collapsed="false">
      <c r="A176" s="38"/>
      <c r="B176" s="38"/>
    </row>
    <row r="177" customFormat="false" ht="12.75" hidden="false" customHeight="false" outlineLevel="0" collapsed="false">
      <c r="A177" s="38"/>
      <c r="B177" s="38"/>
    </row>
    <row r="178" customFormat="false" ht="12.75" hidden="false" customHeight="false" outlineLevel="0" collapsed="false">
      <c r="A178" s="38"/>
      <c r="B178" s="38"/>
    </row>
    <row r="179" customFormat="false" ht="12.75" hidden="false" customHeight="false" outlineLevel="0" collapsed="false">
      <c r="A179" s="38"/>
      <c r="B179" s="38"/>
    </row>
    <row r="180" customFormat="false" ht="12.75" hidden="false" customHeight="false" outlineLevel="0" collapsed="false">
      <c r="A180" s="38"/>
      <c r="B180" s="38"/>
    </row>
    <row r="181" customFormat="false" ht="12.75" hidden="false" customHeight="false" outlineLevel="0" collapsed="false">
      <c r="A181" s="38"/>
      <c r="B181" s="38"/>
    </row>
    <row r="182" customFormat="false" ht="12.75" hidden="false" customHeight="false" outlineLevel="0" collapsed="false">
      <c r="A182" s="38"/>
      <c r="B182" s="38"/>
    </row>
    <row r="183" customFormat="false" ht="12.75" hidden="false" customHeight="false" outlineLevel="0" collapsed="false">
      <c r="A183" s="38"/>
      <c r="B183" s="38"/>
    </row>
    <row r="184" customFormat="false" ht="12.75" hidden="false" customHeight="false" outlineLevel="0" collapsed="false">
      <c r="A184" s="38"/>
      <c r="B184" s="38"/>
    </row>
    <row r="185" customFormat="false" ht="12.75" hidden="false" customHeight="false" outlineLevel="0" collapsed="false">
      <c r="A185" s="38"/>
      <c r="B185" s="38"/>
    </row>
    <row r="186" customFormat="false" ht="12.75" hidden="false" customHeight="false" outlineLevel="0" collapsed="false">
      <c r="A186" s="38"/>
      <c r="B186" s="38"/>
    </row>
    <row r="187" customFormat="false" ht="12.75" hidden="false" customHeight="false" outlineLevel="0" collapsed="false">
      <c r="A187" s="38"/>
      <c r="B187" s="38"/>
    </row>
    <row r="188" customFormat="false" ht="12.75" hidden="false" customHeight="false" outlineLevel="0" collapsed="false">
      <c r="A188" s="38"/>
      <c r="B188" s="38"/>
    </row>
    <row r="189" customFormat="false" ht="12.75" hidden="false" customHeight="false" outlineLevel="0" collapsed="false">
      <c r="A189" s="38"/>
      <c r="B189" s="38"/>
    </row>
    <row r="190" customFormat="false" ht="12.75" hidden="false" customHeight="false" outlineLevel="0" collapsed="false">
      <c r="A190" s="38"/>
      <c r="B190" s="38"/>
    </row>
    <row r="191" customFormat="false" ht="12.75" hidden="false" customHeight="false" outlineLevel="0" collapsed="false">
      <c r="A191" s="38"/>
      <c r="B191" s="38"/>
    </row>
    <row r="192" customFormat="false" ht="12.75" hidden="false" customHeight="false" outlineLevel="0" collapsed="false">
      <c r="A192" s="38"/>
      <c r="B192" s="38"/>
    </row>
    <row r="193" customFormat="false" ht="12.75" hidden="false" customHeight="false" outlineLevel="0" collapsed="false">
      <c r="A193" s="38"/>
      <c r="B193" s="38"/>
    </row>
    <row r="194" customFormat="false" ht="12.75" hidden="false" customHeight="false" outlineLevel="0" collapsed="false">
      <c r="A194" s="38"/>
      <c r="B194" s="38"/>
    </row>
    <row r="195" customFormat="false" ht="12.75" hidden="false" customHeight="false" outlineLevel="0" collapsed="false">
      <c r="A195" s="38"/>
      <c r="B195" s="38"/>
    </row>
    <row r="196" customFormat="false" ht="12.75" hidden="false" customHeight="false" outlineLevel="0" collapsed="false">
      <c r="A196" s="38"/>
      <c r="B196" s="38"/>
    </row>
    <row r="197" customFormat="false" ht="12.75" hidden="false" customHeight="false" outlineLevel="0" collapsed="false">
      <c r="A197" s="38"/>
      <c r="B197" s="38"/>
    </row>
    <row r="198" customFormat="false" ht="12.75" hidden="false" customHeight="false" outlineLevel="0" collapsed="false">
      <c r="A198" s="38"/>
      <c r="B198" s="38"/>
    </row>
    <row r="199" customFormat="false" ht="12.75" hidden="false" customHeight="false" outlineLevel="0" collapsed="false">
      <c r="A199" s="38"/>
      <c r="B199" s="38"/>
    </row>
    <row r="200" customFormat="false" ht="12.75" hidden="false" customHeight="false" outlineLevel="0" collapsed="false">
      <c r="A200" s="38"/>
      <c r="B200" s="38"/>
    </row>
    <row r="201" customFormat="false" ht="12.75" hidden="false" customHeight="false" outlineLevel="0" collapsed="false">
      <c r="A201" s="38"/>
      <c r="B201" s="38"/>
    </row>
    <row r="202" customFormat="false" ht="12.75" hidden="false" customHeight="false" outlineLevel="0" collapsed="false">
      <c r="A202" s="38"/>
      <c r="B202" s="38"/>
    </row>
    <row r="203" customFormat="false" ht="12.75" hidden="false" customHeight="false" outlineLevel="0" collapsed="false">
      <c r="A203" s="38"/>
      <c r="B203" s="38"/>
    </row>
    <row r="204" customFormat="false" ht="12.75" hidden="false" customHeight="false" outlineLevel="0" collapsed="false">
      <c r="A204" s="38"/>
      <c r="B204" s="38"/>
    </row>
    <row r="205" customFormat="false" ht="12.75" hidden="false" customHeight="false" outlineLevel="0" collapsed="false">
      <c r="A205" s="38"/>
      <c r="B205" s="38"/>
    </row>
    <row r="206" customFormat="false" ht="12.75" hidden="false" customHeight="false" outlineLevel="0" collapsed="false">
      <c r="A206" s="38"/>
      <c r="B206" s="38"/>
    </row>
    <row r="207" customFormat="false" ht="12.75" hidden="false" customHeight="false" outlineLevel="0" collapsed="false">
      <c r="A207" s="38"/>
      <c r="B207" s="38"/>
    </row>
    <row r="208" customFormat="false" ht="12.75" hidden="false" customHeight="false" outlineLevel="0" collapsed="false">
      <c r="A208" s="38"/>
      <c r="B208" s="38"/>
    </row>
    <row r="209" customFormat="false" ht="12.75" hidden="false" customHeight="false" outlineLevel="0" collapsed="false">
      <c r="A209" s="38"/>
      <c r="B209" s="38"/>
    </row>
    <row r="210" customFormat="false" ht="12.75" hidden="false" customHeight="false" outlineLevel="0" collapsed="false">
      <c r="A210" s="38"/>
      <c r="B210" s="38"/>
    </row>
    <row r="211" customFormat="false" ht="12.75" hidden="false" customHeight="false" outlineLevel="0" collapsed="false">
      <c r="A211" s="38"/>
      <c r="B211" s="38"/>
    </row>
    <row r="212" customFormat="false" ht="12.75" hidden="false" customHeight="false" outlineLevel="0" collapsed="false">
      <c r="A212" s="38"/>
      <c r="B212" s="38"/>
    </row>
    <row r="213" customFormat="false" ht="12.75" hidden="false" customHeight="false" outlineLevel="0" collapsed="false">
      <c r="A213" s="38"/>
      <c r="B213" s="38"/>
    </row>
    <row r="214" customFormat="false" ht="12.75" hidden="false" customHeight="false" outlineLevel="0" collapsed="false">
      <c r="A214" s="38"/>
      <c r="B214" s="38"/>
    </row>
    <row r="215" customFormat="false" ht="12.75" hidden="false" customHeight="false" outlineLevel="0" collapsed="false">
      <c r="A215" s="38"/>
      <c r="B215" s="38"/>
    </row>
    <row r="216" customFormat="false" ht="12.75" hidden="false" customHeight="false" outlineLevel="0" collapsed="false">
      <c r="A216" s="38"/>
      <c r="B216" s="38"/>
    </row>
    <row r="217" customFormat="false" ht="12.75" hidden="false" customHeight="false" outlineLevel="0" collapsed="false">
      <c r="A217" s="38"/>
      <c r="B217" s="38"/>
    </row>
    <row r="218" customFormat="false" ht="12.75" hidden="false" customHeight="false" outlineLevel="0" collapsed="false">
      <c r="A218" s="38"/>
      <c r="B218" s="38"/>
    </row>
    <row r="219" customFormat="false" ht="12.75" hidden="false" customHeight="false" outlineLevel="0" collapsed="false">
      <c r="A219" s="38"/>
      <c r="B219" s="38"/>
    </row>
    <row r="220" customFormat="false" ht="12.75" hidden="false" customHeight="false" outlineLevel="0" collapsed="false">
      <c r="A220" s="38"/>
      <c r="B220" s="38"/>
    </row>
    <row r="221" customFormat="false" ht="12.75" hidden="false" customHeight="false" outlineLevel="0" collapsed="false">
      <c r="A221" s="38"/>
      <c r="B221" s="38"/>
    </row>
    <row r="222" customFormat="false" ht="12.75" hidden="false" customHeight="false" outlineLevel="0" collapsed="false">
      <c r="A222" s="38"/>
      <c r="B222" s="38"/>
    </row>
    <row r="223" customFormat="false" ht="12.75" hidden="false" customHeight="false" outlineLevel="0" collapsed="false">
      <c r="A223" s="38"/>
      <c r="B223" s="38"/>
    </row>
    <row r="224" customFormat="false" ht="12.75" hidden="false" customHeight="false" outlineLevel="0" collapsed="false">
      <c r="A224" s="38"/>
      <c r="B224" s="38"/>
    </row>
    <row r="225" customFormat="false" ht="12.75" hidden="false" customHeight="false" outlineLevel="0" collapsed="false">
      <c r="A225" s="38"/>
      <c r="B225" s="38"/>
    </row>
    <row r="226" customFormat="false" ht="12.75" hidden="false" customHeight="false" outlineLevel="0" collapsed="false">
      <c r="A226" s="38"/>
      <c r="B226" s="38"/>
    </row>
    <row r="227" customFormat="false" ht="12.75" hidden="false" customHeight="false" outlineLevel="0" collapsed="false">
      <c r="A227" s="38"/>
      <c r="B227" s="38"/>
    </row>
    <row r="228" customFormat="false" ht="12.75" hidden="false" customHeight="false" outlineLevel="0" collapsed="false">
      <c r="A228" s="38"/>
      <c r="B228" s="38"/>
    </row>
    <row r="229" customFormat="false" ht="12.75" hidden="false" customHeight="false" outlineLevel="0" collapsed="false">
      <c r="A229" s="38"/>
      <c r="B229" s="38"/>
    </row>
    <row r="230" customFormat="false" ht="12.75" hidden="false" customHeight="false" outlineLevel="0" collapsed="false">
      <c r="A230" s="38"/>
      <c r="B230" s="38"/>
    </row>
    <row r="231" customFormat="false" ht="12.75" hidden="false" customHeight="false" outlineLevel="0" collapsed="false">
      <c r="A231" s="38"/>
      <c r="B231" s="38"/>
    </row>
    <row r="232" customFormat="false" ht="12.75" hidden="false" customHeight="false" outlineLevel="0" collapsed="false">
      <c r="A232" s="38"/>
      <c r="B232" s="38"/>
    </row>
    <row r="233" customFormat="false" ht="12.75" hidden="false" customHeight="false" outlineLevel="0" collapsed="false">
      <c r="A233" s="38"/>
      <c r="B233" s="38"/>
    </row>
    <row r="234" customFormat="false" ht="12.75" hidden="false" customHeight="false" outlineLevel="0" collapsed="false">
      <c r="A234" s="38"/>
      <c r="B234" s="38"/>
    </row>
    <row r="235" customFormat="false" ht="12.75" hidden="false" customHeight="false" outlineLevel="0" collapsed="false">
      <c r="A235" s="38"/>
      <c r="B235" s="38"/>
    </row>
    <row r="236" customFormat="false" ht="12.75" hidden="false" customHeight="false" outlineLevel="0" collapsed="false">
      <c r="A236" s="38"/>
      <c r="B236" s="38"/>
    </row>
    <row r="237" customFormat="false" ht="12.75" hidden="false" customHeight="false" outlineLevel="0" collapsed="false">
      <c r="A237" s="38"/>
      <c r="B237" s="38"/>
    </row>
    <row r="238" customFormat="false" ht="12.75" hidden="false" customHeight="false" outlineLevel="0" collapsed="false">
      <c r="A238" s="38"/>
      <c r="B238" s="38"/>
    </row>
    <row r="239" customFormat="false" ht="12.75" hidden="false" customHeight="false" outlineLevel="0" collapsed="false">
      <c r="A239" s="38"/>
      <c r="B239" s="38"/>
    </row>
    <row r="240" customFormat="false" ht="12.75" hidden="false" customHeight="false" outlineLevel="0" collapsed="false">
      <c r="A240" s="38"/>
      <c r="B240" s="38"/>
    </row>
    <row r="241" customFormat="false" ht="12.75" hidden="false" customHeight="false" outlineLevel="0" collapsed="false">
      <c r="A241" s="38"/>
      <c r="B241" s="38"/>
    </row>
    <row r="242" customFormat="false" ht="12.75" hidden="false" customHeight="false" outlineLevel="0" collapsed="false">
      <c r="A242" s="38"/>
      <c r="B242" s="38"/>
    </row>
    <row r="243" customFormat="false" ht="12.75" hidden="false" customHeight="false" outlineLevel="0" collapsed="false">
      <c r="A243" s="38"/>
      <c r="B243" s="38"/>
    </row>
    <row r="244" customFormat="false" ht="12.75" hidden="false" customHeight="false" outlineLevel="0" collapsed="false">
      <c r="A244" s="38"/>
      <c r="B244" s="38"/>
    </row>
    <row r="245" customFormat="false" ht="12.75" hidden="false" customHeight="false" outlineLevel="0" collapsed="false">
      <c r="A245" s="38"/>
      <c r="B245" s="38"/>
    </row>
    <row r="246" customFormat="false" ht="12.75" hidden="false" customHeight="false" outlineLevel="0" collapsed="false">
      <c r="A246" s="38"/>
      <c r="B246" s="38"/>
    </row>
    <row r="247" customFormat="false" ht="12.75" hidden="false" customHeight="false" outlineLevel="0" collapsed="false">
      <c r="A247" s="38"/>
      <c r="B247" s="38"/>
    </row>
    <row r="248" customFormat="false" ht="12.75" hidden="false" customHeight="false" outlineLevel="0" collapsed="false">
      <c r="A248" s="38"/>
      <c r="B248" s="38"/>
    </row>
    <row r="249" customFormat="false" ht="12.75" hidden="false" customHeight="false" outlineLevel="0" collapsed="false">
      <c r="A249" s="38"/>
      <c r="B249" s="38"/>
    </row>
    <row r="250" customFormat="false" ht="12.75" hidden="false" customHeight="false" outlineLevel="0" collapsed="false">
      <c r="A250" s="38"/>
      <c r="B250" s="38"/>
    </row>
    <row r="251" customFormat="false" ht="12.75" hidden="false" customHeight="false" outlineLevel="0" collapsed="false">
      <c r="A251" s="38"/>
      <c r="B251" s="38"/>
    </row>
    <row r="252" customFormat="false" ht="12.75" hidden="false" customHeight="false" outlineLevel="0" collapsed="false">
      <c r="A252" s="38"/>
      <c r="B252" s="38"/>
    </row>
    <row r="253" customFormat="false" ht="12.75" hidden="false" customHeight="false" outlineLevel="0" collapsed="false">
      <c r="A253" s="38"/>
      <c r="B253" s="38"/>
    </row>
    <row r="254" customFormat="false" ht="12.75" hidden="false" customHeight="false" outlineLevel="0" collapsed="false">
      <c r="A254" s="38"/>
      <c r="B254" s="38"/>
    </row>
    <row r="255" customFormat="false" ht="12.75" hidden="false" customHeight="false" outlineLevel="0" collapsed="false">
      <c r="A255" s="38"/>
      <c r="B255" s="38"/>
    </row>
    <row r="256" customFormat="false" ht="12.75" hidden="false" customHeight="false" outlineLevel="0" collapsed="false">
      <c r="A256" s="38"/>
      <c r="B256" s="38"/>
    </row>
    <row r="257" customFormat="false" ht="12.75" hidden="false" customHeight="false" outlineLevel="0" collapsed="false">
      <c r="A257" s="38"/>
      <c r="B257" s="38"/>
    </row>
    <row r="258" customFormat="false" ht="12.75" hidden="false" customHeight="false" outlineLevel="0" collapsed="false">
      <c r="A258" s="38"/>
      <c r="B258" s="38"/>
    </row>
    <row r="259" customFormat="false" ht="12.75" hidden="false" customHeight="false" outlineLevel="0" collapsed="false">
      <c r="A259" s="38"/>
      <c r="B259" s="38"/>
    </row>
    <row r="260" customFormat="false" ht="12.75" hidden="false" customHeight="false" outlineLevel="0" collapsed="false">
      <c r="A260" s="38"/>
      <c r="B260" s="38"/>
    </row>
    <row r="261" customFormat="false" ht="12.75" hidden="false" customHeight="false" outlineLevel="0" collapsed="false">
      <c r="A261" s="38"/>
      <c r="B261" s="38"/>
    </row>
    <row r="262" customFormat="false" ht="12.75" hidden="false" customHeight="false" outlineLevel="0" collapsed="false">
      <c r="A262" s="38"/>
      <c r="B262" s="38"/>
    </row>
    <row r="263" customFormat="false" ht="12.75" hidden="false" customHeight="false" outlineLevel="0" collapsed="false">
      <c r="A263" s="38"/>
      <c r="B263" s="38"/>
    </row>
    <row r="264" customFormat="false" ht="12.75" hidden="false" customHeight="false" outlineLevel="0" collapsed="false">
      <c r="A264" s="38"/>
      <c r="B264" s="38"/>
    </row>
    <row r="265" customFormat="false" ht="12.75" hidden="false" customHeight="false" outlineLevel="0" collapsed="false">
      <c r="A265" s="38"/>
      <c r="B265" s="38"/>
    </row>
    <row r="266" customFormat="false" ht="12.75" hidden="false" customHeight="false" outlineLevel="0" collapsed="false">
      <c r="A266" s="38"/>
      <c r="B266" s="38"/>
    </row>
    <row r="267" customFormat="false" ht="12.75" hidden="false" customHeight="false" outlineLevel="0" collapsed="false">
      <c r="A267" s="38"/>
      <c r="B267" s="38"/>
    </row>
    <row r="268" customFormat="false" ht="12.75" hidden="false" customHeight="false" outlineLevel="0" collapsed="false">
      <c r="A268" s="38"/>
      <c r="B268" s="38"/>
    </row>
    <row r="269" customFormat="false" ht="12.75" hidden="false" customHeight="false" outlineLevel="0" collapsed="false">
      <c r="A269" s="38"/>
      <c r="B269" s="38"/>
    </row>
    <row r="270" customFormat="false" ht="12.75" hidden="false" customHeight="false" outlineLevel="0" collapsed="false">
      <c r="A270" s="38"/>
      <c r="B270" s="38"/>
    </row>
    <row r="271" customFormat="false" ht="12.75" hidden="false" customHeight="false" outlineLevel="0" collapsed="false">
      <c r="A271" s="38"/>
      <c r="B271" s="38"/>
    </row>
    <row r="272" customFormat="false" ht="12.75" hidden="false" customHeight="false" outlineLevel="0" collapsed="false">
      <c r="A272" s="38"/>
      <c r="B272" s="38"/>
    </row>
    <row r="273" customFormat="false" ht="12.75" hidden="false" customHeight="false" outlineLevel="0" collapsed="false">
      <c r="A273" s="38"/>
      <c r="B273" s="38"/>
    </row>
    <row r="274" customFormat="false" ht="12.75" hidden="false" customHeight="false" outlineLevel="0" collapsed="false">
      <c r="A274" s="38"/>
      <c r="B274" s="38"/>
    </row>
    <row r="275" customFormat="false" ht="12.75" hidden="false" customHeight="false" outlineLevel="0" collapsed="false">
      <c r="A275" s="38"/>
      <c r="B275" s="38"/>
    </row>
    <row r="276" customFormat="false" ht="12.75" hidden="false" customHeight="false" outlineLevel="0" collapsed="false">
      <c r="A276" s="38"/>
      <c r="B276" s="38"/>
    </row>
    <row r="277" customFormat="false" ht="12.75" hidden="false" customHeight="false" outlineLevel="0" collapsed="false">
      <c r="A277" s="38"/>
      <c r="B277" s="38"/>
    </row>
    <row r="278" customFormat="false" ht="12.75" hidden="false" customHeight="false" outlineLevel="0" collapsed="false">
      <c r="A278" s="38"/>
      <c r="B278" s="38"/>
    </row>
    <row r="279" customFormat="false" ht="12.75" hidden="false" customHeight="false" outlineLevel="0" collapsed="false">
      <c r="A279" s="38"/>
      <c r="B279" s="38"/>
    </row>
    <row r="280" customFormat="false" ht="12.75" hidden="false" customHeight="false" outlineLevel="0" collapsed="false">
      <c r="A280" s="38"/>
      <c r="B280" s="38"/>
    </row>
    <row r="281" customFormat="false" ht="12.75" hidden="false" customHeight="false" outlineLevel="0" collapsed="false">
      <c r="A281" s="38"/>
      <c r="B281" s="38"/>
    </row>
    <row r="282" customFormat="false" ht="12.75" hidden="false" customHeight="false" outlineLevel="0" collapsed="false">
      <c r="A282" s="38"/>
      <c r="B282" s="38"/>
    </row>
    <row r="283" customFormat="false" ht="12.75" hidden="false" customHeight="false" outlineLevel="0" collapsed="false">
      <c r="A283" s="38"/>
      <c r="B283" s="38"/>
    </row>
    <row r="284" customFormat="false" ht="12.75" hidden="false" customHeight="false" outlineLevel="0" collapsed="false">
      <c r="A284" s="38"/>
      <c r="B284" s="38"/>
    </row>
    <row r="285" customFormat="false" ht="12.75" hidden="false" customHeight="false" outlineLevel="0" collapsed="false">
      <c r="A285" s="38"/>
      <c r="B285" s="38"/>
    </row>
    <row r="286" customFormat="false" ht="12.75" hidden="false" customHeight="false" outlineLevel="0" collapsed="false">
      <c r="A286" s="38"/>
      <c r="B286" s="38"/>
    </row>
    <row r="287" customFormat="false" ht="12.75" hidden="false" customHeight="false" outlineLevel="0" collapsed="false">
      <c r="A287" s="38"/>
      <c r="B287" s="38"/>
    </row>
    <row r="288" customFormat="false" ht="12.75" hidden="false" customHeight="false" outlineLevel="0" collapsed="false">
      <c r="A288" s="38"/>
      <c r="B288" s="38"/>
    </row>
    <row r="289" customFormat="false" ht="12.75" hidden="false" customHeight="false" outlineLevel="0" collapsed="false">
      <c r="A289" s="38"/>
      <c r="B289" s="38"/>
    </row>
    <row r="290" customFormat="false" ht="12.75" hidden="false" customHeight="false" outlineLevel="0" collapsed="false">
      <c r="A290" s="38"/>
      <c r="B290" s="38"/>
    </row>
    <row r="291" customFormat="false" ht="12.75" hidden="false" customHeight="false" outlineLevel="0" collapsed="false">
      <c r="A291" s="38"/>
      <c r="B291" s="38"/>
    </row>
    <row r="292" customFormat="false" ht="12.75" hidden="false" customHeight="false" outlineLevel="0" collapsed="false">
      <c r="A292" s="38"/>
      <c r="B292" s="38"/>
    </row>
    <row r="293" customFormat="false" ht="12.75" hidden="false" customHeight="false" outlineLevel="0" collapsed="false">
      <c r="A293" s="38"/>
      <c r="B293" s="38"/>
    </row>
    <row r="294" customFormat="false" ht="12.75" hidden="false" customHeight="false" outlineLevel="0" collapsed="false">
      <c r="A294" s="38"/>
      <c r="B294" s="38"/>
    </row>
    <row r="295" customFormat="false" ht="12.75" hidden="false" customHeight="false" outlineLevel="0" collapsed="false">
      <c r="A295" s="38"/>
      <c r="B295" s="38"/>
    </row>
    <row r="296" customFormat="false" ht="12.75" hidden="false" customHeight="false" outlineLevel="0" collapsed="false">
      <c r="A296" s="38"/>
      <c r="B296" s="38"/>
    </row>
    <row r="297" customFormat="false" ht="12.75" hidden="false" customHeight="false" outlineLevel="0" collapsed="false">
      <c r="A297" s="38"/>
      <c r="B297" s="38"/>
    </row>
    <row r="298" customFormat="false" ht="12.75" hidden="false" customHeight="false" outlineLevel="0" collapsed="false">
      <c r="A298" s="38"/>
      <c r="B298" s="38"/>
    </row>
    <row r="299" customFormat="false" ht="12.75" hidden="false" customHeight="false" outlineLevel="0" collapsed="false">
      <c r="A299" s="38"/>
      <c r="B299" s="38"/>
    </row>
    <row r="300" customFormat="false" ht="12.75" hidden="false" customHeight="false" outlineLevel="0" collapsed="false">
      <c r="A300" s="38"/>
      <c r="B300" s="38"/>
    </row>
    <row r="301" customFormat="false" ht="12.75" hidden="false" customHeight="false" outlineLevel="0" collapsed="false">
      <c r="A301" s="38"/>
      <c r="B301" s="38"/>
    </row>
    <row r="302" customFormat="false" ht="12.75" hidden="false" customHeight="false" outlineLevel="0" collapsed="false">
      <c r="A302" s="38"/>
      <c r="B302" s="38"/>
    </row>
    <row r="303" customFormat="false" ht="12.75" hidden="false" customHeight="false" outlineLevel="0" collapsed="false">
      <c r="A303" s="38"/>
      <c r="B303" s="38"/>
    </row>
    <row r="304" customFormat="false" ht="12.75" hidden="false" customHeight="false" outlineLevel="0" collapsed="false">
      <c r="A304" s="38"/>
      <c r="B304" s="38"/>
    </row>
    <row r="305" customFormat="false" ht="12.75" hidden="false" customHeight="false" outlineLevel="0" collapsed="false">
      <c r="A305" s="38"/>
      <c r="B305" s="38"/>
    </row>
    <row r="306" customFormat="false" ht="12.75" hidden="false" customHeight="false" outlineLevel="0" collapsed="false">
      <c r="A306" s="38"/>
      <c r="B306" s="38"/>
    </row>
    <row r="307" customFormat="false" ht="12.75" hidden="false" customHeight="false" outlineLevel="0" collapsed="false">
      <c r="A307" s="38"/>
      <c r="B307" s="38"/>
    </row>
    <row r="308" customFormat="false" ht="12.75" hidden="false" customHeight="false" outlineLevel="0" collapsed="false">
      <c r="A308" s="38"/>
      <c r="B308" s="38"/>
    </row>
    <row r="309" customFormat="false" ht="12.75" hidden="false" customHeight="false" outlineLevel="0" collapsed="false">
      <c r="A309" s="38"/>
      <c r="B309" s="38"/>
    </row>
    <row r="310" customFormat="false" ht="12.75" hidden="false" customHeight="false" outlineLevel="0" collapsed="false">
      <c r="A310" s="38"/>
      <c r="B310" s="38"/>
    </row>
    <row r="311" customFormat="false" ht="12.75" hidden="false" customHeight="false" outlineLevel="0" collapsed="false">
      <c r="A311" s="38"/>
      <c r="B311" s="38"/>
    </row>
    <row r="312" customFormat="false" ht="12.75" hidden="false" customHeight="false" outlineLevel="0" collapsed="false">
      <c r="A312" s="38"/>
      <c r="B312" s="38"/>
    </row>
    <row r="313" customFormat="false" ht="12.75" hidden="false" customHeight="false" outlineLevel="0" collapsed="false">
      <c r="A313" s="38"/>
      <c r="B313" s="38"/>
    </row>
    <row r="314" customFormat="false" ht="12.75" hidden="false" customHeight="false" outlineLevel="0" collapsed="false">
      <c r="A314" s="38"/>
      <c r="B314" s="38"/>
    </row>
    <row r="315" customFormat="false" ht="12.75" hidden="false" customHeight="false" outlineLevel="0" collapsed="false">
      <c r="A315" s="38"/>
      <c r="B315" s="38"/>
    </row>
    <row r="316" customFormat="false" ht="12.75" hidden="false" customHeight="false" outlineLevel="0" collapsed="false">
      <c r="A316" s="38"/>
      <c r="B316" s="38"/>
    </row>
    <row r="317" customFormat="false" ht="12.75" hidden="false" customHeight="false" outlineLevel="0" collapsed="false">
      <c r="A317" s="38"/>
      <c r="B317" s="38"/>
    </row>
    <row r="318" customFormat="false" ht="12.75" hidden="false" customHeight="false" outlineLevel="0" collapsed="false">
      <c r="A318" s="38"/>
      <c r="B318" s="38"/>
    </row>
    <row r="319" customFormat="false" ht="12.75" hidden="false" customHeight="false" outlineLevel="0" collapsed="false">
      <c r="A319" s="38"/>
      <c r="B319" s="38"/>
    </row>
    <row r="320" customFormat="false" ht="12.75" hidden="false" customHeight="false" outlineLevel="0" collapsed="false">
      <c r="A320" s="38"/>
      <c r="B320" s="38"/>
    </row>
    <row r="321" customFormat="false" ht="12.75" hidden="false" customHeight="false" outlineLevel="0" collapsed="false">
      <c r="A321" s="38"/>
      <c r="B321" s="38"/>
    </row>
    <row r="322" customFormat="false" ht="12.75" hidden="false" customHeight="false" outlineLevel="0" collapsed="false">
      <c r="A322" s="38"/>
      <c r="B322" s="38"/>
    </row>
    <row r="323" customFormat="false" ht="12.75" hidden="false" customHeight="false" outlineLevel="0" collapsed="false">
      <c r="A323" s="38"/>
      <c r="B323" s="38"/>
    </row>
    <row r="324" customFormat="false" ht="12.75" hidden="false" customHeight="false" outlineLevel="0" collapsed="false">
      <c r="A324" s="38"/>
      <c r="B324" s="38"/>
    </row>
    <row r="325" customFormat="false" ht="12.75" hidden="false" customHeight="false" outlineLevel="0" collapsed="false">
      <c r="A325" s="38"/>
      <c r="B325" s="38"/>
    </row>
    <row r="326" customFormat="false" ht="12.75" hidden="false" customHeight="false" outlineLevel="0" collapsed="false">
      <c r="A326" s="38"/>
      <c r="B326" s="38"/>
    </row>
    <row r="327" customFormat="false" ht="12.75" hidden="false" customHeight="false" outlineLevel="0" collapsed="false">
      <c r="A327" s="38"/>
      <c r="B327" s="38"/>
    </row>
    <row r="328" customFormat="false" ht="12.75" hidden="false" customHeight="false" outlineLevel="0" collapsed="false">
      <c r="A328" s="38"/>
      <c r="B328" s="38"/>
    </row>
    <row r="329" customFormat="false" ht="12.75" hidden="false" customHeight="false" outlineLevel="0" collapsed="false">
      <c r="A329" s="38"/>
      <c r="B329" s="38"/>
    </row>
    <row r="330" customFormat="false" ht="12.75" hidden="false" customHeight="false" outlineLevel="0" collapsed="false">
      <c r="A330" s="38"/>
      <c r="B330" s="38"/>
    </row>
    <row r="331" customFormat="false" ht="12.75" hidden="false" customHeight="false" outlineLevel="0" collapsed="false">
      <c r="A331" s="38"/>
      <c r="B331" s="38"/>
    </row>
    <row r="332" customFormat="false" ht="12.75" hidden="false" customHeight="false" outlineLevel="0" collapsed="false">
      <c r="A332" s="38"/>
      <c r="B332" s="38"/>
    </row>
    <row r="333" customFormat="false" ht="12.75" hidden="false" customHeight="false" outlineLevel="0" collapsed="false">
      <c r="A333" s="38"/>
      <c r="B333" s="38"/>
    </row>
    <row r="334" customFormat="false" ht="12.75" hidden="false" customHeight="false" outlineLevel="0" collapsed="false">
      <c r="A334" s="38"/>
      <c r="B334" s="38"/>
    </row>
    <row r="335" customFormat="false" ht="12.75" hidden="false" customHeight="false" outlineLevel="0" collapsed="false">
      <c r="A335" s="38"/>
      <c r="B335" s="38"/>
    </row>
    <row r="336" customFormat="false" ht="12.75" hidden="false" customHeight="false" outlineLevel="0" collapsed="false">
      <c r="A336" s="38"/>
      <c r="B336" s="38"/>
    </row>
    <row r="337" customFormat="false" ht="12.75" hidden="false" customHeight="false" outlineLevel="0" collapsed="false">
      <c r="A337" s="38"/>
      <c r="B337" s="38"/>
    </row>
    <row r="338" customFormat="false" ht="12.75" hidden="false" customHeight="false" outlineLevel="0" collapsed="false">
      <c r="A338" s="38"/>
      <c r="B338" s="38"/>
    </row>
    <row r="339" customFormat="false" ht="12.75" hidden="false" customHeight="false" outlineLevel="0" collapsed="false">
      <c r="A339" s="38"/>
      <c r="B339" s="38"/>
    </row>
    <row r="340" customFormat="false" ht="12.75" hidden="false" customHeight="false" outlineLevel="0" collapsed="false">
      <c r="A340" s="38"/>
      <c r="B340" s="38"/>
    </row>
    <row r="341" customFormat="false" ht="12.75" hidden="false" customHeight="false" outlineLevel="0" collapsed="false">
      <c r="A341" s="38"/>
      <c r="B341" s="38"/>
    </row>
    <row r="342" customFormat="false" ht="12.75" hidden="false" customHeight="false" outlineLevel="0" collapsed="false">
      <c r="A342" s="38"/>
      <c r="B342" s="38"/>
    </row>
    <row r="343" customFormat="false" ht="12.75" hidden="false" customHeight="false" outlineLevel="0" collapsed="false">
      <c r="A343" s="38"/>
      <c r="B343" s="38"/>
    </row>
    <row r="344" customFormat="false" ht="12.75" hidden="false" customHeight="false" outlineLevel="0" collapsed="false">
      <c r="A344" s="38"/>
      <c r="B344" s="38"/>
    </row>
    <row r="345" customFormat="false" ht="12.75" hidden="false" customHeight="false" outlineLevel="0" collapsed="false">
      <c r="A345" s="38"/>
      <c r="B345" s="38"/>
    </row>
    <row r="346" customFormat="false" ht="12.75" hidden="false" customHeight="false" outlineLevel="0" collapsed="false">
      <c r="A346" s="38"/>
      <c r="B346" s="38"/>
    </row>
    <row r="347" customFormat="false" ht="12.75" hidden="false" customHeight="false" outlineLevel="0" collapsed="false">
      <c r="A347" s="38"/>
      <c r="B347" s="38"/>
    </row>
    <row r="348" customFormat="false" ht="12.75" hidden="false" customHeight="false" outlineLevel="0" collapsed="false">
      <c r="A348" s="38"/>
      <c r="B348" s="38"/>
    </row>
    <row r="349" customFormat="false" ht="12.75" hidden="false" customHeight="false" outlineLevel="0" collapsed="false">
      <c r="A349" s="38"/>
      <c r="B349" s="38"/>
    </row>
    <row r="350" customFormat="false" ht="12.75" hidden="false" customHeight="false" outlineLevel="0" collapsed="false">
      <c r="A350" s="38"/>
      <c r="B350" s="38"/>
    </row>
    <row r="351" customFormat="false" ht="12.75" hidden="false" customHeight="false" outlineLevel="0" collapsed="false">
      <c r="A351" s="38"/>
      <c r="B351" s="38"/>
    </row>
    <row r="352" customFormat="false" ht="12.75" hidden="false" customHeight="false" outlineLevel="0" collapsed="false">
      <c r="A352" s="38"/>
      <c r="B352" s="38"/>
    </row>
    <row r="353" customFormat="false" ht="12.75" hidden="false" customHeight="false" outlineLevel="0" collapsed="false">
      <c r="A353" s="38"/>
      <c r="B353" s="38"/>
    </row>
    <row r="354" customFormat="false" ht="12.75" hidden="false" customHeight="false" outlineLevel="0" collapsed="false">
      <c r="A354" s="38"/>
      <c r="B354" s="38"/>
    </row>
    <row r="355" customFormat="false" ht="12.75" hidden="false" customHeight="false" outlineLevel="0" collapsed="false">
      <c r="A355" s="38"/>
      <c r="B355" s="38"/>
    </row>
    <row r="356" customFormat="false" ht="12.75" hidden="false" customHeight="false" outlineLevel="0" collapsed="false">
      <c r="A356" s="38"/>
      <c r="B356" s="38"/>
    </row>
    <row r="357" customFormat="false" ht="12.75" hidden="false" customHeight="false" outlineLevel="0" collapsed="false">
      <c r="A357" s="38"/>
      <c r="B357" s="38"/>
    </row>
    <row r="358" customFormat="false" ht="12.75" hidden="false" customHeight="false" outlineLevel="0" collapsed="false">
      <c r="A358" s="38"/>
      <c r="B358" s="38"/>
    </row>
    <row r="359" customFormat="false" ht="12.75" hidden="false" customHeight="false" outlineLevel="0" collapsed="false">
      <c r="A359" s="38"/>
      <c r="B359" s="38"/>
    </row>
    <row r="360" customFormat="false" ht="12.75" hidden="false" customHeight="false" outlineLevel="0" collapsed="false">
      <c r="A360" s="38"/>
      <c r="B360" s="38"/>
    </row>
    <row r="361" customFormat="false" ht="12.75" hidden="false" customHeight="false" outlineLevel="0" collapsed="false">
      <c r="A361" s="38"/>
      <c r="B361" s="38"/>
    </row>
    <row r="362" customFormat="false" ht="12.75" hidden="false" customHeight="false" outlineLevel="0" collapsed="false">
      <c r="A362" s="38"/>
      <c r="B362" s="38"/>
    </row>
    <row r="363" customFormat="false" ht="12.75" hidden="false" customHeight="false" outlineLevel="0" collapsed="false">
      <c r="A363" s="38"/>
      <c r="B363" s="38"/>
    </row>
    <row r="364" customFormat="false" ht="12.75" hidden="false" customHeight="false" outlineLevel="0" collapsed="false">
      <c r="A364" s="38"/>
      <c r="B364" s="38"/>
    </row>
    <row r="365" customFormat="false" ht="12.75" hidden="false" customHeight="false" outlineLevel="0" collapsed="false">
      <c r="A365" s="38"/>
      <c r="B365" s="38"/>
    </row>
    <row r="366" customFormat="false" ht="12.75" hidden="false" customHeight="false" outlineLevel="0" collapsed="false">
      <c r="A366" s="38"/>
      <c r="B366" s="38"/>
    </row>
    <row r="367" customFormat="false" ht="12.75" hidden="false" customHeight="false" outlineLevel="0" collapsed="false">
      <c r="A367" s="38"/>
      <c r="B367" s="38"/>
    </row>
    <row r="368" customFormat="false" ht="12.75" hidden="false" customHeight="false" outlineLevel="0" collapsed="false">
      <c r="A368" s="38"/>
      <c r="B368" s="38"/>
    </row>
    <row r="369" customFormat="false" ht="12.75" hidden="false" customHeight="false" outlineLevel="0" collapsed="false">
      <c r="A369" s="38"/>
      <c r="B369" s="38"/>
    </row>
    <row r="370" customFormat="false" ht="12.75" hidden="false" customHeight="false" outlineLevel="0" collapsed="false">
      <c r="A370" s="38"/>
      <c r="B370" s="38"/>
    </row>
    <row r="371" customFormat="false" ht="12.75" hidden="false" customHeight="false" outlineLevel="0" collapsed="false">
      <c r="A371" s="38"/>
      <c r="B371" s="38"/>
    </row>
    <row r="372" customFormat="false" ht="12.75" hidden="false" customHeight="false" outlineLevel="0" collapsed="false">
      <c r="A372" s="38"/>
      <c r="B372" s="38"/>
    </row>
    <row r="373" customFormat="false" ht="12.75" hidden="false" customHeight="false" outlineLevel="0" collapsed="false">
      <c r="A373" s="38"/>
      <c r="B373" s="38"/>
    </row>
    <row r="374" customFormat="false" ht="12.75" hidden="false" customHeight="false" outlineLevel="0" collapsed="false">
      <c r="A374" s="38"/>
      <c r="B374" s="38"/>
    </row>
    <row r="375" customFormat="false" ht="12.75" hidden="false" customHeight="false" outlineLevel="0" collapsed="false">
      <c r="A375" s="38"/>
      <c r="B375" s="38"/>
    </row>
    <row r="376" customFormat="false" ht="12.75" hidden="false" customHeight="false" outlineLevel="0" collapsed="false">
      <c r="A376" s="38"/>
      <c r="B376" s="38"/>
    </row>
    <row r="377" customFormat="false" ht="12.75" hidden="false" customHeight="false" outlineLevel="0" collapsed="false">
      <c r="A377" s="38"/>
      <c r="B377" s="38"/>
    </row>
    <row r="378" customFormat="false" ht="12.75" hidden="false" customHeight="false" outlineLevel="0" collapsed="false">
      <c r="A378" s="38"/>
      <c r="B378" s="38"/>
    </row>
    <row r="379" customFormat="false" ht="12.75" hidden="false" customHeight="false" outlineLevel="0" collapsed="false">
      <c r="A379" s="38"/>
      <c r="B379" s="38"/>
    </row>
    <row r="380" customFormat="false" ht="12.75" hidden="false" customHeight="false" outlineLevel="0" collapsed="false">
      <c r="A380" s="38"/>
      <c r="B380" s="38"/>
    </row>
    <row r="381" customFormat="false" ht="12.75" hidden="false" customHeight="false" outlineLevel="0" collapsed="false">
      <c r="A381" s="38"/>
      <c r="B381" s="38"/>
    </row>
    <row r="382" customFormat="false" ht="12.75" hidden="false" customHeight="false" outlineLevel="0" collapsed="false">
      <c r="A382" s="38"/>
      <c r="B382" s="38"/>
    </row>
    <row r="383" customFormat="false" ht="12.75" hidden="false" customHeight="false" outlineLevel="0" collapsed="false">
      <c r="A383" s="38"/>
      <c r="B383" s="38"/>
    </row>
    <row r="384" customFormat="false" ht="12.75" hidden="false" customHeight="false" outlineLevel="0" collapsed="false">
      <c r="A384" s="38"/>
      <c r="B384" s="38"/>
    </row>
    <row r="385" customFormat="false" ht="12.75" hidden="false" customHeight="false" outlineLevel="0" collapsed="false">
      <c r="A385" s="38"/>
      <c r="B385" s="38"/>
    </row>
    <row r="386" customFormat="false" ht="12.75" hidden="false" customHeight="false" outlineLevel="0" collapsed="false">
      <c r="A386" s="38"/>
      <c r="B386" s="38"/>
    </row>
    <row r="387" customFormat="false" ht="12.75" hidden="false" customHeight="false" outlineLevel="0" collapsed="false">
      <c r="A387" s="38"/>
      <c r="B387" s="38"/>
    </row>
    <row r="388" customFormat="false" ht="12.75" hidden="false" customHeight="false" outlineLevel="0" collapsed="false">
      <c r="A388" s="38"/>
      <c r="B388" s="38"/>
    </row>
    <row r="389" customFormat="false" ht="12.75" hidden="false" customHeight="false" outlineLevel="0" collapsed="false">
      <c r="A389" s="38"/>
      <c r="B389" s="38"/>
    </row>
    <row r="390" customFormat="false" ht="12.75" hidden="false" customHeight="false" outlineLevel="0" collapsed="false">
      <c r="A390" s="38"/>
      <c r="B390" s="38"/>
    </row>
    <row r="391" customFormat="false" ht="12.75" hidden="false" customHeight="false" outlineLevel="0" collapsed="false">
      <c r="A391" s="38"/>
      <c r="B391" s="38"/>
    </row>
    <row r="392" customFormat="false" ht="12.75" hidden="false" customHeight="false" outlineLevel="0" collapsed="false">
      <c r="A392" s="38"/>
      <c r="B392" s="38"/>
    </row>
    <row r="393" customFormat="false" ht="12.75" hidden="false" customHeight="false" outlineLevel="0" collapsed="false">
      <c r="A393" s="38"/>
      <c r="B393" s="38"/>
    </row>
    <row r="394" customFormat="false" ht="12.75" hidden="false" customHeight="false" outlineLevel="0" collapsed="false">
      <c r="A394" s="38"/>
      <c r="B394" s="38"/>
    </row>
    <row r="395" customFormat="false" ht="12.75" hidden="false" customHeight="false" outlineLevel="0" collapsed="false">
      <c r="A395" s="38"/>
      <c r="B395" s="38"/>
    </row>
    <row r="396" customFormat="false" ht="12.75" hidden="false" customHeight="false" outlineLevel="0" collapsed="false">
      <c r="A396" s="38"/>
      <c r="B396" s="38"/>
    </row>
    <row r="397" customFormat="false" ht="12.75" hidden="false" customHeight="false" outlineLevel="0" collapsed="false">
      <c r="A397" s="38"/>
      <c r="B397" s="38"/>
    </row>
    <row r="398" customFormat="false" ht="12.75" hidden="false" customHeight="false" outlineLevel="0" collapsed="false">
      <c r="A398" s="38"/>
      <c r="B398" s="38"/>
    </row>
    <row r="399" customFormat="false" ht="12.75" hidden="false" customHeight="false" outlineLevel="0" collapsed="false">
      <c r="A399" s="38"/>
      <c r="B399" s="38"/>
    </row>
    <row r="400" customFormat="false" ht="12.75" hidden="false" customHeight="false" outlineLevel="0" collapsed="false">
      <c r="A400" s="38"/>
      <c r="B400" s="38"/>
    </row>
    <row r="401" customFormat="false" ht="12.75" hidden="false" customHeight="false" outlineLevel="0" collapsed="false">
      <c r="A401" s="38"/>
      <c r="B401" s="38"/>
    </row>
    <row r="402" customFormat="false" ht="12.75" hidden="false" customHeight="false" outlineLevel="0" collapsed="false">
      <c r="A402" s="38"/>
      <c r="B402" s="38"/>
    </row>
    <row r="403" customFormat="false" ht="12.75" hidden="false" customHeight="false" outlineLevel="0" collapsed="false">
      <c r="A403" s="38"/>
      <c r="B403" s="38"/>
    </row>
    <row r="404" customFormat="false" ht="12.75" hidden="false" customHeight="false" outlineLevel="0" collapsed="false">
      <c r="A404" s="38"/>
      <c r="B404" s="38"/>
    </row>
    <row r="405" customFormat="false" ht="12.75" hidden="false" customHeight="false" outlineLevel="0" collapsed="false">
      <c r="A405" s="38"/>
      <c r="B405" s="38"/>
    </row>
    <row r="406" customFormat="false" ht="12.75" hidden="false" customHeight="false" outlineLevel="0" collapsed="false">
      <c r="A406" s="38"/>
      <c r="B406" s="38"/>
    </row>
    <row r="407" customFormat="false" ht="12.75" hidden="false" customHeight="false" outlineLevel="0" collapsed="false">
      <c r="A407" s="38"/>
      <c r="B407" s="38"/>
    </row>
    <row r="408" customFormat="false" ht="12.75" hidden="false" customHeight="false" outlineLevel="0" collapsed="false">
      <c r="A408" s="38"/>
      <c r="B408" s="38"/>
    </row>
    <row r="409" customFormat="false" ht="12.75" hidden="false" customHeight="false" outlineLevel="0" collapsed="false">
      <c r="A409" s="38"/>
      <c r="B409" s="38"/>
    </row>
    <row r="410" customFormat="false" ht="12.75" hidden="false" customHeight="false" outlineLevel="0" collapsed="false">
      <c r="A410" s="38"/>
      <c r="B410" s="38"/>
    </row>
    <row r="411" customFormat="false" ht="12.75" hidden="false" customHeight="false" outlineLevel="0" collapsed="false">
      <c r="A411" s="38"/>
      <c r="B411" s="38"/>
    </row>
    <row r="412" customFormat="false" ht="12.75" hidden="false" customHeight="false" outlineLevel="0" collapsed="false">
      <c r="A412" s="38"/>
      <c r="B412" s="38"/>
    </row>
    <row r="413" customFormat="false" ht="12.75" hidden="false" customHeight="false" outlineLevel="0" collapsed="false">
      <c r="A413" s="38"/>
      <c r="B413" s="38"/>
    </row>
    <row r="414" customFormat="false" ht="12.75" hidden="false" customHeight="false" outlineLevel="0" collapsed="false">
      <c r="A414" s="38"/>
      <c r="B414" s="38"/>
    </row>
    <row r="415" customFormat="false" ht="12.75" hidden="false" customHeight="false" outlineLevel="0" collapsed="false">
      <c r="A415" s="38"/>
      <c r="B415" s="38"/>
    </row>
    <row r="416" customFormat="false" ht="12.75" hidden="false" customHeight="false" outlineLevel="0" collapsed="false">
      <c r="A416" s="38"/>
      <c r="B416" s="38"/>
    </row>
    <row r="417" customFormat="false" ht="12.75" hidden="false" customHeight="false" outlineLevel="0" collapsed="false">
      <c r="A417" s="38"/>
      <c r="B417" s="38"/>
    </row>
    <row r="418" customFormat="false" ht="12.75" hidden="false" customHeight="false" outlineLevel="0" collapsed="false">
      <c r="A418" s="38"/>
      <c r="B418" s="38"/>
    </row>
    <row r="419" customFormat="false" ht="12.75" hidden="false" customHeight="false" outlineLevel="0" collapsed="false">
      <c r="A419" s="38"/>
      <c r="B419" s="38"/>
    </row>
    <row r="420" customFormat="false" ht="12.75" hidden="false" customHeight="false" outlineLevel="0" collapsed="false">
      <c r="A420" s="38"/>
      <c r="B420" s="38"/>
    </row>
    <row r="421" customFormat="false" ht="12.75" hidden="false" customHeight="false" outlineLevel="0" collapsed="false">
      <c r="A421" s="38"/>
      <c r="B421" s="38"/>
    </row>
    <row r="422" customFormat="false" ht="12.75" hidden="false" customHeight="false" outlineLevel="0" collapsed="false">
      <c r="A422" s="38"/>
      <c r="B422" s="38"/>
    </row>
    <row r="423" customFormat="false" ht="12.75" hidden="false" customHeight="false" outlineLevel="0" collapsed="false">
      <c r="A423" s="38"/>
      <c r="B423" s="38"/>
    </row>
    <row r="424" customFormat="false" ht="12.75" hidden="false" customHeight="false" outlineLevel="0" collapsed="false">
      <c r="A424" s="38"/>
      <c r="B424" s="38"/>
    </row>
    <row r="425" customFormat="false" ht="12.75" hidden="false" customHeight="false" outlineLevel="0" collapsed="false">
      <c r="A425" s="38"/>
      <c r="B425" s="38"/>
    </row>
    <row r="426" customFormat="false" ht="12.75" hidden="false" customHeight="false" outlineLevel="0" collapsed="false">
      <c r="A426" s="38"/>
      <c r="B426" s="38"/>
    </row>
    <row r="427" customFormat="false" ht="12.75" hidden="false" customHeight="false" outlineLevel="0" collapsed="false">
      <c r="A427" s="38"/>
      <c r="B427" s="38"/>
    </row>
    <row r="428" customFormat="false" ht="12.75" hidden="false" customHeight="false" outlineLevel="0" collapsed="false">
      <c r="A428" s="38"/>
      <c r="B428" s="38"/>
    </row>
    <row r="429" customFormat="false" ht="12.75" hidden="false" customHeight="false" outlineLevel="0" collapsed="false">
      <c r="A429" s="38"/>
      <c r="B429" s="38"/>
    </row>
    <row r="430" customFormat="false" ht="12.75" hidden="false" customHeight="false" outlineLevel="0" collapsed="false">
      <c r="A430" s="38"/>
      <c r="B430" s="38"/>
    </row>
    <row r="431" customFormat="false" ht="12.75" hidden="false" customHeight="false" outlineLevel="0" collapsed="false">
      <c r="A431" s="38"/>
      <c r="B431" s="38"/>
    </row>
    <row r="432" customFormat="false" ht="12.75" hidden="false" customHeight="false" outlineLevel="0" collapsed="false">
      <c r="A432" s="38"/>
      <c r="B432" s="38"/>
    </row>
    <row r="433" customFormat="false" ht="12.75" hidden="false" customHeight="false" outlineLevel="0" collapsed="false">
      <c r="A433" s="38"/>
      <c r="B433" s="38"/>
    </row>
    <row r="434" customFormat="false" ht="12.75" hidden="false" customHeight="false" outlineLevel="0" collapsed="false">
      <c r="A434" s="38"/>
      <c r="B434" s="38"/>
    </row>
    <row r="435" customFormat="false" ht="12.75" hidden="false" customHeight="false" outlineLevel="0" collapsed="false">
      <c r="A435" s="38"/>
      <c r="B435" s="38"/>
    </row>
    <row r="436" customFormat="false" ht="12.75" hidden="false" customHeight="false" outlineLevel="0" collapsed="false">
      <c r="A436" s="38"/>
      <c r="B436" s="38"/>
    </row>
    <row r="437" customFormat="false" ht="12.75" hidden="false" customHeight="false" outlineLevel="0" collapsed="false">
      <c r="A437" s="38"/>
      <c r="B437" s="38"/>
    </row>
    <row r="438" customFormat="false" ht="12.75" hidden="false" customHeight="false" outlineLevel="0" collapsed="false">
      <c r="A438" s="38"/>
      <c r="B438" s="38"/>
    </row>
    <row r="439" customFormat="false" ht="12.75" hidden="false" customHeight="false" outlineLevel="0" collapsed="false">
      <c r="A439" s="38"/>
      <c r="B439" s="38"/>
    </row>
    <row r="440" customFormat="false" ht="12.75" hidden="false" customHeight="false" outlineLevel="0" collapsed="false">
      <c r="A440" s="38"/>
      <c r="B440" s="38"/>
    </row>
    <row r="441" customFormat="false" ht="12.75" hidden="false" customHeight="false" outlineLevel="0" collapsed="false">
      <c r="A441" s="38"/>
      <c r="B441" s="38"/>
    </row>
    <row r="442" customFormat="false" ht="12.75" hidden="false" customHeight="false" outlineLevel="0" collapsed="false">
      <c r="A442" s="38"/>
      <c r="B442" s="38"/>
    </row>
    <row r="443" customFormat="false" ht="12.75" hidden="false" customHeight="false" outlineLevel="0" collapsed="false">
      <c r="A443" s="38"/>
      <c r="B443" s="38"/>
    </row>
    <row r="444" customFormat="false" ht="12.75" hidden="false" customHeight="false" outlineLevel="0" collapsed="false">
      <c r="A444" s="38"/>
      <c r="B444" s="38"/>
    </row>
    <row r="445" customFormat="false" ht="12.75" hidden="false" customHeight="false" outlineLevel="0" collapsed="false">
      <c r="A445" s="38"/>
      <c r="B445" s="38"/>
    </row>
    <row r="446" customFormat="false" ht="12.75" hidden="false" customHeight="false" outlineLevel="0" collapsed="false">
      <c r="A446" s="38"/>
      <c r="B446" s="38"/>
    </row>
    <row r="447" customFormat="false" ht="12.75" hidden="false" customHeight="false" outlineLevel="0" collapsed="false">
      <c r="A447" s="38"/>
      <c r="B447" s="38"/>
    </row>
    <row r="448" customFormat="false" ht="12.75" hidden="false" customHeight="false" outlineLevel="0" collapsed="false">
      <c r="A448" s="38"/>
      <c r="B448" s="38"/>
    </row>
    <row r="449" customFormat="false" ht="12.75" hidden="false" customHeight="false" outlineLevel="0" collapsed="false">
      <c r="A449" s="38"/>
      <c r="B449" s="38"/>
    </row>
    <row r="450" customFormat="false" ht="12.75" hidden="false" customHeight="false" outlineLevel="0" collapsed="false">
      <c r="A450" s="38"/>
      <c r="B450" s="38"/>
    </row>
    <row r="451" customFormat="false" ht="12.75" hidden="false" customHeight="false" outlineLevel="0" collapsed="false">
      <c r="A451" s="38"/>
      <c r="B451" s="38"/>
    </row>
    <row r="452" customFormat="false" ht="12.75" hidden="false" customHeight="false" outlineLevel="0" collapsed="false">
      <c r="A452" s="38"/>
      <c r="B452" s="38"/>
    </row>
    <row r="453" customFormat="false" ht="12.75" hidden="false" customHeight="false" outlineLevel="0" collapsed="false">
      <c r="A453" s="38"/>
      <c r="B453" s="38"/>
    </row>
    <row r="454" customFormat="false" ht="12.75" hidden="false" customHeight="false" outlineLevel="0" collapsed="false">
      <c r="A454" s="38"/>
      <c r="B454" s="38"/>
    </row>
    <row r="455" customFormat="false" ht="12.75" hidden="false" customHeight="false" outlineLevel="0" collapsed="false">
      <c r="A455" s="38"/>
      <c r="B455" s="38"/>
    </row>
    <row r="456" customFormat="false" ht="12.75" hidden="false" customHeight="false" outlineLevel="0" collapsed="false">
      <c r="A456" s="38"/>
      <c r="B456" s="38"/>
    </row>
    <row r="457" customFormat="false" ht="12.75" hidden="false" customHeight="false" outlineLevel="0" collapsed="false">
      <c r="A457" s="38"/>
      <c r="B457" s="38"/>
    </row>
    <row r="458" customFormat="false" ht="12.75" hidden="false" customHeight="false" outlineLevel="0" collapsed="false">
      <c r="A458" s="38"/>
      <c r="B458" s="38"/>
    </row>
    <row r="459" customFormat="false" ht="12.75" hidden="false" customHeight="false" outlineLevel="0" collapsed="false">
      <c r="A459" s="38"/>
      <c r="B459" s="38"/>
    </row>
    <row r="460" customFormat="false" ht="12.75" hidden="false" customHeight="false" outlineLevel="0" collapsed="false">
      <c r="A460" s="38"/>
      <c r="B460" s="38"/>
    </row>
    <row r="461" customFormat="false" ht="12.75" hidden="false" customHeight="false" outlineLevel="0" collapsed="false">
      <c r="A461" s="38"/>
      <c r="B461" s="38"/>
    </row>
    <row r="462" customFormat="false" ht="12.75" hidden="false" customHeight="false" outlineLevel="0" collapsed="false">
      <c r="A462" s="38"/>
      <c r="B462" s="38"/>
    </row>
    <row r="463" customFormat="false" ht="12.75" hidden="false" customHeight="false" outlineLevel="0" collapsed="false">
      <c r="A463" s="38"/>
      <c r="B463" s="38"/>
    </row>
    <row r="464" customFormat="false" ht="12.75" hidden="false" customHeight="false" outlineLevel="0" collapsed="false">
      <c r="A464" s="38"/>
      <c r="B464" s="38"/>
    </row>
    <row r="465" customFormat="false" ht="12.75" hidden="false" customHeight="false" outlineLevel="0" collapsed="false">
      <c r="A465" s="38"/>
      <c r="B465" s="38"/>
    </row>
    <row r="466" customFormat="false" ht="12.75" hidden="false" customHeight="false" outlineLevel="0" collapsed="false">
      <c r="A466" s="38"/>
      <c r="B466" s="38"/>
    </row>
    <row r="467" customFormat="false" ht="12.75" hidden="false" customHeight="false" outlineLevel="0" collapsed="false">
      <c r="A467" s="38"/>
      <c r="B467" s="38"/>
    </row>
    <row r="468" customFormat="false" ht="12.75" hidden="false" customHeight="false" outlineLevel="0" collapsed="false">
      <c r="A468" s="38"/>
      <c r="B468" s="38"/>
    </row>
    <row r="469" customFormat="false" ht="12.75" hidden="false" customHeight="false" outlineLevel="0" collapsed="false">
      <c r="A469" s="38"/>
      <c r="B469" s="38"/>
    </row>
    <row r="470" customFormat="false" ht="12.75" hidden="false" customHeight="false" outlineLevel="0" collapsed="false">
      <c r="A470" s="38"/>
      <c r="B470" s="38"/>
    </row>
    <row r="471" customFormat="false" ht="12.75" hidden="false" customHeight="false" outlineLevel="0" collapsed="false">
      <c r="A471" s="38"/>
      <c r="B471" s="38"/>
    </row>
    <row r="472" customFormat="false" ht="12.75" hidden="false" customHeight="false" outlineLevel="0" collapsed="false">
      <c r="A472" s="38"/>
      <c r="B472" s="38"/>
    </row>
    <row r="473" customFormat="false" ht="12.75" hidden="false" customHeight="false" outlineLevel="0" collapsed="false">
      <c r="A473" s="38"/>
      <c r="B473" s="38"/>
    </row>
    <row r="474" customFormat="false" ht="12.75" hidden="false" customHeight="false" outlineLevel="0" collapsed="false">
      <c r="A474" s="38"/>
      <c r="B474" s="38"/>
    </row>
    <row r="475" customFormat="false" ht="12.75" hidden="false" customHeight="false" outlineLevel="0" collapsed="false">
      <c r="A475" s="38"/>
      <c r="B475" s="38"/>
    </row>
    <row r="476" customFormat="false" ht="12.75" hidden="false" customHeight="false" outlineLevel="0" collapsed="false">
      <c r="A476" s="38"/>
      <c r="B476" s="38"/>
    </row>
    <row r="477" customFormat="false" ht="12.75" hidden="false" customHeight="false" outlineLevel="0" collapsed="false">
      <c r="A477" s="38"/>
      <c r="B477" s="38"/>
    </row>
    <row r="478" customFormat="false" ht="12.75" hidden="false" customHeight="false" outlineLevel="0" collapsed="false">
      <c r="A478" s="38"/>
      <c r="B478" s="38"/>
    </row>
    <row r="479" customFormat="false" ht="12.75" hidden="false" customHeight="false" outlineLevel="0" collapsed="false">
      <c r="A479" s="38"/>
      <c r="B479" s="38"/>
    </row>
    <row r="480" customFormat="false" ht="12.75" hidden="false" customHeight="false" outlineLevel="0" collapsed="false">
      <c r="A480" s="38"/>
      <c r="B480" s="38"/>
    </row>
    <row r="481" customFormat="false" ht="12.75" hidden="false" customHeight="false" outlineLevel="0" collapsed="false">
      <c r="A481" s="38"/>
      <c r="B481" s="38"/>
    </row>
    <row r="482" customFormat="false" ht="12.75" hidden="false" customHeight="false" outlineLevel="0" collapsed="false">
      <c r="A482" s="38"/>
      <c r="B482" s="38"/>
    </row>
    <row r="483" customFormat="false" ht="12.75" hidden="false" customHeight="false" outlineLevel="0" collapsed="false">
      <c r="A483" s="38"/>
      <c r="B483" s="38"/>
    </row>
    <row r="484" customFormat="false" ht="12.75" hidden="false" customHeight="false" outlineLevel="0" collapsed="false">
      <c r="A484" s="38"/>
      <c r="B484" s="38"/>
    </row>
    <row r="485" customFormat="false" ht="12.75" hidden="false" customHeight="false" outlineLevel="0" collapsed="false">
      <c r="A485" s="38"/>
      <c r="B485" s="38"/>
    </row>
    <row r="486" customFormat="false" ht="12.75" hidden="false" customHeight="false" outlineLevel="0" collapsed="false">
      <c r="A486" s="38"/>
      <c r="B486" s="38"/>
    </row>
    <row r="487" customFormat="false" ht="12.75" hidden="false" customHeight="false" outlineLevel="0" collapsed="false">
      <c r="A487" s="38"/>
      <c r="B487" s="38"/>
    </row>
    <row r="488" customFormat="false" ht="12.75" hidden="false" customHeight="false" outlineLevel="0" collapsed="false">
      <c r="A488" s="38"/>
      <c r="B488" s="38"/>
    </row>
    <row r="489" customFormat="false" ht="12.75" hidden="false" customHeight="false" outlineLevel="0" collapsed="false">
      <c r="A489" s="38"/>
      <c r="B489" s="38"/>
    </row>
    <row r="490" customFormat="false" ht="12.75" hidden="false" customHeight="false" outlineLevel="0" collapsed="false">
      <c r="A490" s="38"/>
      <c r="B490" s="38"/>
    </row>
    <row r="491" customFormat="false" ht="12.75" hidden="false" customHeight="false" outlineLevel="0" collapsed="false">
      <c r="A491" s="38"/>
      <c r="B491" s="38"/>
    </row>
    <row r="492" customFormat="false" ht="12.75" hidden="false" customHeight="false" outlineLevel="0" collapsed="false">
      <c r="A492" s="38"/>
      <c r="B492" s="38"/>
    </row>
    <row r="493" customFormat="false" ht="12.75" hidden="false" customHeight="false" outlineLevel="0" collapsed="false">
      <c r="A493" s="38"/>
      <c r="B493" s="38"/>
    </row>
    <row r="494" customFormat="false" ht="12.75" hidden="false" customHeight="false" outlineLevel="0" collapsed="false">
      <c r="A494" s="38"/>
      <c r="B494" s="38"/>
    </row>
    <row r="495" customFormat="false" ht="12.75" hidden="false" customHeight="false" outlineLevel="0" collapsed="false">
      <c r="A495" s="38"/>
      <c r="B495" s="38"/>
    </row>
    <row r="496" customFormat="false" ht="12.75" hidden="false" customHeight="false" outlineLevel="0" collapsed="false">
      <c r="A496" s="38"/>
      <c r="B496" s="38"/>
    </row>
    <row r="497" customFormat="false" ht="12.75" hidden="false" customHeight="false" outlineLevel="0" collapsed="false">
      <c r="A497" s="38"/>
      <c r="B497" s="38"/>
    </row>
    <row r="498" customFormat="false" ht="12.75" hidden="false" customHeight="false" outlineLevel="0" collapsed="false">
      <c r="A498" s="38"/>
      <c r="B498" s="38"/>
    </row>
    <row r="499" customFormat="false" ht="12.75" hidden="false" customHeight="false" outlineLevel="0" collapsed="false">
      <c r="A499" s="38"/>
      <c r="B499" s="38"/>
    </row>
    <row r="500" customFormat="false" ht="12.75" hidden="false" customHeight="false" outlineLevel="0" collapsed="false">
      <c r="A500" s="38"/>
      <c r="B500" s="38"/>
    </row>
    <row r="501" customFormat="false" ht="12.75" hidden="false" customHeight="false" outlineLevel="0" collapsed="false">
      <c r="A501" s="38"/>
      <c r="B501" s="38"/>
    </row>
    <row r="502" customFormat="false" ht="12.75" hidden="false" customHeight="false" outlineLevel="0" collapsed="false">
      <c r="A502" s="38"/>
      <c r="B502" s="38"/>
    </row>
    <row r="503" customFormat="false" ht="12.75" hidden="false" customHeight="false" outlineLevel="0" collapsed="false">
      <c r="A503" s="38"/>
      <c r="B503" s="38"/>
    </row>
    <row r="504" customFormat="false" ht="12.75" hidden="false" customHeight="false" outlineLevel="0" collapsed="false">
      <c r="A504" s="38"/>
      <c r="B504" s="38"/>
    </row>
    <row r="505" customFormat="false" ht="12.75" hidden="false" customHeight="false" outlineLevel="0" collapsed="false">
      <c r="A505" s="38"/>
      <c r="B505" s="38"/>
    </row>
    <row r="506" customFormat="false" ht="12.75" hidden="false" customHeight="false" outlineLevel="0" collapsed="false">
      <c r="A506" s="38"/>
      <c r="B506" s="38"/>
    </row>
    <row r="507" customFormat="false" ht="12.75" hidden="false" customHeight="false" outlineLevel="0" collapsed="false">
      <c r="A507" s="38"/>
      <c r="B507" s="38"/>
    </row>
    <row r="508" customFormat="false" ht="12.75" hidden="false" customHeight="false" outlineLevel="0" collapsed="false">
      <c r="A508" s="38"/>
      <c r="B508" s="38"/>
    </row>
    <row r="509" customFormat="false" ht="12.75" hidden="false" customHeight="false" outlineLevel="0" collapsed="false">
      <c r="A509" s="38"/>
      <c r="B509" s="38"/>
    </row>
    <row r="510" customFormat="false" ht="12.75" hidden="false" customHeight="false" outlineLevel="0" collapsed="false">
      <c r="A510" s="38"/>
      <c r="B510" s="38"/>
    </row>
    <row r="511" customFormat="false" ht="12.75" hidden="false" customHeight="false" outlineLevel="0" collapsed="false">
      <c r="A511" s="38"/>
      <c r="B511" s="38"/>
    </row>
    <row r="512" customFormat="false" ht="12.75" hidden="false" customHeight="false" outlineLevel="0" collapsed="false">
      <c r="A512" s="38"/>
      <c r="B512" s="38"/>
    </row>
    <row r="513" customFormat="false" ht="12.75" hidden="false" customHeight="false" outlineLevel="0" collapsed="false">
      <c r="A513" s="38"/>
      <c r="B513" s="38"/>
    </row>
    <row r="514" customFormat="false" ht="12.75" hidden="false" customHeight="false" outlineLevel="0" collapsed="false">
      <c r="A514" s="38"/>
      <c r="B514" s="38"/>
    </row>
    <row r="515" customFormat="false" ht="12.75" hidden="false" customHeight="false" outlineLevel="0" collapsed="false">
      <c r="A515" s="38"/>
      <c r="B515" s="38"/>
    </row>
    <row r="516" customFormat="false" ht="12.75" hidden="false" customHeight="false" outlineLevel="0" collapsed="false">
      <c r="A516" s="38"/>
      <c r="B516" s="38"/>
    </row>
    <row r="517" customFormat="false" ht="12.75" hidden="false" customHeight="false" outlineLevel="0" collapsed="false">
      <c r="A517" s="38"/>
      <c r="B517" s="38"/>
    </row>
    <row r="518" customFormat="false" ht="12.75" hidden="false" customHeight="false" outlineLevel="0" collapsed="false">
      <c r="A518" s="38"/>
      <c r="B518" s="38"/>
    </row>
    <row r="519" customFormat="false" ht="12.75" hidden="false" customHeight="false" outlineLevel="0" collapsed="false">
      <c r="A519" s="38"/>
      <c r="B519" s="38"/>
    </row>
    <row r="520" customFormat="false" ht="12.75" hidden="false" customHeight="false" outlineLevel="0" collapsed="false">
      <c r="A520" s="38"/>
      <c r="B520" s="38"/>
    </row>
    <row r="521" customFormat="false" ht="12.75" hidden="false" customHeight="false" outlineLevel="0" collapsed="false">
      <c r="A521" s="38"/>
      <c r="B521" s="38"/>
    </row>
    <row r="522" customFormat="false" ht="12.75" hidden="false" customHeight="false" outlineLevel="0" collapsed="false">
      <c r="A522" s="38"/>
      <c r="B522" s="38"/>
    </row>
    <row r="523" customFormat="false" ht="12.75" hidden="false" customHeight="false" outlineLevel="0" collapsed="false">
      <c r="A523" s="38"/>
      <c r="B523" s="38"/>
    </row>
    <row r="524" customFormat="false" ht="12.75" hidden="false" customHeight="false" outlineLevel="0" collapsed="false">
      <c r="A524" s="38"/>
      <c r="B524" s="38"/>
    </row>
    <row r="525" customFormat="false" ht="12.75" hidden="false" customHeight="false" outlineLevel="0" collapsed="false">
      <c r="A525" s="38"/>
      <c r="B525" s="38"/>
    </row>
    <row r="526" customFormat="false" ht="12.75" hidden="false" customHeight="false" outlineLevel="0" collapsed="false">
      <c r="A526" s="38"/>
      <c r="B526" s="38"/>
    </row>
    <row r="527" customFormat="false" ht="12.75" hidden="false" customHeight="false" outlineLevel="0" collapsed="false">
      <c r="A527" s="38"/>
      <c r="B527" s="38"/>
    </row>
    <row r="528" customFormat="false" ht="12.75" hidden="false" customHeight="false" outlineLevel="0" collapsed="false">
      <c r="A528" s="38"/>
      <c r="B528" s="38"/>
    </row>
    <row r="529" customFormat="false" ht="12.75" hidden="false" customHeight="false" outlineLevel="0" collapsed="false">
      <c r="A529" s="38"/>
      <c r="B529" s="38"/>
    </row>
    <row r="530" customFormat="false" ht="12.75" hidden="false" customHeight="false" outlineLevel="0" collapsed="false">
      <c r="A530" s="38"/>
      <c r="B530" s="38"/>
    </row>
    <row r="531" customFormat="false" ht="12.75" hidden="false" customHeight="false" outlineLevel="0" collapsed="false">
      <c r="A531" s="38"/>
      <c r="B531" s="38"/>
    </row>
    <row r="532" customFormat="false" ht="12.75" hidden="false" customHeight="false" outlineLevel="0" collapsed="false">
      <c r="A532" s="38"/>
      <c r="B532" s="38"/>
    </row>
    <row r="533" customFormat="false" ht="12.75" hidden="false" customHeight="false" outlineLevel="0" collapsed="false">
      <c r="A533" s="38"/>
      <c r="B533" s="38"/>
    </row>
    <row r="534" customFormat="false" ht="12.75" hidden="false" customHeight="false" outlineLevel="0" collapsed="false">
      <c r="A534" s="38"/>
      <c r="B534" s="38"/>
    </row>
    <row r="535" customFormat="false" ht="12.75" hidden="false" customHeight="false" outlineLevel="0" collapsed="false">
      <c r="A535" s="38"/>
      <c r="B535" s="38"/>
    </row>
    <row r="536" customFormat="false" ht="12.75" hidden="false" customHeight="false" outlineLevel="0" collapsed="false">
      <c r="A536" s="38"/>
      <c r="B536" s="38"/>
    </row>
    <row r="537" customFormat="false" ht="12.75" hidden="false" customHeight="false" outlineLevel="0" collapsed="false">
      <c r="A537" s="38"/>
      <c r="B537" s="38"/>
    </row>
    <row r="538" customFormat="false" ht="12.75" hidden="false" customHeight="false" outlineLevel="0" collapsed="false">
      <c r="A538" s="38"/>
      <c r="B538" s="38"/>
    </row>
    <row r="539" customFormat="false" ht="12.75" hidden="false" customHeight="false" outlineLevel="0" collapsed="false">
      <c r="A539" s="38"/>
      <c r="B539" s="38"/>
    </row>
    <row r="540" customFormat="false" ht="12.75" hidden="false" customHeight="false" outlineLevel="0" collapsed="false">
      <c r="A540" s="38"/>
      <c r="B540" s="38"/>
    </row>
    <row r="541" customFormat="false" ht="12.75" hidden="false" customHeight="false" outlineLevel="0" collapsed="false">
      <c r="A541" s="38"/>
      <c r="B541" s="38"/>
    </row>
    <row r="542" customFormat="false" ht="12.75" hidden="false" customHeight="false" outlineLevel="0" collapsed="false">
      <c r="A542" s="38"/>
      <c r="B542" s="38"/>
    </row>
    <row r="543" customFormat="false" ht="12.75" hidden="false" customHeight="false" outlineLevel="0" collapsed="false">
      <c r="A543" s="38"/>
      <c r="B543" s="38"/>
    </row>
    <row r="544" customFormat="false" ht="12.75" hidden="false" customHeight="false" outlineLevel="0" collapsed="false">
      <c r="A544" s="38"/>
      <c r="B544" s="38"/>
    </row>
    <row r="545" customFormat="false" ht="12.75" hidden="false" customHeight="false" outlineLevel="0" collapsed="false">
      <c r="A545" s="38"/>
      <c r="B545" s="38"/>
    </row>
    <row r="546" customFormat="false" ht="12.75" hidden="false" customHeight="false" outlineLevel="0" collapsed="false">
      <c r="A546" s="38"/>
      <c r="B546" s="38"/>
    </row>
    <row r="547" customFormat="false" ht="12.75" hidden="false" customHeight="false" outlineLevel="0" collapsed="false">
      <c r="A547" s="38"/>
      <c r="B547" s="38"/>
    </row>
    <row r="548" customFormat="false" ht="12.75" hidden="false" customHeight="false" outlineLevel="0" collapsed="false">
      <c r="A548" s="38"/>
      <c r="B548" s="38"/>
    </row>
    <row r="549" customFormat="false" ht="12.75" hidden="false" customHeight="false" outlineLevel="0" collapsed="false">
      <c r="A549" s="38"/>
      <c r="B549" s="38"/>
    </row>
    <row r="550" customFormat="false" ht="12.75" hidden="false" customHeight="false" outlineLevel="0" collapsed="false">
      <c r="A550" s="38"/>
      <c r="B550" s="38"/>
    </row>
    <row r="551" customFormat="false" ht="12.75" hidden="false" customHeight="false" outlineLevel="0" collapsed="false">
      <c r="A551" s="38"/>
      <c r="B551" s="38"/>
    </row>
    <row r="552" customFormat="false" ht="12.75" hidden="false" customHeight="false" outlineLevel="0" collapsed="false">
      <c r="A552" s="38"/>
      <c r="B552" s="38"/>
    </row>
    <row r="553" customFormat="false" ht="12.75" hidden="false" customHeight="false" outlineLevel="0" collapsed="false">
      <c r="A553" s="38"/>
      <c r="B553" s="38"/>
    </row>
    <row r="554" customFormat="false" ht="12.75" hidden="false" customHeight="false" outlineLevel="0" collapsed="false">
      <c r="A554" s="38"/>
      <c r="B554" s="38"/>
    </row>
    <row r="555" customFormat="false" ht="12.75" hidden="false" customHeight="false" outlineLevel="0" collapsed="false">
      <c r="A555" s="38"/>
      <c r="B555" s="38"/>
    </row>
    <row r="556" customFormat="false" ht="12.75" hidden="false" customHeight="false" outlineLevel="0" collapsed="false">
      <c r="A556" s="38"/>
      <c r="B556" s="38"/>
    </row>
    <row r="557" customFormat="false" ht="12.75" hidden="false" customHeight="false" outlineLevel="0" collapsed="false">
      <c r="A557" s="38"/>
      <c r="B557" s="38"/>
    </row>
    <row r="558" customFormat="false" ht="12.75" hidden="false" customHeight="false" outlineLevel="0" collapsed="false">
      <c r="A558" s="38"/>
      <c r="B558" s="38"/>
    </row>
    <row r="559" customFormat="false" ht="12.75" hidden="false" customHeight="false" outlineLevel="0" collapsed="false">
      <c r="A559" s="38"/>
      <c r="B559" s="38"/>
    </row>
    <row r="560" customFormat="false" ht="12.75" hidden="false" customHeight="false" outlineLevel="0" collapsed="false">
      <c r="A560" s="38"/>
      <c r="B560" s="38"/>
    </row>
    <row r="561" customFormat="false" ht="12.75" hidden="false" customHeight="false" outlineLevel="0" collapsed="false">
      <c r="A561" s="38"/>
      <c r="B561" s="38"/>
    </row>
    <row r="562" customFormat="false" ht="12.75" hidden="false" customHeight="false" outlineLevel="0" collapsed="false">
      <c r="A562" s="38"/>
      <c r="B562" s="38"/>
    </row>
    <row r="563" customFormat="false" ht="12.75" hidden="false" customHeight="false" outlineLevel="0" collapsed="false">
      <c r="A563" s="38"/>
      <c r="B563" s="38"/>
    </row>
    <row r="564" customFormat="false" ht="12.75" hidden="false" customHeight="false" outlineLevel="0" collapsed="false">
      <c r="A564" s="38"/>
      <c r="B564" s="38"/>
    </row>
    <row r="565" customFormat="false" ht="12.75" hidden="false" customHeight="false" outlineLevel="0" collapsed="false">
      <c r="A565" s="38"/>
      <c r="B565" s="38"/>
    </row>
    <row r="566" customFormat="false" ht="12.75" hidden="false" customHeight="false" outlineLevel="0" collapsed="false">
      <c r="A566" s="38"/>
      <c r="B566" s="38"/>
    </row>
    <row r="567" customFormat="false" ht="12.75" hidden="false" customHeight="false" outlineLevel="0" collapsed="false">
      <c r="A567" s="38"/>
      <c r="B567" s="38"/>
    </row>
    <row r="568" customFormat="false" ht="12.75" hidden="false" customHeight="false" outlineLevel="0" collapsed="false">
      <c r="A568" s="38"/>
      <c r="B568" s="38"/>
    </row>
    <row r="569" customFormat="false" ht="12.75" hidden="false" customHeight="false" outlineLevel="0" collapsed="false">
      <c r="A569" s="38"/>
      <c r="B569" s="38"/>
    </row>
    <row r="570" customFormat="false" ht="12.75" hidden="false" customHeight="false" outlineLevel="0" collapsed="false">
      <c r="A570" s="38"/>
      <c r="B570" s="38"/>
    </row>
    <row r="571" customFormat="false" ht="12.75" hidden="false" customHeight="false" outlineLevel="0" collapsed="false">
      <c r="A571" s="38"/>
      <c r="B571" s="38"/>
    </row>
    <row r="572" customFormat="false" ht="12.75" hidden="false" customHeight="false" outlineLevel="0" collapsed="false">
      <c r="A572" s="38"/>
      <c r="B572" s="38"/>
    </row>
    <row r="573" customFormat="false" ht="12.75" hidden="false" customHeight="false" outlineLevel="0" collapsed="false">
      <c r="A573" s="38"/>
      <c r="B573" s="38"/>
    </row>
    <row r="574" customFormat="false" ht="12.75" hidden="false" customHeight="false" outlineLevel="0" collapsed="false">
      <c r="A574" s="38"/>
      <c r="B574" s="38"/>
    </row>
    <row r="575" customFormat="false" ht="12.75" hidden="false" customHeight="false" outlineLevel="0" collapsed="false">
      <c r="A575" s="38"/>
      <c r="B575" s="38"/>
    </row>
    <row r="576" customFormat="false" ht="12.75" hidden="false" customHeight="false" outlineLevel="0" collapsed="false">
      <c r="A576" s="38"/>
      <c r="B576" s="38"/>
    </row>
    <row r="577" customFormat="false" ht="12.75" hidden="false" customHeight="false" outlineLevel="0" collapsed="false">
      <c r="A577" s="38"/>
      <c r="B577" s="38"/>
    </row>
    <row r="578" customFormat="false" ht="12.75" hidden="false" customHeight="false" outlineLevel="0" collapsed="false">
      <c r="A578" s="38"/>
      <c r="B578" s="38"/>
    </row>
    <row r="579" customFormat="false" ht="12.75" hidden="false" customHeight="false" outlineLevel="0" collapsed="false">
      <c r="A579" s="38"/>
      <c r="B579" s="38"/>
    </row>
    <row r="580" customFormat="false" ht="12.75" hidden="false" customHeight="false" outlineLevel="0" collapsed="false">
      <c r="A580" s="38"/>
      <c r="B580" s="38"/>
    </row>
    <row r="581" customFormat="false" ht="12.75" hidden="false" customHeight="false" outlineLevel="0" collapsed="false">
      <c r="A581" s="38"/>
      <c r="B581" s="38"/>
    </row>
    <row r="582" customFormat="false" ht="12.75" hidden="false" customHeight="false" outlineLevel="0" collapsed="false">
      <c r="A582" s="38"/>
      <c r="B582" s="38"/>
    </row>
    <row r="583" customFormat="false" ht="12.75" hidden="false" customHeight="false" outlineLevel="0" collapsed="false">
      <c r="A583" s="38"/>
      <c r="B583" s="38"/>
    </row>
    <row r="584" customFormat="false" ht="12.75" hidden="false" customHeight="false" outlineLevel="0" collapsed="false">
      <c r="A584" s="38"/>
      <c r="B584" s="38"/>
    </row>
    <row r="585" customFormat="false" ht="12.75" hidden="false" customHeight="false" outlineLevel="0" collapsed="false">
      <c r="A585" s="38"/>
      <c r="B585" s="38"/>
    </row>
    <row r="586" customFormat="false" ht="12.75" hidden="false" customHeight="false" outlineLevel="0" collapsed="false">
      <c r="A586" s="38"/>
      <c r="B586" s="38"/>
    </row>
    <row r="587" customFormat="false" ht="12.75" hidden="false" customHeight="false" outlineLevel="0" collapsed="false">
      <c r="A587" s="38"/>
      <c r="B587" s="38"/>
    </row>
    <row r="588" customFormat="false" ht="12.75" hidden="false" customHeight="false" outlineLevel="0" collapsed="false">
      <c r="A588" s="38"/>
      <c r="B588" s="38"/>
    </row>
    <row r="589" customFormat="false" ht="12.75" hidden="false" customHeight="false" outlineLevel="0" collapsed="false">
      <c r="A589" s="38"/>
      <c r="B589" s="38"/>
    </row>
    <row r="590" customFormat="false" ht="12.75" hidden="false" customHeight="false" outlineLevel="0" collapsed="false">
      <c r="A590" s="38"/>
      <c r="B590" s="38"/>
    </row>
    <row r="591" customFormat="false" ht="12.75" hidden="false" customHeight="false" outlineLevel="0" collapsed="false">
      <c r="A591" s="38"/>
      <c r="B591" s="38"/>
    </row>
    <row r="592" customFormat="false" ht="12.75" hidden="false" customHeight="false" outlineLevel="0" collapsed="false">
      <c r="A592" s="38"/>
      <c r="B592" s="38"/>
    </row>
    <row r="593" customFormat="false" ht="12.75" hidden="false" customHeight="false" outlineLevel="0" collapsed="false">
      <c r="A593" s="38"/>
      <c r="B593" s="38"/>
    </row>
    <row r="594" customFormat="false" ht="12.75" hidden="false" customHeight="false" outlineLevel="0" collapsed="false">
      <c r="A594" s="38"/>
      <c r="B594" s="38"/>
    </row>
    <row r="595" customFormat="false" ht="12.75" hidden="false" customHeight="false" outlineLevel="0" collapsed="false">
      <c r="A595" s="38"/>
      <c r="B595" s="38"/>
    </row>
    <row r="596" customFormat="false" ht="12.75" hidden="false" customHeight="false" outlineLevel="0" collapsed="false">
      <c r="A596" s="38"/>
      <c r="B596" s="38"/>
    </row>
    <row r="597" customFormat="false" ht="12.75" hidden="false" customHeight="false" outlineLevel="0" collapsed="false">
      <c r="A597" s="38"/>
      <c r="B597" s="38"/>
    </row>
    <row r="598" customFormat="false" ht="12.75" hidden="false" customHeight="false" outlineLevel="0" collapsed="false">
      <c r="A598" s="38"/>
      <c r="B598" s="38"/>
    </row>
    <row r="599" customFormat="false" ht="12.75" hidden="false" customHeight="false" outlineLevel="0" collapsed="false">
      <c r="A599" s="38"/>
      <c r="B599" s="38"/>
    </row>
    <row r="600" customFormat="false" ht="12.75" hidden="false" customHeight="false" outlineLevel="0" collapsed="false">
      <c r="A600" s="38"/>
      <c r="B600" s="38"/>
    </row>
    <row r="601" customFormat="false" ht="12.75" hidden="false" customHeight="false" outlineLevel="0" collapsed="false">
      <c r="A601" s="38"/>
      <c r="B601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5">
              <controlPr defaultSize="0" print="false" autoFill="0" autoPict="0" macro="xls.Module2.DistributionFitNew">
                <anchor moveWithCells="true" sizeWithCells="false">
                  <from>
                    <xdr:col>4</xdr:col>
                    <xdr:colOff>312120</xdr:colOff>
                    <xdr:row>2</xdr:row>
                    <xdr:rowOff>181080</xdr:rowOff>
                  </from>
                  <to>
                    <xdr:col>7</xdr:col>
                    <xdr:colOff>403560</xdr:colOff>
                    <xdr:row>6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5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4" width="7.7"/>
    <col collapsed="false" customWidth="true" hidden="false" outlineLevel="0" max="2" min="2" style="34" width="12.56"/>
    <col collapsed="false" customWidth="true" hidden="false" outlineLevel="0" max="3" min="3" style="34" width="12.42"/>
    <col collapsed="false" customWidth="true" hidden="false" outlineLevel="0" max="4" min="4" style="34" width="15.28"/>
    <col collapsed="false" customWidth="true" hidden="false" outlineLevel="0" max="5" min="5" style="34" width="10.71"/>
    <col collapsed="false" customWidth="true" hidden="false" outlineLevel="0" max="6" min="6" style="34" width="11.42"/>
    <col collapsed="false" customWidth="true" hidden="false" outlineLevel="0" max="7" min="7" style="34" width="5.56"/>
    <col collapsed="false" customWidth="true" hidden="false" outlineLevel="0" max="8" min="8" style="34" width="14.7"/>
    <col collapsed="false" customWidth="true" hidden="false" outlineLevel="0" max="9" min="9" style="34" width="9.56"/>
    <col collapsed="false" customWidth="true" hidden="false" outlineLevel="0" max="10" min="10" style="34" width="4.14"/>
    <col collapsed="false" customWidth="true" hidden="false" outlineLevel="0" max="11" min="11" style="34" width="11.99"/>
    <col collapsed="false" customWidth="true" hidden="false" outlineLevel="0" max="12" min="12" style="34" width="7.14"/>
    <col collapsed="false" customWidth="true" hidden="false" outlineLevel="0" max="13" min="13" style="34" width="12.42"/>
    <col collapsed="false" customWidth="false" hidden="false" outlineLevel="0" max="257" min="14" style="34" width="9.14"/>
  </cols>
  <sheetData>
    <row r="1" customFormat="false" ht="15" hidden="false" customHeight="false" outlineLevel="0" collapsed="false">
      <c r="A1" s="35" t="s">
        <v>39</v>
      </c>
      <c r="B1" s="36"/>
      <c r="C1" s="89"/>
      <c r="D1" s="41"/>
      <c r="E1" s="41"/>
      <c r="H1" s="47" t="s">
        <v>40</v>
      </c>
      <c r="I1" s="90" t="n">
        <f aca="true">TODAY()</f>
        <v>45926</v>
      </c>
    </row>
    <row r="2" customFormat="false" ht="15" hidden="false" customHeight="false" outlineLevel="0" collapsed="false">
      <c r="A2" s="51"/>
      <c r="B2" s="38"/>
      <c r="C2" s="38"/>
      <c r="D2" s="38"/>
      <c r="G2" s="34" t="s">
        <v>41</v>
      </c>
      <c r="K2" s="34" t="s">
        <v>41</v>
      </c>
      <c r="L2" s="34" t="s">
        <v>25</v>
      </c>
      <c r="M2" s="34" t="s">
        <v>42</v>
      </c>
    </row>
    <row r="3" customFormat="false" ht="15" hidden="false" customHeight="false" outlineLevel="0" collapsed="false">
      <c r="A3" s="46" t="s">
        <v>43</v>
      </c>
      <c r="B3" s="48"/>
      <c r="C3" s="37"/>
      <c r="D3" s="91" t="n">
        <v>0.23</v>
      </c>
      <c r="F3" s="92" t="s">
        <v>44</v>
      </c>
      <c r="G3" s="93" t="n">
        <f aca="false">D3*SQRT(D4)*D5</f>
        <v>0.699328606593496</v>
      </c>
      <c r="H3" s="29" t="s">
        <v>45</v>
      </c>
      <c r="I3" s="94" t="n">
        <v>0.161574001538925</v>
      </c>
      <c r="J3" s="95" t="s">
        <v>46</v>
      </c>
      <c r="K3" s="96" t="n">
        <f aca="false">SQRT(EXP(I3^2+2*I4)*(EXP(I3^2)-1))</f>
        <v>0.699327192992246</v>
      </c>
      <c r="L3" s="97" t="n">
        <f aca="false">K3-G3</f>
        <v>-1.41360124927825E-006</v>
      </c>
      <c r="M3" s="92" t="n">
        <f aca="false">L3^2</f>
        <v>1.99826849196103E-012</v>
      </c>
    </row>
    <row r="4" customFormat="false" ht="15" hidden="false" customHeight="false" outlineLevel="0" collapsed="false">
      <c r="A4" s="59" t="s">
        <v>28</v>
      </c>
      <c r="B4" s="60"/>
      <c r="C4" s="61"/>
      <c r="D4" s="98" t="n">
        <v>0.5</v>
      </c>
      <c r="F4" s="99" t="s">
        <v>47</v>
      </c>
      <c r="G4" s="100" t="n">
        <f aca="false">D5</f>
        <v>4.3</v>
      </c>
      <c r="H4" s="29" t="s">
        <v>48</v>
      </c>
      <c r="I4" s="94" t="n">
        <v>1.44556165142155</v>
      </c>
      <c r="J4" s="95" t="s">
        <v>49</v>
      </c>
      <c r="K4" s="96" t="n">
        <f aca="false">EXP(I4+0.5*I3^2)</f>
        <v>4.2999987431475</v>
      </c>
      <c r="L4" s="101" t="n">
        <f aca="false">K4-G4</f>
        <v>-1.25685249852125E-006</v>
      </c>
      <c r="M4" s="99" t="n">
        <f aca="false">L4^2</f>
        <v>1.57967820303912E-012</v>
      </c>
    </row>
    <row r="5" customFormat="false" ht="15" hidden="false" customHeight="false" outlineLevel="0" collapsed="false">
      <c r="A5" s="59" t="s">
        <v>50</v>
      </c>
      <c r="B5" s="60"/>
      <c r="C5" s="61"/>
      <c r="D5" s="98" t="n">
        <v>4.3</v>
      </c>
      <c r="G5" s="66"/>
      <c r="I5" s="38"/>
      <c r="J5" s="95"/>
      <c r="K5" s="38"/>
      <c r="L5" s="66"/>
      <c r="M5" s="29" t="n">
        <f aca="false">SUM(M3:M4)</f>
        <v>3.57794669500015E-012</v>
      </c>
    </row>
    <row r="6" customFormat="false" ht="15" hidden="false" customHeight="false" outlineLevel="0" collapsed="false">
      <c r="A6" s="46" t="s">
        <v>51</v>
      </c>
      <c r="B6" s="102" t="n">
        <v>0.1</v>
      </c>
      <c r="C6" s="103" t="s">
        <v>52</v>
      </c>
      <c r="D6" s="104" t="n">
        <f aca="false">$D$5+NORMINV($B$6,0,1)*$D$3*SQRT($D$4)*$D$5</f>
        <v>3.40377432938998</v>
      </c>
      <c r="E6" s="103" t="s">
        <v>53</v>
      </c>
      <c r="F6" s="104" t="n">
        <f aca="false">LOGINV($B$6,$I$4,$I$3)</f>
        <v>3.45042094553229</v>
      </c>
      <c r="G6" s="66"/>
      <c r="H6" s="92" t="s">
        <v>54</v>
      </c>
      <c r="I6" s="92"/>
      <c r="J6" s="95"/>
      <c r="K6" s="38"/>
      <c r="L6" s="66"/>
      <c r="M6" s="38"/>
    </row>
    <row r="7" customFormat="false" ht="15" hidden="false" customHeight="false" outlineLevel="0" collapsed="false">
      <c r="A7" s="46" t="s">
        <v>55</v>
      </c>
      <c r="B7" s="105" t="n">
        <f aca="false">B6</f>
        <v>0.1</v>
      </c>
      <c r="C7" s="103" t="s">
        <v>56</v>
      </c>
      <c r="D7" s="104" t="n">
        <f aca="false">$D$5+NORMINV(1-$B$7,0,1)*$D$3*SQRT($D$4)*$D$5</f>
        <v>5.19622567061002</v>
      </c>
      <c r="E7" s="103" t="s">
        <v>53</v>
      </c>
      <c r="F7" s="104" t="n">
        <f aca="false">LOGINV(1-$B$6,$I$4,$I$3)</f>
        <v>5.22067689074896</v>
      </c>
      <c r="G7" s="66"/>
      <c r="H7" s="99" t="s">
        <v>57</v>
      </c>
      <c r="I7" s="106" t="n">
        <f aca="false">EXP(I4)</f>
        <v>4.24423525428276</v>
      </c>
      <c r="J7" s="95"/>
      <c r="K7" s="38"/>
      <c r="L7" s="66"/>
      <c r="M7" s="38"/>
    </row>
    <row r="8" customFormat="false" ht="15" hidden="false" customHeight="false" outlineLevel="0" collapsed="false">
      <c r="A8" s="46" t="s">
        <v>51</v>
      </c>
      <c r="B8" s="102" t="n">
        <v>0.05</v>
      </c>
      <c r="C8" s="103" t="s">
        <v>52</v>
      </c>
      <c r="D8" s="104" t="n">
        <f aca="false">$D$5+NORMINV($B$8,0,1)*$D$3*SQRT($D$4)*$D$5</f>
        <v>3.14970680501377</v>
      </c>
      <c r="E8" s="103" t="s">
        <v>53</v>
      </c>
      <c r="F8" s="104" t="n">
        <f aca="false">$D$5+NORMINV($B$8,0,1)*$D$3*SQRT($D$4)*$D$5</f>
        <v>3.14970680501377</v>
      </c>
    </row>
    <row r="9" customFormat="false" ht="15" hidden="false" customHeight="false" outlineLevel="0" collapsed="false">
      <c r="A9" s="46" t="s">
        <v>55</v>
      </c>
      <c r="B9" s="105" t="n">
        <f aca="false">B8</f>
        <v>0.05</v>
      </c>
      <c r="C9" s="103" t="s">
        <v>56</v>
      </c>
      <c r="D9" s="104" t="n">
        <f aca="false">$D$5+NORMINV(1-$B$9,0,1)*$D$3*SQRT($D$4)*$D$5</f>
        <v>5.45029319498623</v>
      </c>
      <c r="E9" s="103" t="s">
        <v>53</v>
      </c>
      <c r="F9" s="104" t="n">
        <f aca="false">$D$5+NORMINV(1-$B$9,0,1)*$D$3*SQRT($D$4)*$D$5</f>
        <v>5.45029319498623</v>
      </c>
    </row>
    <row r="11" customFormat="false" ht="12.75" hidden="false" customHeight="false" outlineLevel="0" collapsed="false">
      <c r="A11" s="47" t="s">
        <v>58</v>
      </c>
      <c r="B11" s="48" t="s">
        <v>59</v>
      </c>
      <c r="C11" s="48" t="s">
        <v>60</v>
      </c>
      <c r="D11" s="37" t="s">
        <v>61</v>
      </c>
      <c r="E11" s="107" t="str">
        <f aca="false">"Normal "&amp;100*$B$6&amp;"%"</f>
        <v>Normal 10%</v>
      </c>
      <c r="F11" s="107" t="str">
        <f aca="false">"Normal "&amp;100*$B$8&amp;"%"</f>
        <v>Normal 5%</v>
      </c>
    </row>
    <row r="12" customFormat="false" ht="12.75" hidden="false" customHeight="false" outlineLevel="0" collapsed="false">
      <c r="A12" s="108" t="n">
        <v>0.0001</v>
      </c>
      <c r="B12" s="38" t="n">
        <f aca="false">LN(A12)</f>
        <v>-9.21034037197618</v>
      </c>
      <c r="C12" s="38" t="n">
        <f aca="false">1/(I$3*SQRT(2*PI()))*EXP(-(($B12-I$4)^2)/(2*I$3^2))</f>
        <v>0</v>
      </c>
      <c r="D12" s="109" t="str">
        <f aca="false">IF(AND($A12&gt;$D$6,$A12&lt;$D$7),NORMDIST($A12,$G$4,$G$3,0),"")</f>
        <v/>
      </c>
      <c r="E12" s="109" t="str">
        <f aca="false">IF(OR(AND($A12&lt;$D$6,$A12&gt;$D$8),AND($A12&gt;$D$7,$A12&lt;$D$9)),NORMDIST($A12,$G$4,$G$3,0),"")</f>
        <v/>
      </c>
      <c r="F12" s="109" t="n">
        <f aca="false">IF(OR($A12&lt;$D$8,$A12&gt;$D$9),NORMDIST($A12,$G$4,$G$3,0),"")</f>
        <v>3.52277624799233E-009</v>
      </c>
    </row>
    <row r="13" customFormat="false" ht="12.75" hidden="false" customHeight="false" outlineLevel="0" collapsed="false">
      <c r="A13" s="108" t="n">
        <v>0.05</v>
      </c>
      <c r="B13" s="38" t="n">
        <f aca="false">LN(A13)</f>
        <v>-2.99573227355399</v>
      </c>
      <c r="C13" s="38" t="n">
        <f aca="false">1/(I$3*SQRT(2*PI()))*EXP(-(($B13-I$4)^2)/(2*I$3^2))</f>
        <v>2.09933846664561E-164</v>
      </c>
      <c r="D13" s="109" t="str">
        <f aca="false">IF(AND($A13&gt;$D$6,$A13&lt;$D$7),NORMDIST($A13,$G$4,$G$3,0),"")</f>
        <v/>
      </c>
      <c r="E13" s="109" t="str">
        <f aca="false">IF(OR(AND($A13&lt;$D$6,$A13&gt;$D$8),AND($A13&gt;$D$7,$A13&lt;$D$9)),NORMDIST($A13,$G$4,$G$3,0),"")</f>
        <v/>
      </c>
      <c r="F13" s="109" t="n">
        <f aca="false">IF(OR($A13&lt;$D$8,$A13&gt;$D$9),NORMDIST($A13,$G$4,$G$3,0),"")</f>
        <v>5.44900296199067E-009</v>
      </c>
    </row>
    <row r="14" customFormat="false" ht="12.75" hidden="false" customHeight="false" outlineLevel="0" collapsed="false">
      <c r="A14" s="108" t="n">
        <v>0.1</v>
      </c>
      <c r="B14" s="38" t="n">
        <f aca="false">LN(A14)</f>
        <v>-2.30258509299405</v>
      </c>
      <c r="C14" s="38" t="n">
        <f aca="false">1/(I$3*SQRT(2*PI()))*EXP(-(($B14-I$4)^2)/(2*I$3^2))</f>
        <v>3.45370379188458E-117</v>
      </c>
      <c r="D14" s="109" t="str">
        <f aca="false">IF(AND($A14&gt;$D$6,$A14&lt;$D$7),NORMDIST($A14,$G$4,$G$3,0),"")</f>
        <v/>
      </c>
      <c r="E14" s="109" t="str">
        <f aca="false">IF(OR(AND($A14&lt;$D$6,$A14&gt;$D$8),AND($A14&gt;$D$7,$A14&lt;$D$9)),NORMDIST($A14,$G$4,$G$3,0),"")</f>
        <v/>
      </c>
      <c r="F14" s="109" t="n">
        <f aca="false">IF(OR($A14&lt;$D$8,$A14&gt;$D$9),NORMDIST($A14,$G$4,$G$3,0),"")</f>
        <v>8.39287639146739E-009</v>
      </c>
    </row>
    <row r="15" customFormat="false" ht="12.75" hidden="false" customHeight="false" outlineLevel="0" collapsed="false">
      <c r="A15" s="108" t="n">
        <v>0.15</v>
      </c>
      <c r="B15" s="38" t="n">
        <f aca="false">LN(A15)</f>
        <v>-1.89711998488588</v>
      </c>
      <c r="C15" s="38" t="n">
        <f aca="false">1/(I$3*SQRT(2*PI()))*EXP(-(($B15-I$4)^2)/(2*I$3^2))</f>
        <v>2.83669860955635E-093</v>
      </c>
      <c r="D15" s="109" t="str">
        <f aca="false">IF(AND($A15&gt;$D$6,$A15&lt;$D$7),NORMDIST($A15,$G$4,$G$3,0),"")</f>
        <v/>
      </c>
      <c r="E15" s="109" t="str">
        <f aca="false">IF(OR(AND($A15&lt;$D$6,$A15&gt;$D$8),AND($A15&gt;$D$7,$A15&lt;$D$9)),NORMDIST($A15,$G$4,$G$3,0),"")</f>
        <v/>
      </c>
      <c r="F15" s="109" t="n">
        <f aca="false">IF(OR($A15&lt;$D$8,$A15&gt;$D$9),NORMDIST($A15,$G$4,$G$3,0),"")</f>
        <v>1.28612910139697E-008</v>
      </c>
    </row>
    <row r="16" customFormat="false" ht="12.75" hidden="false" customHeight="false" outlineLevel="0" collapsed="false">
      <c r="A16" s="108" t="n">
        <v>0.2</v>
      </c>
      <c r="B16" s="38" t="n">
        <f aca="false">LN(A16)</f>
        <v>-1.6094379124341</v>
      </c>
      <c r="C16" s="38" t="n">
        <f aca="false">1/(I$3*SQRT(2*PI()))*EXP(-(($B16-I$4)^2)/(2*I$3^2))</f>
        <v>5.77843914649902E-078</v>
      </c>
      <c r="D16" s="109" t="str">
        <f aca="false">IF(AND($A16&gt;$D$6,$A16&lt;$D$7),NORMDIST($A16,$G$4,$G$3,0),"")</f>
        <v/>
      </c>
      <c r="E16" s="109" t="str">
        <f aca="false">IF(OR(AND($A16&lt;$D$6,$A16&gt;$D$8),AND($A16&gt;$D$7,$A16&lt;$D$9)),NORMDIST($A16,$G$4,$G$3,0),"")</f>
        <v/>
      </c>
      <c r="F16" s="109" t="n">
        <f aca="false">IF(OR($A16&lt;$D$8,$A16&gt;$D$9),NORMDIST($A16,$G$4,$G$3,0),"")</f>
        <v>1.96082239576698E-008</v>
      </c>
    </row>
    <row r="17" customFormat="false" ht="12.75" hidden="false" customHeight="false" outlineLevel="0" collapsed="false">
      <c r="A17" s="108" t="n">
        <v>0.25</v>
      </c>
      <c r="B17" s="38" t="n">
        <f aca="false">LN(A17)</f>
        <v>-1.38629436111989</v>
      </c>
      <c r="C17" s="38" t="n">
        <f aca="false">1/(I$3*SQRT(2*PI()))*EXP(-(($B17-I$4)^2)/(2*I$3^2))</f>
        <v>4.8782086273564E-067</v>
      </c>
      <c r="D17" s="109" t="str">
        <f aca="false">IF(AND($A17&gt;$D$6,$A17&lt;$D$7),NORMDIST($A17,$G$4,$G$3,0),"")</f>
        <v/>
      </c>
      <c r="E17" s="109" t="str">
        <f aca="false">IF(OR(AND($A17&lt;$D$6,$A17&gt;$D$8),AND($A17&gt;$D$7,$A17&lt;$D$9)),NORMDIST($A17,$G$4,$G$3,0),"")</f>
        <v/>
      </c>
      <c r="F17" s="109" t="n">
        <f aca="false">IF(OR($A17&lt;$D$8,$A17&gt;$D$9),NORMDIST($A17,$G$4,$G$3,0),"")</f>
        <v>2.97421190248611E-008</v>
      </c>
    </row>
    <row r="18" customFormat="false" ht="12.75" hidden="false" customHeight="false" outlineLevel="0" collapsed="false">
      <c r="A18" s="108" t="n">
        <v>0.3</v>
      </c>
      <c r="B18" s="38" t="n">
        <f aca="false">LN(A18)</f>
        <v>-1.20397280432594</v>
      </c>
      <c r="C18" s="38" t="n">
        <f aca="false">1/(I$3*SQRT(2*PI()))*EXP(-(($B18-I$4)^2)/(2*I$3^2))</f>
        <v>1.0021257674362E-058</v>
      </c>
      <c r="D18" s="109" t="str">
        <f aca="false">IF(AND($A18&gt;$D$6,$A18&lt;$D$7),NORMDIST($A18,$G$4,$G$3,0),"")</f>
        <v/>
      </c>
      <c r="E18" s="109" t="str">
        <f aca="false">IF(OR(AND($A18&lt;$D$6,$A18&gt;$D$8),AND($A18&gt;$D$7,$A18&lt;$D$9)),NORMDIST($A18,$G$4,$G$3,0),"")</f>
        <v/>
      </c>
      <c r="F18" s="109" t="n">
        <f aca="false">IF(OR($A18&lt;$D$8,$A18&gt;$D$9),NORMDIST($A18,$G$4,$G$3,0),"")</f>
        <v>4.48833755169451E-008</v>
      </c>
    </row>
    <row r="19" customFormat="false" ht="12.75" hidden="false" customHeight="false" outlineLevel="0" collapsed="false">
      <c r="A19" s="108" t="n">
        <v>0.35</v>
      </c>
      <c r="B19" s="38" t="n">
        <f aca="false">LN(A19)</f>
        <v>-1.04982212449868</v>
      </c>
      <c r="C19" s="38" t="n">
        <f aca="false">1/(I$3*SQRT(2*PI()))*EXP(-(($B19-I$4)^2)/(2*I$3^2))</f>
        <v>3.96051777815142E-052</v>
      </c>
      <c r="D19" s="109" t="str">
        <f aca="false">IF(AND($A19&gt;$D$6,$A19&lt;$D$7),NORMDIST($A19,$G$4,$G$3,0),"")</f>
        <v/>
      </c>
      <c r="E19" s="109" t="str">
        <f aca="false">IF(OR(AND($A19&lt;$D$6,$A19&gt;$D$8),AND($A19&gt;$D$7,$A19&lt;$D$9)),NORMDIST($A19,$G$4,$G$3,0),"")</f>
        <v/>
      </c>
      <c r="F19" s="109" t="n">
        <f aca="false">IF(OR($A19&lt;$D$8,$A19&gt;$D$9),NORMDIST($A19,$G$4,$G$3,0),"")</f>
        <v>6.73874574070433E-008</v>
      </c>
    </row>
    <row r="20" customFormat="false" ht="12.75" hidden="false" customHeight="false" outlineLevel="0" collapsed="false">
      <c r="A20" s="108" t="n">
        <v>0.4</v>
      </c>
      <c r="B20" s="38" t="n">
        <f aca="false">LN(A20)</f>
        <v>-0.916290731874155</v>
      </c>
      <c r="C20" s="38" t="n">
        <f aca="false">1/(I$3*SQRT(2*PI()))*EXP(-(($B20-I$4)^2)/(2*I$3^2))</f>
        <v>9.83238404415923E-047</v>
      </c>
      <c r="D20" s="109" t="str">
        <f aca="false">IF(AND($A20&gt;$D$6,$A20&lt;$D$7),NORMDIST($A20,$G$4,$G$3,0),"")</f>
        <v/>
      </c>
      <c r="E20" s="109" t="str">
        <f aca="false">IF(OR(AND($A20&lt;$D$6,$A20&gt;$D$8),AND($A20&gt;$D$7,$A20&lt;$D$9)),NORMDIST($A20,$G$4,$G$3,0),"")</f>
        <v/>
      </c>
      <c r="F20" s="109" t="n">
        <f aca="false">IF(OR($A20&lt;$D$8,$A20&gt;$D$9),NORMDIST($A20,$G$4,$G$3,0),"")</f>
        <v>1.00658993773077E-007</v>
      </c>
    </row>
    <row r="21" customFormat="false" ht="12.75" hidden="false" customHeight="false" outlineLevel="0" collapsed="false">
      <c r="A21" s="108" t="n">
        <v>0.45</v>
      </c>
      <c r="B21" s="38" t="n">
        <f aca="false">LN(A21)</f>
        <v>-0.798507696217772</v>
      </c>
      <c r="C21" s="38" t="n">
        <f aca="false">1/(I$3*SQRT(2*PI()))*EXP(-(($B21-I$4)^2)/(2*I$3^2))</f>
        <v>3.19956274646409E-042</v>
      </c>
      <c r="D21" s="109" t="str">
        <f aca="false">IF(AND($A21&gt;$D$6,$A21&lt;$D$7),NORMDIST($A21,$G$4,$G$3,0),"")</f>
        <v/>
      </c>
      <c r="E21" s="109" t="str">
        <f aca="false">IF(OR(AND($A21&lt;$D$6,$A21&gt;$D$8),AND($A21&gt;$D$7,$A21&lt;$D$9)),NORMDIST($A21,$G$4,$G$3,0),"")</f>
        <v/>
      </c>
      <c r="F21" s="109" t="n">
        <f aca="false">IF(OR($A21&lt;$D$8,$A21&gt;$D$9),NORMDIST($A21,$G$4,$G$3,0),"")</f>
        <v>1.49591202845226E-007</v>
      </c>
    </row>
    <row r="22" customFormat="false" ht="12.75" hidden="false" customHeight="false" outlineLevel="0" collapsed="false">
      <c r="A22" s="108" t="n">
        <v>0.5</v>
      </c>
      <c r="B22" s="38" t="n">
        <f aca="false">LN(A22)</f>
        <v>-0.693147180559945</v>
      </c>
      <c r="C22" s="38" t="n">
        <f aca="false">1/(I$3*SQRT(2*PI()))*EXP(-(($B22-I$4)^2)/(2*I$3^2))</f>
        <v>2.21840750474996E-038</v>
      </c>
      <c r="D22" s="109" t="str">
        <f aca="false">IF(AND($A22&gt;$D$6,$A22&lt;$D$7),NORMDIST($A22,$G$4,$G$3,0),"")</f>
        <v/>
      </c>
      <c r="E22" s="109" t="str">
        <f aca="false">IF(OR(AND($A22&lt;$D$6,$A22&gt;$D$8),AND($A22&gt;$D$7,$A22&lt;$D$9)),NORMDIST($A22,$G$4,$G$3,0),"")</f>
        <v/>
      </c>
      <c r="F22" s="109" t="n">
        <f aca="false">IF(OR($A22&lt;$D$8,$A22&gt;$D$9),NORMDIST($A22,$G$4,$G$3,0),"")</f>
        <v>2.21176753534699E-007</v>
      </c>
    </row>
    <row r="23" customFormat="false" ht="12.75" hidden="false" customHeight="false" outlineLevel="0" collapsed="false">
      <c r="A23" s="108" t="n">
        <v>0.55</v>
      </c>
      <c r="B23" s="38" t="n">
        <f aca="false">LN(A23)</f>
        <v>-0.59783700075562</v>
      </c>
      <c r="C23" s="38" t="n">
        <f aca="false">1/(I$3*SQRT(2*PI()))*EXP(-(($B23-I$4)^2)/(2*I$3^2))</f>
        <v>4.58687498607783E-035</v>
      </c>
      <c r="D23" s="109" t="str">
        <f aca="false">IF(AND($A23&gt;$D$6,$A23&lt;$D$7),NORMDIST($A23,$G$4,$G$3,0),"")</f>
        <v/>
      </c>
      <c r="E23" s="109" t="str">
        <f aca="false">IF(OR(AND($A23&lt;$D$6,$A23&gt;$D$8),AND($A23&gt;$D$7,$A23&lt;$D$9)),NORMDIST($A23,$G$4,$G$3,0),"")</f>
        <v/>
      </c>
      <c r="F23" s="109" t="n">
        <f aca="false">IF(OR($A23&lt;$D$8,$A23&gt;$D$9),NORMDIST($A23,$G$4,$G$3,0),"")</f>
        <v>3.25351534347563E-007</v>
      </c>
    </row>
    <row r="24" customFormat="false" ht="12.75" hidden="false" customHeight="false" outlineLevel="0" collapsed="false">
      <c r="A24" s="108" t="n">
        <v>0.6</v>
      </c>
      <c r="B24" s="38" t="n">
        <f aca="false">LN(A24)</f>
        <v>-0.510825623765991</v>
      </c>
      <c r="C24" s="38" t="n">
        <f aca="false">1/(I$3*SQRT(2*PI()))*EXP(-(($B24-I$4)^2)/(2*I$3^2))</f>
        <v>3.60042770834432E-032</v>
      </c>
      <c r="D24" s="109" t="str">
        <f aca="false">IF(AND($A24&gt;$D$6,$A24&lt;$D$7),NORMDIST($A24,$G$4,$G$3,0),"")</f>
        <v/>
      </c>
      <c r="E24" s="109" t="str">
        <f aca="false">IF(OR(AND($A24&lt;$D$6,$A24&gt;$D$8),AND($A24&gt;$D$7,$A24&lt;$D$9)),NORMDIST($A24,$G$4,$G$3,0),"")</f>
        <v/>
      </c>
      <c r="F24" s="109" t="n">
        <f aca="false">IF(OR($A24&lt;$D$8,$A24&gt;$D$9),NORMDIST($A24,$G$4,$G$3,0),"")</f>
        <v>4.76152637689738E-007</v>
      </c>
    </row>
    <row r="25" customFormat="false" ht="12.75" hidden="false" customHeight="false" outlineLevel="0" collapsed="false">
      <c r="A25" s="108" t="n">
        <v>0.65</v>
      </c>
      <c r="B25" s="38" t="n">
        <f aca="false">LN(A25)</f>
        <v>-0.430782916092454</v>
      </c>
      <c r="C25" s="38" t="n">
        <f aca="false">1/(I$3*SQRT(2*PI()))*EXP(-(($B25-I$4)^2)/(2*I$3^2))</f>
        <v>1.28269762039071E-029</v>
      </c>
      <c r="D25" s="109" t="str">
        <f aca="false">IF(AND($A25&gt;$D$6,$A25&lt;$D$7),NORMDIST($A25,$G$4,$G$3,0),"")</f>
        <v/>
      </c>
      <c r="E25" s="109" t="str">
        <f aca="false">IF(OR(AND($A25&lt;$D$6,$A25&gt;$D$8),AND($A25&gt;$D$7,$A25&lt;$D$9)),NORMDIST($A25,$G$4,$G$3,0),"")</f>
        <v/>
      </c>
      <c r="F25" s="109" t="n">
        <f aca="false">IF(OR($A25&lt;$D$8,$A25&gt;$D$9),NORMDIST($A25,$G$4,$G$3,0),"")</f>
        <v>6.93297261905907E-007</v>
      </c>
    </row>
    <row r="26" customFormat="false" ht="12.75" hidden="false" customHeight="false" outlineLevel="0" collapsed="false">
      <c r="A26" s="108" t="n">
        <v>0.7</v>
      </c>
      <c r="B26" s="38" t="n">
        <f aca="false">LN(A26)</f>
        <v>-0.356674943938732</v>
      </c>
      <c r="C26" s="38" t="n">
        <f aca="false">1/(I$3*SQRT(2*PI()))*EXP(-(($B26-I$4)^2)/(2*I$3^2))</f>
        <v>2.37505135695284E-027</v>
      </c>
      <c r="D26" s="109" t="str">
        <f aca="false">IF(AND($A26&gt;$D$6,$A26&lt;$D$7),NORMDIST($A26,$G$4,$G$3,0),"")</f>
        <v/>
      </c>
      <c r="E26" s="109" t="str">
        <f aca="false">IF(OR(AND($A26&lt;$D$6,$A26&gt;$D$8),AND($A26&gt;$D$7,$A26&lt;$D$9)),NORMDIST($A26,$G$4,$G$3,0),"")</f>
        <v/>
      </c>
      <c r="F26" s="109" t="n">
        <f aca="false">IF(OR($A26&lt;$D$8,$A26&gt;$D$9),NORMDIST($A26,$G$4,$G$3,0),"")</f>
        <v>1.00432143251188E-006</v>
      </c>
    </row>
    <row r="27" customFormat="false" ht="12.75" hidden="false" customHeight="false" outlineLevel="0" collapsed="false">
      <c r="A27" s="108" t="n">
        <v>0.75</v>
      </c>
      <c r="B27" s="38" t="n">
        <f aca="false">LN(A27)</f>
        <v>-0.287682072451781</v>
      </c>
      <c r="C27" s="38" t="n">
        <f aca="false">1/(I$3*SQRT(2*PI()))*EXP(-(($B27-I$4)^2)/(2*I$3^2))</f>
        <v>2.53856732508771E-025</v>
      </c>
      <c r="D27" s="109" t="str">
        <f aca="false">IF(AND($A27&gt;$D$6,$A27&lt;$D$7),NORMDIST($A27,$G$4,$G$3,0),"")</f>
        <v/>
      </c>
      <c r="E27" s="109" t="str">
        <f aca="false">IF(OR(AND($A27&lt;$D$6,$A27&gt;$D$8),AND($A27&gt;$D$7,$A27&lt;$D$9)),NORMDIST($A27,$G$4,$G$3,0),"")</f>
        <v/>
      </c>
      <c r="F27" s="109" t="n">
        <f aca="false">IF(OR($A27&lt;$D$8,$A27&gt;$D$9),NORMDIST($A27,$G$4,$G$3,0),"")</f>
        <v>1.44745786942023E-006</v>
      </c>
    </row>
    <row r="28" customFormat="false" ht="12.75" hidden="false" customHeight="false" outlineLevel="0" collapsed="false">
      <c r="A28" s="108" t="n">
        <v>0.8</v>
      </c>
      <c r="B28" s="38" t="n">
        <f aca="false">LN(A28)</f>
        <v>-0.22314355131421</v>
      </c>
      <c r="C28" s="38" t="n">
        <f aca="false">1/(I$3*SQRT(2*PI()))*EXP(-(($B28-I$4)^2)/(2*I$3^2))</f>
        <v>1.70149217215264E-023</v>
      </c>
      <c r="D28" s="109" t="str">
        <f aca="false">IF(AND($A28&gt;$D$6,$A28&lt;$D$7),NORMDIST($A28,$G$4,$G$3,0),"")</f>
        <v/>
      </c>
      <c r="E28" s="109" t="str">
        <f aca="false">IF(OR(AND($A28&lt;$D$6,$A28&gt;$D$8),AND($A28&gt;$D$7,$A28&lt;$D$9)),NORMDIST($A28,$G$4,$G$3,0),"")</f>
        <v/>
      </c>
      <c r="F28" s="109" t="n">
        <f aca="false">IF(OR($A28&lt;$D$8,$A28&gt;$D$9),NORMDIST($A28,$G$4,$G$3,0),"")</f>
        <v>2.07548255785294E-006</v>
      </c>
    </row>
    <row r="29" customFormat="false" ht="12.75" hidden="false" customHeight="false" outlineLevel="0" collapsed="false">
      <c r="A29" s="108" t="n">
        <v>0.85</v>
      </c>
      <c r="B29" s="38" t="n">
        <f aca="false">LN(A29)</f>
        <v>-0.162518929497775</v>
      </c>
      <c r="C29" s="38" t="n">
        <f aca="false">1/(I$3*SQRT(2*PI()))*EXP(-(($B29-I$4)^2)/(2*I$3^2))</f>
        <v>7.64195216039249E-022</v>
      </c>
      <c r="D29" s="109" t="str">
        <f aca="false">IF(AND($A29&gt;$D$6,$A29&lt;$D$7),NORMDIST($A29,$G$4,$G$3,0),"")</f>
        <v/>
      </c>
      <c r="E29" s="109" t="str">
        <f aca="false">IF(OR(AND($A29&lt;$D$6,$A29&gt;$D$8),AND($A29&gt;$D$7,$A29&lt;$D$9)),NORMDIST($A29,$G$4,$G$3,0),"")</f>
        <v/>
      </c>
      <c r="F29" s="109" t="n">
        <f aca="false">IF(OR($A29&lt;$D$8,$A29&gt;$D$9),NORMDIST($A29,$G$4,$G$3,0),"")</f>
        <v>2.9608213205777E-006</v>
      </c>
    </row>
    <row r="30" customFormat="false" ht="12.75" hidden="false" customHeight="false" outlineLevel="0" collapsed="false">
      <c r="A30" s="108" t="n">
        <v>0.9</v>
      </c>
      <c r="B30" s="38" t="n">
        <f aca="false">LN(A30)</f>
        <v>-0.105360515657826</v>
      </c>
      <c r="C30" s="38" t="n">
        <f aca="false">1/(I$3*SQRT(2*PI()))*EXP(-(($B30-I$4)^2)/(2*I$3^2))</f>
        <v>2.42720285568267E-020</v>
      </c>
      <c r="D30" s="109" t="str">
        <f aca="false">IF(AND($A30&gt;$D$6,$A30&lt;$D$7),NORMDIST($A30,$G$4,$G$3,0),"")</f>
        <v/>
      </c>
      <c r="E30" s="109" t="str">
        <f aca="false">IF(OR(AND($A30&lt;$D$6,$A30&gt;$D$8),AND($A30&gt;$D$7,$A30&lt;$D$9)),NORMDIST($A30,$G$4,$G$3,0),"")</f>
        <v/>
      </c>
      <c r="F30" s="109" t="n">
        <f aca="false">IF(OR($A30&lt;$D$8,$A30&gt;$D$9),NORMDIST($A30,$G$4,$G$3,0),"")</f>
        <v>4.20228270734069E-006</v>
      </c>
    </row>
    <row r="31" customFormat="false" ht="12.75" hidden="false" customHeight="false" outlineLevel="0" collapsed="false">
      <c r="A31" s="108" t="n">
        <v>0.95</v>
      </c>
      <c r="B31" s="38" t="n">
        <f aca="false">LN(A31)</f>
        <v>-0.0512932943875506</v>
      </c>
      <c r="C31" s="38" t="n">
        <f aca="false">1/(I$3*SQRT(2*PI()))*EXP(-(($B31-I$4)^2)/(2*I$3^2))</f>
        <v>5.69852559459449E-019</v>
      </c>
      <c r="D31" s="109" t="str">
        <f aca="false">IF(AND($A31&gt;$D$6,$A31&lt;$D$7),NORMDIST($A31,$G$4,$G$3,0),"")</f>
        <v/>
      </c>
      <c r="E31" s="109" t="str">
        <f aca="false">IF(OR(AND($A31&lt;$D$6,$A31&gt;$D$8),AND($A31&gt;$D$7,$A31&lt;$D$9)),NORMDIST($A31,$G$4,$G$3,0),"")</f>
        <v/>
      </c>
      <c r="F31" s="109" t="n">
        <f aca="false">IF(OR($A31&lt;$D$8,$A31&gt;$D$9),NORMDIST($A31,$G$4,$G$3,0),"")</f>
        <v>5.93387355915263E-006</v>
      </c>
    </row>
    <row r="32" customFormat="false" ht="12.75" hidden="false" customHeight="false" outlineLevel="0" collapsed="false">
      <c r="A32" s="108" t="n">
        <v>1</v>
      </c>
      <c r="B32" s="38" t="n">
        <f aca="false">LN(A32)</f>
        <v>0</v>
      </c>
      <c r="C32" s="38" t="n">
        <f aca="false">1/(I$3*SQRT(2*PI()))*EXP(-(($B32-I$4)^2)/(2*I$3^2))</f>
        <v>1.02599469287323E-017</v>
      </c>
      <c r="D32" s="109" t="str">
        <f aca="false">IF(AND($A32&gt;$D$6,$A32&lt;$D$7),NORMDIST($A32,$G$4,$G$3,0),"")</f>
        <v/>
      </c>
      <c r="E32" s="109" t="str">
        <f aca="false">IF(OR(AND($A32&lt;$D$6,$A32&gt;$D$8),AND($A32&gt;$D$7,$A32&lt;$D$9)),NORMDIST($A32,$G$4,$G$3,0),"")</f>
        <v/>
      </c>
      <c r="F32" s="109" t="n">
        <f aca="false">IF(OR($A32&lt;$D$8,$A32&gt;$D$9),NORMDIST($A32,$G$4,$G$3,0),"")</f>
        <v>8.33626026370013E-006</v>
      </c>
    </row>
    <row r="33" customFormat="false" ht="12.75" hidden="false" customHeight="false" outlineLevel="0" collapsed="false">
      <c r="A33" s="108" t="n">
        <v>1.05</v>
      </c>
      <c r="B33" s="38" t="n">
        <f aca="false">LN(A33)</f>
        <v>0.0487901641694321</v>
      </c>
      <c r="C33" s="38" t="n">
        <f aca="false">1/(I$3*SQRT(2*PI()))*EXP(-(($B33-I$4)^2)/(2*I$3^2))</f>
        <v>1.46099188950623E-016</v>
      </c>
      <c r="D33" s="109" t="str">
        <f aca="false">IF(AND($A33&gt;$D$6,$A33&lt;$D$7),NORMDIST($A33,$G$4,$G$3,0),"")</f>
        <v/>
      </c>
      <c r="E33" s="109" t="str">
        <f aca="false">IF(OR(AND($A33&lt;$D$6,$A33&gt;$D$8),AND($A33&gt;$D$7,$A33&lt;$D$9)),NORMDIST($A33,$G$4,$G$3,0),"")</f>
        <v/>
      </c>
      <c r="F33" s="109" t="n">
        <f aca="false">IF(OR($A33&lt;$D$8,$A33&gt;$D$9),NORMDIST($A33,$G$4,$G$3,0),"")</f>
        <v>1.16515632619173E-005</v>
      </c>
    </row>
    <row r="34" customFormat="false" ht="12.75" hidden="false" customHeight="false" outlineLevel="0" collapsed="false">
      <c r="A34" s="108" t="n">
        <v>1.1</v>
      </c>
      <c r="B34" s="38" t="n">
        <f aca="false">LN(A34)</f>
        <v>0.0953101798043249</v>
      </c>
      <c r="C34" s="38" t="n">
        <f aca="false">1/(I$3*SQRT(2*PI()))*EXP(-(($B34-I$4)^2)/(2*I$3^2))</f>
        <v>1.68888242989611E-015</v>
      </c>
      <c r="D34" s="109" t="str">
        <f aca="false">IF(AND($A34&gt;$D$6,$A34&lt;$D$7),NORMDIST($A34,$G$4,$G$3,0),"")</f>
        <v/>
      </c>
      <c r="E34" s="109" t="str">
        <f aca="false">IF(OR(AND($A34&lt;$D$6,$A34&gt;$D$8),AND($A34&gt;$D$7,$A34&lt;$D$9)),NORMDIST($A34,$G$4,$G$3,0),"")</f>
        <v/>
      </c>
      <c r="F34" s="109" t="n">
        <f aca="false">IF(OR($A34&lt;$D$8,$A34&gt;$D$9),NORMDIST($A34,$G$4,$G$3,0),"")</f>
        <v>1.62023155141437E-005</v>
      </c>
    </row>
    <row r="35" customFormat="false" ht="12.75" hidden="false" customHeight="false" outlineLevel="0" collapsed="false">
      <c r="A35" s="108" t="n">
        <v>1.15</v>
      </c>
      <c r="B35" s="38" t="n">
        <f aca="false">LN(A35)</f>
        <v>0.139761942375159</v>
      </c>
      <c r="C35" s="38" t="n">
        <f aca="false">1/(I$3*SQRT(2*PI()))*EXP(-(($B35-I$4)^2)/(2*I$3^2))</f>
        <v>1.62052825244561E-014</v>
      </c>
      <c r="D35" s="109" t="str">
        <f aca="false">IF(AND($A35&gt;$D$6,$A35&lt;$D$7),NORMDIST($A35,$G$4,$G$3,0),"")</f>
        <v/>
      </c>
      <c r="E35" s="109" t="str">
        <f aca="false">IF(OR(AND($A35&lt;$D$6,$A35&gt;$D$8),AND($A35&gt;$D$7,$A35&lt;$D$9)),NORMDIST($A35,$G$4,$G$3,0),"")</f>
        <v/>
      </c>
      <c r="F35" s="109" t="n">
        <f aca="false">IF(OR($A35&lt;$D$8,$A35&gt;$D$9),NORMDIST($A35,$G$4,$G$3,0),"")</f>
        <v>2.2415577279134E-005</v>
      </c>
    </row>
    <row r="36" customFormat="false" ht="12.75" hidden="false" customHeight="false" outlineLevel="0" collapsed="false">
      <c r="A36" s="108" t="n">
        <v>1.2</v>
      </c>
      <c r="B36" s="38" t="n">
        <f aca="false">LN(A36)</f>
        <v>0.182321556793955</v>
      </c>
      <c r="C36" s="38" t="n">
        <f aca="false">1/(I$3*SQRT(2*PI()))*EXP(-(($B36-I$4)^2)/(2*I$3^2))</f>
        <v>1.31555434751533E-013</v>
      </c>
      <c r="D36" s="109" t="str">
        <f aca="false">IF(AND($A36&gt;$D$6,$A36&lt;$D$7),NORMDIST($A36,$G$4,$G$3,0),"")</f>
        <v/>
      </c>
      <c r="E36" s="109" t="str">
        <f aca="false">IF(OR(AND($A36&lt;$D$6,$A36&gt;$D$8),AND($A36&gt;$D$7,$A36&lt;$D$9)),NORMDIST($A36,$G$4,$G$3,0),"")</f>
        <v/>
      </c>
      <c r="F36" s="109" t="n">
        <f aca="false">IF(OR($A36&lt;$D$8,$A36&gt;$D$9),NORMDIST($A36,$G$4,$G$3,0),"")</f>
        <v>3.08533784296704E-005</v>
      </c>
    </row>
    <row r="37" customFormat="false" ht="12.75" hidden="false" customHeight="false" outlineLevel="0" collapsed="false">
      <c r="A37" s="108" t="n">
        <v>1.25</v>
      </c>
      <c r="B37" s="38" t="n">
        <f aca="false">LN(A37)</f>
        <v>0.22314355131421</v>
      </c>
      <c r="C37" s="38" t="n">
        <f aca="false">1/(I$3*SQRT(2*PI()))*EXP(-(($B37-I$4)^2)/(2*I$3^2))</f>
        <v>9.18581317952944E-013</v>
      </c>
      <c r="D37" s="109" t="str">
        <f aca="false">IF(AND($A37&gt;$D$6,$A37&lt;$D$7),NORMDIST($A37,$G$4,$G$3,0),"")</f>
        <v/>
      </c>
      <c r="E37" s="109" t="str">
        <f aca="false">IF(OR(AND($A37&lt;$D$6,$A37&gt;$D$8),AND($A37&gt;$D$7,$A37&lt;$D$9)),NORMDIST($A37,$G$4,$G$3,0),"")</f>
        <v/>
      </c>
      <c r="F37" s="109" t="n">
        <f aca="false">IF(OR($A37&lt;$D$8,$A37&gt;$D$9),NORMDIST($A37,$G$4,$G$3,0),"")</f>
        <v>4.22508528033267E-005</v>
      </c>
    </row>
    <row r="38" customFormat="false" ht="12.75" hidden="false" customHeight="false" outlineLevel="0" collapsed="false">
      <c r="A38" s="108" t="n">
        <v>1.3</v>
      </c>
      <c r="B38" s="38" t="n">
        <f aca="false">LN(A38)</f>
        <v>0.262364264467491</v>
      </c>
      <c r="C38" s="38" t="n">
        <f aca="false">1/(I$3*SQRT(2*PI()))*EXP(-(($B38-I$4)^2)/(2*I$3^2))</f>
        <v>5.59637578642025E-012</v>
      </c>
      <c r="D38" s="109" t="str">
        <f aca="false">IF(AND($A38&gt;$D$6,$A38&lt;$D$7),NORMDIST($A38,$G$4,$G$3,0),"")</f>
        <v/>
      </c>
      <c r="E38" s="109" t="str">
        <f aca="false">IF(OR(AND($A38&lt;$D$6,$A38&gt;$D$8),AND($A38&gt;$D$7,$A38&lt;$D$9)),NORMDIST($A38,$G$4,$G$3,0),"")</f>
        <v/>
      </c>
      <c r="F38" s="109" t="n">
        <f aca="false">IF(OR($A38&lt;$D$8,$A38&gt;$D$9),NORMDIST($A38,$G$4,$G$3,0),"")</f>
        <v>5.75636319620751E-005</v>
      </c>
    </row>
    <row r="39" customFormat="false" ht="12.75" hidden="false" customHeight="false" outlineLevel="0" collapsed="false">
      <c r="A39" s="108" t="n">
        <v>1.35</v>
      </c>
      <c r="B39" s="38" t="n">
        <f aca="false">LN(A39)</f>
        <v>0.300104592450338</v>
      </c>
      <c r="C39" s="38" t="n">
        <f aca="false">1/(I$3*SQRT(2*PI()))*EXP(-(($B39-I$4)^2)/(2*I$3^2))</f>
        <v>3.01241478637374E-011</v>
      </c>
      <c r="D39" s="109" t="str">
        <f aca="false">IF(AND($A39&gt;$D$6,$A39&lt;$D$7),NORMDIST($A39,$G$4,$G$3,0),"")</f>
        <v/>
      </c>
      <c r="E39" s="109" t="str">
        <f aca="false">IF(OR(AND($A39&lt;$D$6,$A39&gt;$D$8),AND($A39&gt;$D$7,$A39&lt;$D$9)),NORMDIST($A39,$G$4,$G$3,0),"")</f>
        <v/>
      </c>
      <c r="F39" s="109" t="n">
        <f aca="false">IF(OR($A39&lt;$D$8,$A39&gt;$D$9),NORMDIST($A39,$G$4,$G$3,0),"")</f>
        <v>7.80262709632493E-005</v>
      </c>
    </row>
    <row r="40" customFormat="false" ht="12.75" hidden="false" customHeight="false" outlineLevel="0" collapsed="false">
      <c r="A40" s="108" t="n">
        <v>1.4</v>
      </c>
      <c r="B40" s="38" t="n">
        <f aca="false">LN(A40)</f>
        <v>0.336472236621213</v>
      </c>
      <c r="C40" s="38" t="n">
        <f aca="false">1/(I$3*SQRT(2*PI()))*EXP(-(($B40-I$4)^2)/(2*I$3^2))</f>
        <v>1.44849458397206E-010</v>
      </c>
      <c r="D40" s="109" t="str">
        <f aca="false">IF(AND($A40&gt;$D$6,$A40&lt;$D$7),NORMDIST($A40,$G$4,$G$3,0),"")</f>
        <v/>
      </c>
      <c r="E40" s="109" t="str">
        <f aca="false">IF(OR(AND($A40&lt;$D$6,$A40&gt;$D$8),AND($A40&gt;$D$7,$A40&lt;$D$9)),NORMDIST($A40,$G$4,$G$3,0),"")</f>
        <v/>
      </c>
      <c r="F40" s="109" t="n">
        <f aca="false">IF(OR($A40&lt;$D$8,$A40&gt;$D$9),NORMDIST($A40,$G$4,$G$3,0),"")</f>
        <v>0.000105223676174293</v>
      </c>
    </row>
    <row r="41" customFormat="false" ht="12.75" hidden="false" customHeight="false" outlineLevel="0" collapsed="false">
      <c r="A41" s="108" t="n">
        <v>1.45</v>
      </c>
      <c r="B41" s="38" t="n">
        <f aca="false">LN(A41)</f>
        <v>0.371563556432483</v>
      </c>
      <c r="C41" s="38" t="n">
        <f aca="false">1/(I$3*SQRT(2*PI()))*EXP(-(($B41-I$4)^2)/(2*I$3^2))</f>
        <v>6.28241058741513E-010</v>
      </c>
      <c r="D41" s="109" t="str">
        <f aca="false">IF(AND($A41&gt;$D$6,$A41&lt;$D$7),NORMDIST($A41,$G$4,$G$3,0),"")</f>
        <v/>
      </c>
      <c r="E41" s="109" t="str">
        <f aca="false">IF(OR(AND($A41&lt;$D$6,$A41&gt;$D$8),AND($A41&gt;$D$7,$A41&lt;$D$9)),NORMDIST($A41,$G$4,$G$3,0),"")</f>
        <v/>
      </c>
      <c r="F41" s="109" t="n">
        <f aca="false">IF(OR($A41&lt;$D$8,$A41&gt;$D$9),NORMDIST($A41,$G$4,$G$3,0),"")</f>
        <v>0.00014117768130459</v>
      </c>
    </row>
    <row r="42" customFormat="false" ht="12.75" hidden="false" customHeight="false" outlineLevel="0" collapsed="false">
      <c r="A42" s="108" t="n">
        <v>1.5</v>
      </c>
      <c r="B42" s="38" t="n">
        <f aca="false">LN(A42)</f>
        <v>0.405465108108164</v>
      </c>
      <c r="C42" s="38" t="n">
        <f aca="false">1/(I$3*SQRT(2*PI()))*EXP(-(($B42-I$4)^2)/(2*I$3^2))</f>
        <v>2.47899728485473E-009</v>
      </c>
      <c r="D42" s="109" t="str">
        <f aca="false">IF(AND($A42&gt;$D$6,$A42&lt;$D$7),NORMDIST($A42,$G$4,$G$3,0),"")</f>
        <v/>
      </c>
      <c r="E42" s="109" t="str">
        <f aca="false">IF(OR(AND($A42&lt;$D$6,$A42&gt;$D$8),AND($A42&gt;$D$7,$A42&lt;$D$9)),NORMDIST($A42,$G$4,$G$3,0),"")</f>
        <v/>
      </c>
      <c r="F42" s="109" t="n">
        <f aca="false">IF(OR($A42&lt;$D$8,$A42&gt;$D$9),NORMDIST($A42,$G$4,$G$3,0),"")</f>
        <v>0.00018845105549715</v>
      </c>
    </row>
    <row r="43" customFormat="false" ht="12.75" hidden="false" customHeight="false" outlineLevel="0" collapsed="false">
      <c r="A43" s="108" t="n">
        <v>1.55</v>
      </c>
      <c r="B43" s="38" t="n">
        <f aca="false">LN(A43)</f>
        <v>0.438254930931155</v>
      </c>
      <c r="C43" s="38" t="n">
        <f aca="false">1/(I$3*SQRT(2*PI()))*EXP(-(($B43-I$4)^2)/(2*I$3^2))</f>
        <v>8.96781950891275E-009</v>
      </c>
      <c r="D43" s="109" t="str">
        <f aca="false">IF(AND($A43&gt;$D$6,$A43&lt;$D$7),NORMDIST($A43,$G$4,$G$3,0),"")</f>
        <v/>
      </c>
      <c r="E43" s="109" t="str">
        <f aca="false">IF(OR(AND($A43&lt;$D$6,$A43&gt;$D$8),AND($A43&gt;$D$7,$A43&lt;$D$9)),NORMDIST($A43,$G$4,$G$3,0),"")</f>
        <v/>
      </c>
      <c r="F43" s="109" t="n">
        <f aca="false">IF(OR($A43&lt;$D$8,$A43&gt;$D$9),NORMDIST($A43,$G$4,$G$3,0),"")</f>
        <v>0.000250271305424666</v>
      </c>
    </row>
    <row r="44" customFormat="false" ht="12.75" hidden="false" customHeight="false" outlineLevel="0" collapsed="false">
      <c r="A44" s="108" t="n">
        <v>1.6</v>
      </c>
      <c r="B44" s="38" t="n">
        <f aca="false">LN(A44)</f>
        <v>0.470003629245736</v>
      </c>
      <c r="C44" s="38" t="n">
        <f aca="false">1/(I$3*SQRT(2*PI()))*EXP(-(($B44-I$4)^2)/(2*I$3^2))</f>
        <v>2.99449719233214E-008</v>
      </c>
      <c r="D44" s="109" t="str">
        <f aca="false">IF(AND($A44&gt;$D$6,$A44&lt;$D$7),NORMDIST($A44,$G$4,$G$3,0),"")</f>
        <v/>
      </c>
      <c r="E44" s="109" t="str">
        <f aca="false">IF(OR(AND($A44&lt;$D$6,$A44&gt;$D$8),AND($A44&gt;$D$7,$A44&lt;$D$9)),NORMDIST($A44,$G$4,$G$3,0),"")</f>
        <v/>
      </c>
      <c r="F44" s="109" t="n">
        <f aca="false">IF(OR($A44&lt;$D$8,$A44&gt;$D$9),NORMDIST($A44,$G$4,$G$3,0),"")</f>
        <v>0.000330676626834567</v>
      </c>
    </row>
    <row r="45" customFormat="false" ht="12.75" hidden="false" customHeight="false" outlineLevel="0" collapsed="false">
      <c r="A45" s="108" t="n">
        <v>1.65</v>
      </c>
      <c r="B45" s="38" t="n">
        <f aca="false">LN(A45)</f>
        <v>0.500775287912489</v>
      </c>
      <c r="C45" s="38" t="n">
        <f aca="false">1/(I$3*SQRT(2*PI()))*EXP(-(($B45-I$4)^2)/(2*I$3^2))</f>
        <v>9.2863301803705E-008</v>
      </c>
      <c r="D45" s="109" t="str">
        <f aca="false">IF(AND($A45&gt;$D$6,$A45&lt;$D$7),NORMDIST($A45,$G$4,$G$3,0),"")</f>
        <v/>
      </c>
      <c r="E45" s="109" t="str">
        <f aca="false">IF(OR(AND($A45&lt;$D$6,$A45&gt;$D$8),AND($A45&gt;$D$7,$A45&lt;$D$9)),NORMDIST($A45,$G$4,$G$3,0),"")</f>
        <v/>
      </c>
      <c r="F45" s="109" t="n">
        <f aca="false">IF(OR($A45&lt;$D$8,$A45&gt;$D$9),NORMDIST($A45,$G$4,$G$3,0),"")</f>
        <v>0.000434686241162057</v>
      </c>
    </row>
    <row r="46" customFormat="false" ht="12.75" hidden="false" customHeight="false" outlineLevel="0" collapsed="false">
      <c r="A46" s="108" t="n">
        <v>1.7</v>
      </c>
      <c r="B46" s="38" t="n">
        <f aca="false">LN(A46)</f>
        <v>0.53062825106217</v>
      </c>
      <c r="C46" s="38" t="n">
        <f aca="false">1/(I$3*SQRT(2*PI()))*EXP(-(($B46-I$4)^2)/(2*I$3^2))</f>
        <v>2.68927995734828E-007</v>
      </c>
      <c r="D46" s="109" t="str">
        <f aca="false">IF(AND($A46&gt;$D$6,$A46&lt;$D$7),NORMDIST($A46,$G$4,$G$3,0),"")</f>
        <v/>
      </c>
      <c r="E46" s="109" t="str">
        <f aca="false">IF(OR(AND($A46&lt;$D$6,$A46&gt;$D$8),AND($A46&gt;$D$7,$A46&lt;$D$9)),NORMDIST($A46,$G$4,$G$3,0),"")</f>
        <v/>
      </c>
      <c r="F46" s="109" t="n">
        <f aca="false">IF(OR($A46&lt;$D$8,$A46&gt;$D$9),NORMDIST($A46,$G$4,$G$3,0),"")</f>
        <v>0.000568497087857957</v>
      </c>
    </row>
    <row r="47" customFormat="false" ht="12.75" hidden="false" customHeight="false" outlineLevel="0" collapsed="false">
      <c r="A47" s="108" t="n">
        <v>1.75</v>
      </c>
      <c r="B47" s="38" t="n">
        <f aca="false">LN(A47)</f>
        <v>0.559615787935423</v>
      </c>
      <c r="C47" s="38" t="n">
        <f aca="false">1/(I$3*SQRT(2*PI()))*EXP(-(($B47-I$4)^2)/(2*I$3^2))</f>
        <v>7.30892420318957E-007</v>
      </c>
      <c r="D47" s="109" t="str">
        <f aca="false">IF(AND($A47&gt;$D$6,$A47&lt;$D$7),NORMDIST($A47,$G$4,$G$3,0),"")</f>
        <v/>
      </c>
      <c r="E47" s="109" t="str">
        <f aca="false">IF(OR(AND($A47&lt;$D$6,$A47&gt;$D$8),AND($A47&gt;$D$7,$A47&lt;$D$9)),NORMDIST($A47,$G$4,$G$3,0),"")</f>
        <v/>
      </c>
      <c r="F47" s="109" t="n">
        <f aca="false">IF(OR($A47&lt;$D$8,$A47&gt;$D$9),NORMDIST($A47,$G$4,$G$3,0),"")</f>
        <v>0.000739708399056102</v>
      </c>
    </row>
    <row r="48" customFormat="false" ht="12.75" hidden="false" customHeight="false" outlineLevel="0" collapsed="false">
      <c r="A48" s="108" t="n">
        <v>1.8</v>
      </c>
      <c r="B48" s="38" t="n">
        <f aca="false">LN(A48)</f>
        <v>0.587786664902119</v>
      </c>
      <c r="C48" s="38" t="n">
        <f aca="false">1/(I$3*SQRT(2*PI()))*EXP(-(($B48-I$4)^2)/(2*I$3^2))</f>
        <v>1.87259711526288E-006</v>
      </c>
      <c r="D48" s="109" t="str">
        <f aca="false">IF(AND($A48&gt;$D$6,$A48&lt;$D$7),NORMDIST($A48,$G$4,$G$3,0),"")</f>
        <v/>
      </c>
      <c r="E48" s="109" t="str">
        <f aca="false">IF(OR(AND($A48&lt;$D$6,$A48&gt;$D$8),AND($A48&gt;$D$7,$A48&lt;$D$9)),NORMDIST($A48,$G$4,$G$3,0),"")</f>
        <v/>
      </c>
      <c r="F48" s="109" t="n">
        <f aca="false">IF(OR($A48&lt;$D$8,$A48&gt;$D$9),NORMDIST($A48,$G$4,$G$3,0),"")</f>
        <v>0.000957575025644697</v>
      </c>
    </row>
    <row r="49" customFormat="false" ht="12.75" hidden="false" customHeight="false" outlineLevel="0" collapsed="false">
      <c r="A49" s="108" t="n">
        <v>1.85</v>
      </c>
      <c r="B49" s="38" t="n">
        <f aca="false">LN(A49)</f>
        <v>0.615185639090234</v>
      </c>
      <c r="C49" s="38" t="n">
        <f aca="false">1/(I$3*SQRT(2*PI()))*EXP(-(($B49-I$4)^2)/(2*I$3^2))</f>
        <v>4.54124719525756E-006</v>
      </c>
      <c r="D49" s="109" t="str">
        <f aca="false">IF(AND($A49&gt;$D$6,$A49&lt;$D$7),NORMDIST($A49,$G$4,$G$3,0),"")</f>
        <v/>
      </c>
      <c r="E49" s="109" t="str">
        <f aca="false">IF(OR(AND($A49&lt;$D$6,$A49&gt;$D$8),AND($A49&gt;$D$7,$A49&lt;$D$9)),NORMDIST($A49,$G$4,$G$3,0),"")</f>
        <v/>
      </c>
      <c r="F49" s="109" t="n">
        <f aca="false">IF(OR($A49&lt;$D$8,$A49&gt;$D$9),NORMDIST($A49,$G$4,$G$3,0),"")</f>
        <v>0.00123328947966092</v>
      </c>
    </row>
    <row r="50" customFormat="false" ht="12.75" hidden="false" customHeight="false" outlineLevel="0" collapsed="false">
      <c r="A50" s="108" t="n">
        <v>1.9</v>
      </c>
      <c r="B50" s="38" t="n">
        <f aca="false">LN(A50)</f>
        <v>0.641853886172395</v>
      </c>
      <c r="C50" s="38" t="n">
        <f aca="false">1/(I$3*SQRT(2*PI()))*EXP(-(($B50-I$4)^2)/(2*I$3^2))</f>
        <v>1.04628953657042E-005</v>
      </c>
      <c r="D50" s="109" t="str">
        <f aca="false">IF(AND($A50&gt;$D$6,$A50&lt;$D$7),NORMDIST($A50,$G$4,$G$3,0),"")</f>
        <v/>
      </c>
      <c r="E50" s="109" t="str">
        <f aca="false">IF(OR(AND($A50&lt;$D$6,$A50&gt;$D$8),AND($A50&gt;$D$7,$A50&lt;$D$9)),NORMDIST($A50,$G$4,$G$3,0),"")</f>
        <v/>
      </c>
      <c r="F50" s="109" t="n">
        <f aca="false">IF(OR($A50&lt;$D$8,$A50&gt;$D$9),NORMDIST($A50,$G$4,$G$3,0),"")</f>
        <v>0.00158029147816812</v>
      </c>
    </row>
    <row r="51" customFormat="false" ht="12.75" hidden="false" customHeight="false" outlineLevel="0" collapsed="false">
      <c r="A51" s="108" t="n">
        <v>1.95</v>
      </c>
      <c r="B51" s="38" t="n">
        <f aca="false">LN(A51)</f>
        <v>0.667829372575655</v>
      </c>
      <c r="C51" s="38" t="n">
        <f aca="false">1/(I$3*SQRT(2*PI()))*EXP(-(($B51-I$4)^2)/(2*I$3^2))</f>
        <v>2.29793820626654E-005</v>
      </c>
      <c r="D51" s="109" t="str">
        <f aca="false">IF(AND($A51&gt;$D$6,$A51&lt;$D$7),NORMDIST($A51,$G$4,$G$3,0),"")</f>
        <v/>
      </c>
      <c r="E51" s="109" t="str">
        <f aca="false">IF(OR(AND($A51&lt;$D$6,$A51&gt;$D$8),AND($A51&gt;$D$7,$A51&lt;$D$9)),NORMDIST($A51,$G$4,$G$3,0),"")</f>
        <v/>
      </c>
      <c r="F51" s="109" t="n">
        <f aca="false">IF(OR($A51&lt;$D$8,$A51&gt;$D$9),NORMDIST($A51,$G$4,$G$3,0),"")</f>
        <v>0.0020146022964842</v>
      </c>
    </row>
    <row r="52" customFormat="false" ht="12.75" hidden="false" customHeight="false" outlineLevel="0" collapsed="false">
      <c r="A52" s="108" t="n">
        <v>2</v>
      </c>
      <c r="B52" s="38" t="n">
        <f aca="false">LN(A52)</f>
        <v>0.693147180559945</v>
      </c>
      <c r="C52" s="38" t="n">
        <f aca="false">1/(I$3*SQRT(2*PI()))*EXP(-(($B52-I$4)^2)/(2*I$3^2))</f>
        <v>4.82582685195735E-005</v>
      </c>
      <c r="D52" s="109" t="str">
        <f aca="false">IF(AND($A52&gt;$D$6,$A52&lt;$D$7),NORMDIST($A52,$G$4,$G$3,0),"")</f>
        <v/>
      </c>
      <c r="E52" s="109" t="str">
        <f aca="false">IF(OR(AND($A52&lt;$D$6,$A52&gt;$D$8),AND($A52&gt;$D$7,$A52&lt;$D$9)),NORMDIST($A52,$G$4,$G$3,0),"")</f>
        <v/>
      </c>
      <c r="F52" s="109" t="n">
        <f aca="false">IF(OR($A52&lt;$D$8,$A52&gt;$D$9),NORMDIST($A52,$G$4,$G$3,0),"")</f>
        <v>0.00255517945255835</v>
      </c>
    </row>
    <row r="53" customFormat="false" ht="12.75" hidden="false" customHeight="false" outlineLevel="0" collapsed="false">
      <c r="A53" s="108" t="n">
        <v>2.05</v>
      </c>
      <c r="B53" s="38" t="n">
        <f aca="false">LN(A53)</f>
        <v>0.717839793150317</v>
      </c>
      <c r="C53" s="38" t="n">
        <f aca="false">1/(I$3*SQRT(2*PI()))*EXP(-(($B53-I$4)^2)/(2*I$3^2))</f>
        <v>9.71798685904151E-005</v>
      </c>
      <c r="D53" s="109" t="str">
        <f aca="false">IF(AND($A53&gt;$D$6,$A53&lt;$D$7),NORMDIST($A53,$G$4,$G$3,0),"")</f>
        <v/>
      </c>
      <c r="E53" s="109" t="str">
        <f aca="false">IF(OR(AND($A53&lt;$D$6,$A53&gt;$D$8),AND($A53&gt;$D$7,$A53&lt;$D$9)),NORMDIST($A53,$G$4,$G$3,0),"")</f>
        <v/>
      </c>
      <c r="F53" s="109" t="n">
        <f aca="false">IF(OR($A53&lt;$D$8,$A53&gt;$D$9),NORMDIST($A53,$G$4,$G$3,0),"")</f>
        <v>0.00322428515273422</v>
      </c>
    </row>
    <row r="54" customFormat="false" ht="12.75" hidden="false" customHeight="false" outlineLevel="0" collapsed="false">
      <c r="A54" s="108" t="n">
        <v>2.1</v>
      </c>
      <c r="B54" s="38" t="n">
        <f aca="false">LN(A54)</f>
        <v>0.741937344729377</v>
      </c>
      <c r="C54" s="38" t="n">
        <f aca="false">1/(I$3*SQRT(2*PI()))*EXP(-(($B54-I$4)^2)/(2*I$3^2))</f>
        <v>0.000188137449611318</v>
      </c>
      <c r="D54" s="109" t="str">
        <f aca="false">IF(AND($A54&gt;$D$6,$A54&lt;$D$7),NORMDIST($A54,$G$4,$G$3,0),"")</f>
        <v/>
      </c>
      <c r="E54" s="109" t="str">
        <f aca="false">IF(OR(AND($A54&lt;$D$6,$A54&gt;$D$8),AND($A54&gt;$D$7,$A54&lt;$D$9)),NORMDIST($A54,$G$4,$G$3,0),"")</f>
        <v/>
      </c>
      <c r="F54" s="109" t="n">
        <f aca="false">IF(OR($A54&lt;$D$8,$A54&gt;$D$9),NORMDIST($A54,$G$4,$G$3,0),"")</f>
        <v>0.00404785955392627</v>
      </c>
    </row>
    <row r="55" customFormat="false" ht="12.75" hidden="false" customHeight="false" outlineLevel="0" collapsed="false">
      <c r="A55" s="108" t="n">
        <v>2.15</v>
      </c>
      <c r="B55" s="38" t="n">
        <f aca="false">LN(A55)</f>
        <v>0.765467842139571</v>
      </c>
      <c r="C55" s="38" t="n">
        <f aca="false">1/(I$3*SQRT(2*PI()))*EXP(-(($B55-I$4)^2)/(2*I$3^2))</f>
        <v>0.000350995126223143</v>
      </c>
      <c r="D55" s="109" t="str">
        <f aca="false">IF(AND($A55&gt;$D$6,$A55&lt;$D$7),NORMDIST($A55,$G$4,$G$3,0),"")</f>
        <v/>
      </c>
      <c r="E55" s="109" t="str">
        <f aca="false">IF(OR(AND($A55&lt;$D$6,$A55&gt;$D$8),AND($A55&gt;$D$7,$A55&lt;$D$9)),NORMDIST($A55,$G$4,$G$3,0),"")</f>
        <v/>
      </c>
      <c r="F55" s="109" t="n">
        <f aca="false">IF(OR($A55&lt;$D$8,$A55&gt;$D$9),NORMDIST($A55,$G$4,$G$3,0),"")</f>
        <v>0.0050558872826276</v>
      </c>
    </row>
    <row r="56" customFormat="false" ht="12.75" hidden="false" customHeight="false" outlineLevel="0" collapsed="false">
      <c r="A56" s="108" t="n">
        <v>2.2</v>
      </c>
      <c r="B56" s="38" t="n">
        <f aca="false">LN(A56)</f>
        <v>0.78845736036427</v>
      </c>
      <c r="C56" s="38" t="n">
        <f aca="false">1/(I$3*SQRT(2*PI()))*EXP(-(($B56-I$4)^2)/(2*I$3^2))</f>
        <v>0.000632418788912959</v>
      </c>
      <c r="D56" s="109" t="str">
        <f aca="false">IF(AND($A56&gt;$D$6,$A56&lt;$D$7),NORMDIST($A56,$G$4,$G$3,0),"")</f>
        <v/>
      </c>
      <c r="E56" s="109" t="str">
        <f aca="false">IF(OR(AND($A56&lt;$D$6,$A56&gt;$D$8),AND($A56&gt;$D$7,$A56&lt;$D$9)),NORMDIST($A56,$G$4,$G$3,0),"")</f>
        <v/>
      </c>
      <c r="F56" s="109" t="n">
        <f aca="false">IF(OR($A56&lt;$D$8,$A56&gt;$D$9),NORMDIST($A56,$G$4,$G$3,0),"")</f>
        <v>0.00628274286723648</v>
      </c>
    </row>
    <row r="57" customFormat="false" ht="12.75" hidden="false" customHeight="false" outlineLevel="0" collapsed="false">
      <c r="A57" s="108" t="n">
        <v>2.25</v>
      </c>
      <c r="B57" s="38" t="n">
        <f aca="false">LN(A57)</f>
        <v>0.810930216216329</v>
      </c>
      <c r="C57" s="38" t="n">
        <f aca="false">1/(I$3*SQRT(2*PI()))*EXP(-(($B57-I$4)^2)/(2*I$3^2))</f>
        <v>0.00110271607355602</v>
      </c>
      <c r="D57" s="109" t="str">
        <f aca="false">IF(AND($A57&gt;$D$6,$A57&lt;$D$7),NORMDIST($A57,$G$4,$G$3,0),"")</f>
        <v/>
      </c>
      <c r="E57" s="109" t="str">
        <f aca="false">IF(OR(AND($A57&lt;$D$6,$A57&gt;$D$8),AND($A57&gt;$D$7,$A57&lt;$D$9)),NORMDIST($A57,$G$4,$G$3,0),"")</f>
        <v/>
      </c>
      <c r="F57" s="109" t="n">
        <f aca="false">IF(OR($A57&lt;$D$8,$A57&gt;$D$9),NORMDIST($A57,$G$4,$G$3,0),"")</f>
        <v>0.00776749788540798</v>
      </c>
    </row>
    <row r="58" customFormat="false" ht="12.75" hidden="false" customHeight="false" outlineLevel="0" collapsed="false">
      <c r="A58" s="108" t="n">
        <v>2.3</v>
      </c>
      <c r="B58" s="38" t="n">
        <f aca="false">LN(A58)</f>
        <v>0.832909122935104</v>
      </c>
      <c r="C58" s="38" t="n">
        <f aca="false">1/(I$3*SQRT(2*PI()))*EXP(-(($B58-I$4)^2)/(2*I$3^2))</f>
        <v>0.00186418440243279</v>
      </c>
      <c r="D58" s="109" t="str">
        <f aca="false">IF(AND($A58&gt;$D$6,$A58&lt;$D$7),NORMDIST($A58,$G$4,$G$3,0),"")</f>
        <v/>
      </c>
      <c r="E58" s="109" t="str">
        <f aca="false">IF(OR(AND($A58&lt;$D$6,$A58&gt;$D$8),AND($A58&gt;$D$7,$A58&lt;$D$9)),NORMDIST($A58,$G$4,$G$3,0),"")</f>
        <v/>
      </c>
      <c r="F58" s="109" t="n">
        <f aca="false">IF(OR($A58&lt;$D$8,$A58&gt;$D$9),NORMDIST($A58,$G$4,$G$3,0),"")</f>
        <v>0.00955416983067748</v>
      </c>
    </row>
    <row r="59" customFormat="false" ht="12.75" hidden="false" customHeight="false" outlineLevel="0" collapsed="false">
      <c r="A59" s="108" t="n">
        <v>2.35</v>
      </c>
      <c r="B59" s="38" t="n">
        <f aca="false">LN(A59)</f>
        <v>0.854415328156068</v>
      </c>
      <c r="C59" s="38" t="n">
        <f aca="false">1/(I$3*SQRT(2*PI()))*EXP(-(($B59-I$4)^2)/(2*I$3^2))</f>
        <v>0.00306077235155458</v>
      </c>
      <c r="D59" s="109" t="str">
        <f aca="false">IF(AND($A59&gt;$D$6,$A59&lt;$D$7),NORMDIST($A59,$G$4,$G$3,0),"")</f>
        <v/>
      </c>
      <c r="E59" s="109" t="str">
        <f aca="false">IF(OR(AND($A59&lt;$D$6,$A59&gt;$D$8),AND($A59&gt;$D$7,$A59&lt;$D$9)),NORMDIST($A59,$G$4,$G$3,0),"")</f>
        <v/>
      </c>
      <c r="F59" s="109" t="n">
        <f aca="false">IF(OR($A59&lt;$D$8,$A59&gt;$D$9),NORMDIST($A59,$G$4,$G$3,0),"")</f>
        <v>0.0116918901199622</v>
      </c>
    </row>
    <row r="60" customFormat="false" ht="12.75" hidden="false" customHeight="false" outlineLevel="0" collapsed="false">
      <c r="A60" s="108" t="n">
        <v>2.4</v>
      </c>
      <c r="B60" s="38" t="n">
        <f aca="false">LN(A60)</f>
        <v>0.8754687373539</v>
      </c>
      <c r="C60" s="38" t="n">
        <f aca="false">1/(I$3*SQRT(2*PI()))*EXP(-(($B60-I$4)^2)/(2*I$3^2))</f>
        <v>0.00488862051237207</v>
      </c>
      <c r="D60" s="109" t="str">
        <f aca="false">IF(AND($A60&gt;$D$6,$A60&lt;$D$7),NORMDIST($A60,$G$4,$G$3,0),"")</f>
        <v/>
      </c>
      <c r="E60" s="109" t="str">
        <f aca="false">IF(OR(AND($A60&lt;$D$6,$A60&gt;$D$8),AND($A60&gt;$D$7,$A60&lt;$D$9)),NORMDIST($A60,$G$4,$G$3,0),"")</f>
        <v/>
      </c>
      <c r="F60" s="109" t="n">
        <f aca="false">IF(OR($A60&lt;$D$8,$A60&gt;$D$9),NORMDIST($A60,$G$4,$G$3,0),"")</f>
        <v>0.0142349664800751</v>
      </c>
    </row>
    <row r="61" customFormat="false" ht="12.75" hidden="false" customHeight="false" outlineLevel="0" collapsed="false">
      <c r="A61" s="108" t="n">
        <v>2.45</v>
      </c>
      <c r="B61" s="38" t="n">
        <f aca="false">LN(A61)</f>
        <v>0.896088024556636</v>
      </c>
      <c r="C61" s="38" t="n">
        <f aca="false">1/(I$3*SQRT(2*PI()))*EXP(-(($B61-I$4)^2)/(2*I$3^2))</f>
        <v>0.00760678633818603</v>
      </c>
      <c r="D61" s="109" t="str">
        <f aca="false">IF(AND($A61&gt;$D$6,$A61&lt;$D$7),NORMDIST($A61,$G$4,$G$3,0),"")</f>
        <v/>
      </c>
      <c r="E61" s="109" t="str">
        <f aca="false">IF(OR(AND($A61&lt;$D$6,$A61&gt;$D$8),AND($A61&gt;$D$7,$A61&lt;$D$9)),NORMDIST($A61,$G$4,$G$3,0),"")</f>
        <v/>
      </c>
      <c r="F61" s="109" t="n">
        <f aca="false">IF(OR($A61&lt;$D$8,$A61&gt;$D$9),NORMDIST($A61,$G$4,$G$3,0),"")</f>
        <v>0.0172428133733754</v>
      </c>
    </row>
    <row r="62" customFormat="false" ht="12.75" hidden="false" customHeight="false" outlineLevel="0" collapsed="false">
      <c r="A62" s="108" t="n">
        <v>2.5</v>
      </c>
      <c r="B62" s="38" t="n">
        <f aca="false">LN(A62)</f>
        <v>0.916290731874155</v>
      </c>
      <c r="C62" s="38" t="n">
        <f aca="false">1/(I$3*SQRT(2*PI()))*EXP(-(($B62-I$4)^2)/(2*I$3^2))</f>
        <v>0.0115472055393099</v>
      </c>
      <c r="D62" s="109" t="str">
        <f aca="false">IF(AND($A62&gt;$D$6,$A62&lt;$D$7),NORMDIST($A62,$G$4,$G$3,0),"")</f>
        <v/>
      </c>
      <c r="E62" s="109" t="str">
        <f aca="false">IF(OR(AND($A62&lt;$D$6,$A62&gt;$D$8),AND($A62&gt;$D$7,$A62&lt;$D$9)),NORMDIST($A62,$G$4,$G$3,0),"")</f>
        <v/>
      </c>
      <c r="F62" s="109" t="n">
        <f aca="false">IF(OR($A62&lt;$D$8,$A62&gt;$D$9),NORMDIST($A62,$G$4,$G$3,0),"")</f>
        <v>0.0207797233707939</v>
      </c>
    </row>
    <row r="63" customFormat="false" ht="12.75" hidden="false" customHeight="false" outlineLevel="0" collapsed="false">
      <c r="A63" s="108" t="n">
        <v>2.55</v>
      </c>
      <c r="B63" s="38" t="n">
        <f aca="false">LN(A63)</f>
        <v>0.936093359170335</v>
      </c>
      <c r="C63" s="38" t="n">
        <f aca="false">1/(I$3*SQRT(2*PI()))*EXP(-(($B63-I$4)^2)/(2*I$3^2))</f>
        <v>0.0171227385830454</v>
      </c>
      <c r="D63" s="109" t="str">
        <f aca="false">IF(AND($A63&gt;$D$6,$A63&lt;$D$7),NORMDIST($A63,$G$4,$G$3,0),"")</f>
        <v/>
      </c>
      <c r="E63" s="109" t="str">
        <f aca="false">IF(OR(AND($A63&lt;$D$6,$A63&gt;$D$8),AND($A63&gt;$D$7,$A63&lt;$D$9)),NORMDIST($A63,$G$4,$G$3,0),"")</f>
        <v/>
      </c>
      <c r="F63" s="109" t="n">
        <f aca="false">IF(OR($A63&lt;$D$8,$A63&gt;$D$9),NORMDIST($A63,$G$4,$G$3,0),"")</f>
        <v>0.0249144526794061</v>
      </c>
    </row>
    <row r="64" customFormat="false" ht="12.75" hidden="false" customHeight="false" outlineLevel="0" collapsed="false">
      <c r="A64" s="108" t="n">
        <v>2.6</v>
      </c>
      <c r="B64" s="38" t="n">
        <f aca="false">LN(A64)</f>
        <v>0.955511445027436</v>
      </c>
      <c r="C64" s="38" t="n">
        <f aca="false">1/(I$3*SQRT(2*PI()))*EXP(-(($B64-I$4)^2)/(2*I$3^2))</f>
        <v>0.0248320332692247</v>
      </c>
      <c r="D64" s="109" t="str">
        <f aca="false">IF(AND($A64&gt;$D$6,$A64&lt;$D$7),NORMDIST($A64,$G$4,$G$3,0),"")</f>
        <v/>
      </c>
      <c r="E64" s="109" t="str">
        <f aca="false">IF(OR(AND($A64&lt;$D$6,$A64&gt;$D$8),AND($A64&gt;$D$7,$A64&lt;$D$9)),NORMDIST($A64,$G$4,$G$3,0),"")</f>
        <v/>
      </c>
      <c r="F64" s="109" t="n">
        <f aca="false">IF(OR($A64&lt;$D$8,$A64&gt;$D$9),NORMDIST($A64,$G$4,$G$3,0),"")</f>
        <v>0.029719595597241</v>
      </c>
    </row>
    <row r="65" customFormat="false" ht="12.75" hidden="false" customHeight="false" outlineLevel="0" collapsed="false">
      <c r="A65" s="108" t="n">
        <v>2.65</v>
      </c>
      <c r="B65" s="38" t="n">
        <f aca="false">LN(A65)</f>
        <v>0.974559639998131</v>
      </c>
      <c r="C65" s="38" t="n">
        <f aca="false">1/(I$3*SQRT(2*PI()))*EXP(-(($B65-I$4)^2)/(2*I$3^2))</f>
        <v>0.0352599357672075</v>
      </c>
      <c r="D65" s="109" t="str">
        <f aca="false">IF(AND($A65&gt;$D$6,$A65&lt;$D$7),NORMDIST($A65,$G$4,$G$3,0),"")</f>
        <v/>
      </c>
      <c r="E65" s="109" t="str">
        <f aca="false">IF(OR(AND($A65&lt;$D$6,$A65&gt;$D$8),AND($A65&gt;$D$7,$A65&lt;$D$9)),NORMDIST($A65,$G$4,$G$3,0),"")</f>
        <v/>
      </c>
      <c r="F65" s="109" t="n">
        <f aca="false">IF(OR($A65&lt;$D$8,$A65&gt;$D$9),NORMDIST($A65,$G$4,$G$3,0),"")</f>
        <v>0.0352707256917127</v>
      </c>
    </row>
    <row r="66" customFormat="false" ht="12.75" hidden="false" customHeight="false" outlineLevel="0" collapsed="false">
      <c r="A66" s="108" t="n">
        <v>2.7</v>
      </c>
      <c r="B66" s="38" t="n">
        <f aca="false">LN(A66)</f>
        <v>0.993251773010283</v>
      </c>
      <c r="C66" s="38" t="n">
        <f aca="false">1/(I$3*SQRT(2*PI()))*EXP(-(($B66-I$4)^2)/(2*I$3^2))</f>
        <v>0.0490723236577452</v>
      </c>
      <c r="D66" s="109" t="str">
        <f aca="false">IF(AND($A66&gt;$D$6,$A66&lt;$D$7),NORMDIST($A66,$G$4,$G$3,0),"")</f>
        <v/>
      </c>
      <c r="E66" s="109" t="str">
        <f aca="false">IF(OR(AND($A66&lt;$D$6,$A66&gt;$D$8),AND($A66&gt;$D$7,$A66&lt;$D$9)),NORMDIST($A66,$G$4,$G$3,0),"")</f>
        <v/>
      </c>
      <c r="F66" s="109" t="n">
        <f aca="false">IF(OR($A66&lt;$D$8,$A66&gt;$D$9),NORMDIST($A66,$G$4,$G$3,0),"")</f>
        <v>0.0416452861304043</v>
      </c>
    </row>
    <row r="67" customFormat="false" ht="12.75" hidden="false" customHeight="false" outlineLevel="0" collapsed="false">
      <c r="A67" s="108" t="n">
        <v>2.75</v>
      </c>
      <c r="B67" s="38" t="n">
        <f aca="false">LN(A67)</f>
        <v>1.01160091167848</v>
      </c>
      <c r="C67" s="38" t="n">
        <f aca="false">1/(I$3*SQRT(2*PI()))*EXP(-(($B67-I$4)^2)/(2*I$3^2))</f>
        <v>0.0670045198870249</v>
      </c>
      <c r="D67" s="109" t="str">
        <f aca="false">IF(AND($A67&gt;$D$6,$A67&lt;$D$7),NORMDIST($A67,$G$4,$G$3,0),"")</f>
        <v/>
      </c>
      <c r="E67" s="109" t="str">
        <f aca="false">IF(OR(AND($A67&lt;$D$6,$A67&gt;$D$8),AND($A67&gt;$D$7,$A67&lt;$D$9)),NORMDIST($A67,$G$4,$G$3,0),"")</f>
        <v/>
      </c>
      <c r="F67" s="109" t="n">
        <f aca="false">IF(OR($A67&lt;$D$8,$A67&gt;$D$9),NORMDIST($A67,$G$4,$G$3,0),"")</f>
        <v>0.0489212179255804</v>
      </c>
    </row>
    <row r="68" customFormat="false" ht="12.75" hidden="false" customHeight="false" outlineLevel="0" collapsed="false">
      <c r="A68" s="108" t="n">
        <v>2.8</v>
      </c>
      <c r="B68" s="38" t="n">
        <f aca="false">LN(A68)</f>
        <v>1.02961941718116</v>
      </c>
      <c r="C68" s="38" t="n">
        <f aca="false">1/(I$3*SQRT(2*PI()))*EXP(-(($B68-I$4)^2)/(2*I$3^2))</f>
        <v>0.0898428621789413</v>
      </c>
      <c r="D68" s="109" t="str">
        <f aca="false">IF(AND($A68&gt;$D$6,$A68&lt;$D$7),NORMDIST($A68,$G$4,$G$3,0),"")</f>
        <v/>
      </c>
      <c r="E68" s="109" t="str">
        <f aca="false">IF(OR(AND($A68&lt;$D$6,$A68&gt;$D$8),AND($A68&gt;$D$7,$A68&lt;$D$9)),NORMDIST($A68,$G$4,$G$3,0),"")</f>
        <v/>
      </c>
      <c r="F68" s="109" t="n">
        <f aca="false">IF(OR($A68&lt;$D$8,$A68&gt;$D$9),NORMDIST($A68,$G$4,$G$3,0),"")</f>
        <v>0.0571753229021171</v>
      </c>
    </row>
    <row r="69" customFormat="false" ht="12.75" hidden="false" customHeight="false" outlineLevel="0" collapsed="false">
      <c r="A69" s="108" t="n">
        <v>2.85</v>
      </c>
      <c r="B69" s="38" t="n">
        <f aca="false">LN(A69)</f>
        <v>1.04731899428056</v>
      </c>
      <c r="C69" s="38" t="n">
        <f aca="false">1/(I$3*SQRT(2*PI()))*EXP(-(($B69-I$4)^2)/(2*I$3^2))</f>
        <v>0.118399516676797</v>
      </c>
      <c r="D69" s="109" t="str">
        <f aca="false">IF(AND($A69&gt;$D$6,$A69&lt;$D$7),NORMDIST($A69,$G$4,$G$3,0),"")</f>
        <v/>
      </c>
      <c r="E69" s="109" t="str">
        <f aca="false">IF(OR(AND($A69&lt;$D$6,$A69&gt;$D$8),AND($A69&gt;$D$7,$A69&lt;$D$9)),NORMDIST($A69,$G$4,$G$3,0),"")</f>
        <v/>
      </c>
      <c r="F69" s="109" t="n">
        <f aca="false">IF(OR($A69&lt;$D$8,$A69&gt;$D$9),NORMDIST($A69,$G$4,$G$3,0),"")</f>
        <v>0.066481367885817</v>
      </c>
    </row>
    <row r="70" customFormat="false" ht="12.75" hidden="false" customHeight="false" outlineLevel="0" collapsed="false">
      <c r="A70" s="108" t="n">
        <v>2.9</v>
      </c>
      <c r="B70" s="38" t="n">
        <f aca="false">LN(A70)</f>
        <v>1.06471073699243</v>
      </c>
      <c r="C70" s="38" t="n">
        <f aca="false">1/(I$3*SQRT(2*PI()))*EXP(-(($B70-I$4)^2)/(2*I$3^2))</f>
        <v>0.153481191280316</v>
      </c>
      <c r="D70" s="109" t="str">
        <f aca="false">IF(AND($A70&gt;$D$6,$A70&lt;$D$7),NORMDIST($A70,$G$4,$G$3,0),"")</f>
        <v/>
      </c>
      <c r="E70" s="109" t="str">
        <f aca="false">IF(OR(AND($A70&lt;$D$6,$A70&gt;$D$8),AND($A70&gt;$D$7,$A70&lt;$D$9)),NORMDIST($A70,$G$4,$G$3,0),"")</f>
        <v/>
      </c>
      <c r="F70" s="109" t="n">
        <f aca="false">IF(OR($A70&lt;$D$8,$A70&gt;$D$9),NORMDIST($A70,$G$4,$G$3,0),"")</f>
        <v>0.076907947753829</v>
      </c>
    </row>
    <row r="71" customFormat="false" ht="12.75" hidden="false" customHeight="false" outlineLevel="0" collapsed="false">
      <c r="A71" s="108" t="n">
        <v>2.95</v>
      </c>
      <c r="B71" s="38" t="n">
        <f aca="false">LN(A71)</f>
        <v>1.08180517035173</v>
      </c>
      <c r="C71" s="38" t="n">
        <f aca="false">1/(I$3*SQRT(2*PI()))*EXP(-(($B71-I$4)^2)/(2*I$3^2))</f>
        <v>0.195852968247743</v>
      </c>
      <c r="D71" s="109" t="str">
        <f aca="false">IF(AND($A71&gt;$D$6,$A71&lt;$D$7),NORMDIST($A71,$G$4,$G$3,0),"")</f>
        <v/>
      </c>
      <c r="E71" s="109" t="str">
        <f aca="false">IF(OR(AND($A71&lt;$D$6,$A71&gt;$D$8),AND($A71&gt;$D$7,$A71&lt;$D$9)),NORMDIST($A71,$G$4,$G$3,0),"")</f>
        <v/>
      </c>
      <c r="F71" s="109" t="n">
        <f aca="false">IF(OR($A71&lt;$D$8,$A71&gt;$D$9),NORMDIST($A71,$G$4,$G$3,0),"")</f>
        <v>0.0885161372966677</v>
      </c>
    </row>
    <row r="72" customFormat="false" ht="12.75" hidden="false" customHeight="false" outlineLevel="0" collapsed="false">
      <c r="A72" s="108" t="n">
        <v>3</v>
      </c>
      <c r="B72" s="38" t="n">
        <f aca="false">LN(A72)</f>
        <v>1.09861228866811</v>
      </c>
      <c r="C72" s="38" t="n">
        <f aca="false">1/(I$3*SQRT(2*PI()))*EXP(-(($B72-I$4)^2)/(2*I$3^2))</f>
        <v>0.246198979907432</v>
      </c>
      <c r="D72" s="109" t="str">
        <f aca="false">IF(AND($A72&gt;$D$6,$A72&lt;$D$7),NORMDIST($A72,$G$4,$G$3,0),"")</f>
        <v/>
      </c>
      <c r="E72" s="109" t="str">
        <f aca="false">IF(OR(AND($A72&lt;$D$6,$A72&gt;$D$8),AND($A72&gt;$D$7,$A72&lt;$D$9)),NORMDIST($A72,$G$4,$G$3,0),"")</f>
        <v/>
      </c>
      <c r="F72" s="109" t="n">
        <f aca="false">IF(OR($A72&lt;$D$8,$A72&gt;$D$9),NORMDIST($A72,$G$4,$G$3,0),"")</f>
        <v>0.101356974902551</v>
      </c>
    </row>
    <row r="73" customFormat="false" ht="12.75" hidden="false" customHeight="false" outlineLevel="0" collapsed="false">
      <c r="A73" s="108" t="n">
        <v>3.05</v>
      </c>
      <c r="B73" s="38" t="n">
        <f aca="false">LN(A73)</f>
        <v>1.11514159061932</v>
      </c>
      <c r="C73" s="38" t="n">
        <f aca="false">1/(I$3*SQRT(2*PI()))*EXP(-(($B73-I$4)^2)/(2*I$3^2))</f>
        <v>0.305082043355151</v>
      </c>
      <c r="D73" s="109" t="str">
        <f aca="false">IF(AND($A73&gt;$D$6,$A73&lt;$D$7),NORMDIST($A73,$G$4,$G$3,0),"")</f>
        <v/>
      </c>
      <c r="E73" s="109" t="str">
        <f aca="false">IF(OR(AND($A73&lt;$D$6,$A73&gt;$D$8),AND($A73&gt;$D$7,$A73&lt;$D$9)),NORMDIST($A73,$G$4,$G$3,0),"")</f>
        <v/>
      </c>
      <c r="F73" s="109" t="n">
        <f aca="false">IF(OR($A73&lt;$D$8,$A73&gt;$D$9),NORMDIST($A73,$G$4,$G$3,0),"")</f>
        <v>0.115468834369813</v>
      </c>
    </row>
    <row r="74" customFormat="false" ht="12.75" hidden="false" customHeight="false" outlineLevel="0" collapsed="false">
      <c r="A74" s="108" t="n">
        <v>3.1</v>
      </c>
      <c r="B74" s="38" t="n">
        <f aca="false">LN(A74)</f>
        <v>1.1314021114911</v>
      </c>
      <c r="C74" s="38" t="n">
        <f aca="false">1/(I$3*SQRT(2*PI()))*EXP(-(($B74-I$4)^2)/(2*I$3^2))</f>
        <v>0.372904608434759</v>
      </c>
      <c r="D74" s="109" t="str">
        <f aca="false">IF(AND($A74&gt;$D$6,$A74&lt;$D$7),NORMDIST($A74,$G$4,$G$3,0),"")</f>
        <v/>
      </c>
      <c r="E74" s="109" t="str">
        <f aca="false">IF(OR(AND($A74&lt;$D$6,$A74&gt;$D$8),AND($A74&gt;$D$7,$A74&lt;$D$9)),NORMDIST($A74,$G$4,$G$3,0),"")</f>
        <v/>
      </c>
      <c r="F74" s="109" t="n">
        <f aca="false">IF(OR($A74&lt;$D$8,$A74&gt;$D$9),NORMDIST($A74,$G$4,$G$3,0),"")</f>
        <v>0.130874754065349</v>
      </c>
    </row>
    <row r="75" customFormat="false" ht="12.75" hidden="false" customHeight="false" outlineLevel="0" collapsed="false">
      <c r="A75" s="108" t="n">
        <v>3.15</v>
      </c>
      <c r="B75" s="38" t="n">
        <f aca="false">LN(A75)</f>
        <v>1.14740245283754</v>
      </c>
      <c r="C75" s="38" t="n">
        <f aca="false">1/(I$3*SQRT(2*PI()))*EXP(-(($B75-I$4)^2)/(2*I$3^2))</f>
        <v>0.449873432401957</v>
      </c>
      <c r="D75" s="109" t="str">
        <f aca="false">IF(AND($A75&gt;$D$6,$A75&lt;$D$7),NORMDIST($A75,$G$4,$G$3,0),"")</f>
        <v/>
      </c>
      <c r="E75" s="109" t="n">
        <f aca="false">IF(OR(AND($A75&lt;$D$6,$A75&gt;$D$8),AND($A75&gt;$D$7,$A75&lt;$D$9)),NORMDIST($A75,$G$4,$G$3,0),"")</f>
        <v>0.147579804484445</v>
      </c>
      <c r="F75" s="109" t="str">
        <f aca="false">IF(OR($A75&lt;$D$8,$A75&gt;$D$9),NORMDIST($A75,$G$4,$G$3,0),"")</f>
        <v/>
      </c>
    </row>
    <row r="76" customFormat="false" ht="12.75" hidden="false" customHeight="false" outlineLevel="0" collapsed="false">
      <c r="A76" s="108" t="n">
        <v>3.2</v>
      </c>
      <c r="B76" s="38" t="n">
        <f aca="false">LN(A76)</f>
        <v>1.16315080980568</v>
      </c>
      <c r="C76" s="38" t="n">
        <f aca="false">1/(I$3*SQRT(2*PI()))*EXP(-(($B76-I$4)^2)/(2*I$3^2))</f>
        <v>0.535970266881534</v>
      </c>
      <c r="D76" s="109" t="str">
        <f aca="false">IF(AND($A76&gt;$D$6,$A76&lt;$D$7),NORMDIST($A76,$G$4,$G$3,0),"")</f>
        <v/>
      </c>
      <c r="E76" s="109" t="n">
        <f aca="false">IF(OR(AND($A76&lt;$D$6,$A76&gt;$D$8),AND($A76&gt;$D$7,$A76&lt;$D$9)),NORMDIST($A76,$G$4,$G$3,0),"")</f>
        <v>0.165568585292329</v>
      </c>
      <c r="F76" s="109" t="str">
        <f aca="false">IF(OR($A76&lt;$D$8,$A76&gt;$D$9),NORMDIST($A76,$G$4,$G$3,0),"")</f>
        <v/>
      </c>
    </row>
    <row r="77" customFormat="false" ht="12.75" hidden="false" customHeight="false" outlineLevel="0" collapsed="false">
      <c r="A77" s="108" t="n">
        <v>3.25</v>
      </c>
      <c r="B77" s="38" t="n">
        <f aca="false">LN(A77)</f>
        <v>1.17865499634165</v>
      </c>
      <c r="C77" s="38" t="n">
        <f aca="false">1/(I$3*SQRT(2*PI()))*EXP(-(($B77-I$4)^2)/(2*I$3^2))</f>
        <v>0.630930538787525</v>
      </c>
      <c r="D77" s="109" t="str">
        <f aca="false">IF(AND($A77&gt;$D$6,$A77&lt;$D$7),NORMDIST($A77,$G$4,$G$3,0),"")</f>
        <v/>
      </c>
      <c r="E77" s="109" t="n">
        <f aca="false">IF(OR(AND($A77&lt;$D$6,$A77&gt;$D$8),AND($A77&gt;$D$7,$A77&lt;$D$9)),NORMDIST($A77,$G$4,$G$3,0),"")</f>
        <v>0.184802950394649</v>
      </c>
      <c r="F77" s="109" t="str">
        <f aca="false">IF(OR($A77&lt;$D$8,$A77&gt;$D$9),NORMDIST($A77,$G$4,$G$3,0),"")</f>
        <v/>
      </c>
    </row>
    <row r="78" customFormat="false" ht="12.75" hidden="false" customHeight="false" outlineLevel="0" collapsed="false">
      <c r="A78" s="108" t="n">
        <v>3.3</v>
      </c>
      <c r="B78" s="38" t="n">
        <f aca="false">LN(A78)</f>
        <v>1.19392246847243</v>
      </c>
      <c r="C78" s="38" t="n">
        <f aca="false">1/(I$3*SQRT(2*PI()))*EXP(-(($B78-I$4)^2)/(2*I$3^2))</f>
        <v>0.734231553869597</v>
      </c>
      <c r="D78" s="109" t="str">
        <f aca="false">IF(AND($A78&gt;$D$6,$A78&lt;$D$7),NORMDIST($A78,$G$4,$G$3,0),"")</f>
        <v/>
      </c>
      <c r="E78" s="109" t="n">
        <f aca="false">IF(OR(AND($A78&lt;$D$6,$A78&gt;$D$8),AND($A78&gt;$D$7,$A78&lt;$D$9)),NORMDIST($A78,$G$4,$G$3,0),"")</f>
        <v>0.205220063782167</v>
      </c>
      <c r="F78" s="109" t="str">
        <f aca="false">IF(OR($A78&lt;$D$8,$A78&gt;$D$9),NORMDIST($A78,$G$4,$G$3,0),"")</f>
        <v/>
      </c>
    </row>
    <row r="79" customFormat="false" ht="12.75" hidden="false" customHeight="false" outlineLevel="0" collapsed="false">
      <c r="A79" s="108" t="n">
        <v>3.35</v>
      </c>
      <c r="B79" s="38" t="n">
        <f aca="false">LN(A79)</f>
        <v>1.20896034583698</v>
      </c>
      <c r="C79" s="38" t="n">
        <f aca="false">1/(I$3*SQRT(2*PI()))*EXP(-(($B79-I$4)^2)/(2*I$3^2))</f>
        <v>0.84509118924523</v>
      </c>
      <c r="D79" s="109" t="str">
        <f aca="false">IF(AND($A79&gt;$D$6,$A79&lt;$D$7),NORMDIST($A79,$G$4,$G$3,0),"")</f>
        <v/>
      </c>
      <c r="E79" s="109" t="n">
        <f aca="false">IF(OR(AND($A79&lt;$D$6,$A79&gt;$D$8),AND($A79&gt;$D$7,$A79&lt;$D$9)),NORMDIST($A79,$G$4,$G$3,0),"")</f>
        <v>0.226730889195397</v>
      </c>
      <c r="F79" s="109" t="str">
        <f aca="false">IF(OR($A79&lt;$D$8,$A79&gt;$D$9),NORMDIST($A79,$G$4,$G$3,0),"")</f>
        <v/>
      </c>
    </row>
    <row r="80" customFormat="false" ht="12.75" hidden="false" customHeight="false" outlineLevel="0" collapsed="false">
      <c r="A80" s="108" t="n">
        <v>3.4</v>
      </c>
      <c r="B80" s="38" t="n">
        <f aca="false">LN(A80)</f>
        <v>1.22377543162212</v>
      </c>
      <c r="C80" s="38" t="n">
        <f aca="false">1/(I$3*SQRT(2*PI()))*EXP(-(($B80-I$4)^2)/(2*I$3^2))</f>
        <v>0.962477417364397</v>
      </c>
      <c r="D80" s="109" t="str">
        <f aca="false">IF(AND($A80&gt;$D$6,$A80&lt;$D$7),NORMDIST($A80,$G$4,$G$3,0),"")</f>
        <v/>
      </c>
      <c r="E80" s="109" t="n">
        <f aca="false">IF(OR(AND($A80&lt;$D$6,$A80&gt;$D$8),AND($A80&gt;$D$7,$A80&lt;$D$9)),NORMDIST($A80,$G$4,$G$3,0),"")</f>
        <v>0.249219212559056</v>
      </c>
      <c r="F80" s="109" t="str">
        <f aca="false">IF(OR($A80&lt;$D$8,$A80&gt;$D$9),NORMDIST($A80,$G$4,$G$3,0),"")</f>
        <v/>
      </c>
    </row>
    <row r="81" customFormat="false" ht="12.75" hidden="false" customHeight="false" outlineLevel="0" collapsed="false">
      <c r="A81" s="108" t="n">
        <v>3.45</v>
      </c>
      <c r="B81" s="38" t="n">
        <f aca="false">LN(A81)</f>
        <v>1.23837423104327</v>
      </c>
      <c r="C81" s="38" t="n">
        <f aca="false">1/(I$3*SQRT(2*PI()))*EXP(-(($B81-I$4)^2)/(2*I$3^2))</f>
        <v>1.08512836876269</v>
      </c>
      <c r="D81" s="109" t="n">
        <f aca="false">IF(AND($A81&gt;$D$6,$A81&lt;$D$7),NORMDIST($A81,$G$4,$G$3,0),"")</f>
        <v>0.272541287320478</v>
      </c>
      <c r="E81" s="109" t="str">
        <f aca="false">IF(OR(AND($A81&lt;$D$6,$A81&gt;$D$8),AND($A81&gt;$D$7,$A81&lt;$D$9)),NORMDIST($A81,$G$4,$G$3,0),"")</f>
        <v/>
      </c>
      <c r="F81" s="109" t="str">
        <f aca="false">IF(OR($A81&lt;$D$8,$A81&gt;$D$9),NORMDIST($A81,$G$4,$G$3,0),"")</f>
        <v/>
      </c>
    </row>
    <row r="82" customFormat="false" ht="12.75" hidden="false" customHeight="false" outlineLevel="0" collapsed="false">
      <c r="A82" s="108" t="n">
        <v>3.5</v>
      </c>
      <c r="B82" s="38" t="n">
        <f aca="false">LN(A82)</f>
        <v>1.25276296849537</v>
      </c>
      <c r="C82" s="38" t="n">
        <f aca="false">1/(I$3*SQRT(2*PI()))*EXP(-(($B82-I$4)^2)/(2*I$3^2))</f>
        <v>1.21158204290174</v>
      </c>
      <c r="D82" s="109" t="n">
        <f aca="false">IF(AND($A82&gt;$D$6,$A82&lt;$D$7),NORMDIST($A82,$G$4,$G$3,0),"")</f>
        <v>0.296526179182593</v>
      </c>
      <c r="E82" s="109" t="str">
        <f aca="false">IF(OR(AND($A82&lt;$D$6,$A82&gt;$D$8),AND($A82&gt;$D$7,$A82&lt;$D$9)),NORMDIST($A82,$G$4,$G$3,0),"")</f>
        <v/>
      </c>
      <c r="F82" s="109" t="str">
        <f aca="false">IF(OR($A82&lt;$D$8,$A82&gt;$D$9),NORMDIST($A82,$G$4,$G$3,0),"")</f>
        <v/>
      </c>
    </row>
    <row r="83" customFormat="false" ht="12.75" hidden="false" customHeight="false" outlineLevel="0" collapsed="false">
      <c r="A83" s="108" t="n">
        <v>3.55</v>
      </c>
      <c r="B83" s="38" t="n">
        <f aca="false">LN(A83)</f>
        <v>1.26694760348732</v>
      </c>
      <c r="C83" s="38" t="n">
        <f aca="false">1/(I$3*SQRT(2*PI()))*EXP(-(($B83-I$4)^2)/(2*I$3^2))</f>
        <v>1.34021425714494</v>
      </c>
      <c r="D83" s="109" t="n">
        <f aca="false">IF(AND($A83&gt;$D$6,$A83&lt;$D$7),NORMDIST($A83,$G$4,$G$3,0),"")</f>
        <v>0.320976868388488</v>
      </c>
      <c r="E83" s="109" t="str">
        <f aca="false">IF(OR(AND($A83&lt;$D$6,$A83&gt;$D$8),AND($A83&gt;$D$7,$A83&lt;$D$9)),NORMDIST($A83,$G$4,$G$3,0),"")</f>
        <v/>
      </c>
      <c r="F83" s="109" t="str">
        <f aca="false">IF(OR($A83&lt;$D$8,$A83&gt;$D$9),NORMDIST($A83,$G$4,$G$3,0),"")</f>
        <v/>
      </c>
    </row>
    <row r="84" customFormat="false" ht="12.75" hidden="false" customHeight="false" outlineLevel="0" collapsed="false">
      <c r="A84" s="108" t="n">
        <v>3.6</v>
      </c>
      <c r="B84" s="38" t="n">
        <f aca="false">LN(A84)</f>
        <v>1.28093384546206</v>
      </c>
      <c r="C84" s="38" t="n">
        <f aca="false">1/(I$3*SQRT(2*PI()))*EXP(-(($B84-I$4)^2)/(2*I$3^2))</f>
        <v>1.46928301568598</v>
      </c>
      <c r="D84" s="109" t="n">
        <f aca="false">IF(AND($A84&gt;$D$6,$A84&lt;$D$7),NORMDIST($A84,$G$4,$G$3,0),"")</f>
        <v>0.345672145093056</v>
      </c>
      <c r="E84" s="109" t="str">
        <f aca="false">IF(OR(AND($A84&lt;$D$6,$A84&gt;$D$8),AND($A84&gt;$D$7,$A84&lt;$D$9)),NORMDIST($A84,$G$4,$G$3,0),"")</f>
        <v/>
      </c>
      <c r="F84" s="109" t="str">
        <f aca="false">IF(OR($A84&lt;$D$8,$A84&gt;$D$9),NORMDIST($A84,$G$4,$G$3,0),"")</f>
        <v/>
      </c>
    </row>
    <row r="85" customFormat="false" ht="12.75" hidden="false" customHeight="false" outlineLevel="0" collapsed="false">
      <c r="A85" s="108" t="n">
        <v>3.65</v>
      </c>
      <c r="B85" s="38" t="n">
        <f aca="false">LN(A85)</f>
        <v>1.2947271675944</v>
      </c>
      <c r="C85" s="38" t="n">
        <f aca="false">1/(I$3*SQRT(2*PI()))*EXP(-(($B85-I$4)^2)/(2*I$3^2))</f>
        <v>1.59697720385957</v>
      </c>
      <c r="D85" s="109" t="n">
        <f aca="false">IF(AND($A85&gt;$D$6,$A85&lt;$D$7),NORMDIST($A85,$G$4,$G$3,0),"")</f>
        <v>0.370369307117202</v>
      </c>
      <c r="E85" s="109" t="str">
        <f aca="false">IF(OR(AND($A85&lt;$D$6,$A85&gt;$D$8),AND($A85&gt;$D$7,$A85&lt;$D$9)),NORMDIST($A85,$G$4,$G$3,0),"")</f>
        <v/>
      </c>
      <c r="F85" s="109" t="str">
        <f aca="false">IF(OR($A85&lt;$D$8,$A85&gt;$D$9),NORMDIST($A85,$G$4,$G$3,0),"")</f>
        <v/>
      </c>
    </row>
    <row r="86" customFormat="false" ht="12.75" hidden="false" customHeight="false" outlineLevel="0" collapsed="false">
      <c r="A86" s="108" t="n">
        <v>3.7</v>
      </c>
      <c r="B86" s="38" t="n">
        <f aca="false">LN(A86)</f>
        <v>1.30833281965018</v>
      </c>
      <c r="C86" s="38" t="n">
        <f aca="false">1/(I$3*SQRT(2*PI()))*EXP(-(($B86-I$4)^2)/(2*I$3^2))</f>
        <v>1.72146737760314</v>
      </c>
      <c r="D86" s="109" t="n">
        <f aca="false">IF(AND($A86&gt;$D$6,$A86&lt;$D$7),NORMDIST($A86,$G$4,$G$3,0),"")</f>
        <v>0.39480764044541</v>
      </c>
      <c r="E86" s="109" t="str">
        <f aca="false">IF(OR(AND($A86&lt;$D$6,$A86&gt;$D$8),AND($A86&gt;$D$7,$A86&lt;$D$9)),NORMDIST($A86,$G$4,$G$3,0),"")</f>
        <v/>
      </c>
      <c r="F86" s="109" t="str">
        <f aca="false">IF(OR($A86&lt;$D$8,$A86&gt;$D$9),NORMDIST($A86,$G$4,$G$3,0),"")</f>
        <v/>
      </c>
    </row>
    <row r="87" customFormat="false" ht="12.75" hidden="false" customHeight="false" outlineLevel="0" collapsed="false">
      <c r="A87" s="108" t="n">
        <v>3.75</v>
      </c>
      <c r="B87" s="38" t="n">
        <f aca="false">LN(A87)</f>
        <v>1.32175583998232</v>
      </c>
      <c r="C87" s="38" t="n">
        <f aca="false">1/(I$3*SQRT(2*PI()))*EXP(-(($B87-I$4)^2)/(2*I$3^2))</f>
        <v>1.84095642047116</v>
      </c>
      <c r="D87" s="109" t="n">
        <f aca="false">IF(AND($A87&gt;$D$6,$A87&lt;$D$7),NORMDIST($A87,$G$4,$G$3,0),"")</f>
        <v>0.418712632344915</v>
      </c>
      <c r="E87" s="109" t="str">
        <f aca="false">IF(OR(AND($A87&lt;$D$6,$A87&gt;$D$8),AND($A87&gt;$D$7,$A87&lt;$D$9)),NORMDIST($A87,$G$4,$G$3,0),"")</f>
        <v/>
      </c>
      <c r="F87" s="109" t="str">
        <f aca="false">IF(OR($A87&lt;$D$8,$A87&gt;$D$9),NORMDIST($A87,$G$4,$G$3,0),"")</f>
        <v/>
      </c>
    </row>
    <row r="88" customFormat="false" ht="12.75" hidden="false" customHeight="false" outlineLevel="0" collapsed="false">
      <c r="A88" s="108" t="n">
        <v>3.8</v>
      </c>
      <c r="B88" s="38" t="n">
        <f aca="false">LN(A88)</f>
        <v>1.33500106673234</v>
      </c>
      <c r="C88" s="38" t="n">
        <f aca="false">1/(I$3*SQRT(2*PI()))*EXP(-(($B88-I$4)^2)/(2*I$3^2))</f>
        <v>1.95372796931879</v>
      </c>
      <c r="D88" s="109" t="n">
        <f aca="false">IF(AND($A88&gt;$D$6,$A88&lt;$D$7),NORMDIST($A88,$G$4,$G$3,0),"")</f>
        <v>0.441800836277331</v>
      </c>
      <c r="E88" s="109" t="str">
        <f aca="false">IF(OR(AND($A88&lt;$D$6,$A88&gt;$D$8),AND($A88&gt;$D$7,$A88&lt;$D$9)),NORMDIST($A88,$G$4,$G$3,0),"")</f>
        <v/>
      </c>
      <c r="F88" s="109" t="str">
        <f aca="false">IF(OR($A88&lt;$D$8,$A88&gt;$D$9),NORMDIST($A88,$G$4,$G$3,0),"")</f>
        <v/>
      </c>
    </row>
    <row r="89" customFormat="false" ht="12.75" hidden="false" customHeight="false" outlineLevel="0" collapsed="false">
      <c r="A89" s="108" t="n">
        <v>3.85</v>
      </c>
      <c r="B89" s="38" t="n">
        <f aca="false">LN(A89)</f>
        <v>1.34807314829969</v>
      </c>
      <c r="C89" s="38" t="n">
        <f aca="false">1/(I$3*SQRT(2*PI()))*EXP(-(($B89-I$4)^2)/(2*I$3^2))</f>
        <v>2.05819074475362</v>
      </c>
      <c r="D89" s="109" t="n">
        <f aca="false">IF(AND($A89&gt;$D$6,$A89&lt;$D$7),NORMDIST($A89,$G$4,$G$3,0),"")</f>
        <v>0.463785278276981</v>
      </c>
      <c r="E89" s="109" t="str">
        <f aca="false">IF(OR(AND($A89&lt;$D$6,$A89&gt;$D$8),AND($A89&gt;$D$7,$A89&lt;$D$9)),NORMDIST($A89,$G$4,$G$3,0),"")</f>
        <v/>
      </c>
      <c r="F89" s="109" t="str">
        <f aca="false">IF(OR($A89&lt;$D$8,$A89&gt;$D$9),NORMDIST($A89,$G$4,$G$3,0),"")</f>
        <v/>
      </c>
    </row>
    <row r="90" customFormat="false" ht="12.75" hidden="false" customHeight="false" outlineLevel="0" collapsed="false">
      <c r="A90" s="108" t="n">
        <v>3.9</v>
      </c>
      <c r="B90" s="38" t="n">
        <f aca="false">LN(A90)</f>
        <v>1.3609765531356</v>
      </c>
      <c r="C90" s="38" t="n">
        <f aca="false">1/(I$3*SQRT(2*PI()))*EXP(-(($B90-I$4)^2)/(2*I$3^2))</f>
        <v>2.15291723879753</v>
      </c>
      <c r="D90" s="109" t="n">
        <f aca="false">IF(AND($A90&gt;$D$6,$A90&lt;$D$7),NORMDIST($A90,$G$4,$G$3,0),"")</f>
        <v>0.484381267659219</v>
      </c>
      <c r="E90" s="109" t="str">
        <f aca="false">IF(OR(AND($A90&lt;$D$6,$A90&gt;$D$8),AND($A90&gt;$D$7,$A90&lt;$D$9)),NORMDIST($A90,$G$4,$G$3,0),"")</f>
        <v/>
      </c>
      <c r="F90" s="109" t="str">
        <f aca="false">IF(OR($A90&lt;$D$8,$A90&gt;$D$9),NORMDIST($A90,$G$4,$G$3,0),"")</f>
        <v/>
      </c>
    </row>
    <row r="91" customFormat="false" ht="12.75" hidden="false" customHeight="false" outlineLevel="0" collapsed="false">
      <c r="A91" s="108" t="n">
        <v>3.95</v>
      </c>
      <c r="B91" s="38" t="n">
        <f aca="false">LN(A91)</f>
        <v>1.37371557891303</v>
      </c>
      <c r="C91" s="38" t="n">
        <f aca="false">1/(I$3*SQRT(2*PI()))*EXP(-(($B91-I$4)^2)/(2*I$3^2))</f>
        <v>2.23667558245631</v>
      </c>
      <c r="D91" s="109" t="n">
        <f aca="false">IF(AND($A91&gt;$D$6,$A91&lt;$D$7),NORMDIST($A91,$G$4,$G$3,0),"")</f>
        <v>0.503312452227379</v>
      </c>
      <c r="E91" s="109" t="str">
        <f aca="false">IF(OR(AND($A91&lt;$D$6,$A91&gt;$D$8),AND($A91&gt;$D$7,$A91&lt;$D$9)),NORMDIST($A91,$G$4,$G$3,0),"")</f>
        <v/>
      </c>
      <c r="F91" s="109" t="str">
        <f aca="false">IF(OR($A91&lt;$D$8,$A91&gt;$D$9),NORMDIST($A91,$G$4,$G$3,0),"")</f>
        <v/>
      </c>
    </row>
    <row r="92" customFormat="false" ht="12.75" hidden="false" customHeight="false" outlineLevel="0" collapsed="false">
      <c r="A92" s="108" t="n">
        <v>4</v>
      </c>
      <c r="B92" s="38" t="n">
        <f aca="false">LN(A92)</f>
        <v>1.38629436111989</v>
      </c>
      <c r="C92" s="38" t="n">
        <f aca="false">1/(I$3*SQRT(2*PI()))*EXP(-(($B92-I$4)^2)/(2*I$3^2))</f>
        <v>2.30845381244886</v>
      </c>
      <c r="D92" s="109" t="n">
        <f aca="false">IF(AND($A92&gt;$D$6,$A92&lt;$D$7),NORMDIST($A92,$G$4,$G$3,0),"")</f>
        <v>0.520316940871284</v>
      </c>
      <c r="E92" s="109" t="str">
        <f aca="false">IF(OR(AND($A92&lt;$D$6,$A92&gt;$D$8),AND($A92&gt;$D$7,$A92&lt;$D$9)),NORMDIST($A92,$G$4,$G$3,0),"")</f>
        <v/>
      </c>
      <c r="F92" s="109" t="str">
        <f aca="false">IF(OR($A92&lt;$D$8,$A92&gt;$D$9),NORMDIST($A92,$G$4,$G$3,0),"")</f>
        <v/>
      </c>
    </row>
    <row r="93" customFormat="false" ht="12.75" hidden="false" customHeight="false" outlineLevel="0" collapsed="false">
      <c r="A93" s="108" t="n">
        <v>4.05</v>
      </c>
      <c r="B93" s="38" t="n">
        <f aca="false">LN(A93)</f>
        <v>1.39871688111845</v>
      </c>
      <c r="C93" s="38" t="n">
        <f aca="false">1/(I$3*SQRT(2*PI()))*EXP(-(($B93-I$4)^2)/(2*I$3^2))</f>
        <v>2.36747615342436</v>
      </c>
      <c r="D93" s="109" t="n">
        <f aca="false">IF(AND($A93&gt;$D$6,$A93&lt;$D$7),NORMDIST($A93,$G$4,$G$3,0),"")</f>
        <v>0.535153305685267</v>
      </c>
      <c r="E93" s="109" t="str">
        <f aca="false">IF(OR(AND($A93&lt;$D$6,$A93&gt;$D$8),AND($A93&gt;$D$7,$A93&lt;$D$9)),NORMDIST($A93,$G$4,$G$3,0),"")</f>
        <v/>
      </c>
      <c r="F93" s="109" t="str">
        <f aca="false">IF(OR($A93&lt;$D$8,$A93&gt;$D$9),NORMDIST($A93,$G$4,$G$3,0),"")</f>
        <v/>
      </c>
    </row>
    <row r="94" customFormat="false" ht="12.75" hidden="false" customHeight="false" outlineLevel="0" collapsed="false">
      <c r="A94" s="108" t="n">
        <v>4.1</v>
      </c>
      <c r="B94" s="38" t="n">
        <f aca="false">LN(A94)</f>
        <v>1.41098697371026</v>
      </c>
      <c r="C94" s="38" t="n">
        <f aca="false">1/(I$3*SQRT(2*PI()))*EXP(-(($B94-I$4)^2)/(2*I$3^2))</f>
        <v>2.41321130719957</v>
      </c>
      <c r="D94" s="109" t="n">
        <f aca="false">IF(AND($A94&gt;$D$6,$A94&lt;$D$7),NORMDIST($A94,$G$4,$G$3,0),"")</f>
        <v>0.547606272287509</v>
      </c>
      <c r="E94" s="109" t="str">
        <f aca="false">IF(OR(AND($A94&lt;$D$6,$A94&gt;$D$8),AND($A94&gt;$D$7,$A94&lt;$D$9)),NORMDIST($A94,$G$4,$G$3,0),"")</f>
        <v/>
      </c>
      <c r="F94" s="109" t="str">
        <f aca="false">IF(OR($A94&lt;$D$8,$A94&gt;$D$9),NORMDIST($A94,$G$4,$G$3,0),"")</f>
        <v/>
      </c>
    </row>
    <row r="95" customFormat="false" ht="12.75" hidden="false" customHeight="false" outlineLevel="0" collapsed="false">
      <c r="A95" s="108" t="n">
        <v>4.15</v>
      </c>
      <c r="B95" s="38" t="n">
        <f aca="false">LN(A95)</f>
        <v>1.42310833424261</v>
      </c>
      <c r="C95" s="38" t="n">
        <f aca="false">1/(I$3*SQRT(2*PI()))*EXP(-(($B95-I$4)^2)/(2*I$3^2))</f>
        <v>2.44537307589755</v>
      </c>
      <c r="D95" s="109" t="n">
        <f aca="false">IF(AND($A95&gt;$D$6,$A95&lt;$D$7),NORMDIST($A95,$G$4,$G$3,0),"")</f>
        <v>0.557491911360003</v>
      </c>
      <c r="E95" s="109" t="str">
        <f aca="false">IF(OR(AND($A95&lt;$D$6,$A95&gt;$D$8),AND($A95&gt;$D$7,$A95&lt;$D$9)),NORMDIST($A95,$G$4,$G$3,0),"")</f>
        <v/>
      </c>
      <c r="F95" s="109" t="str">
        <f aca="false">IF(OR($A95&lt;$D$8,$A95&gt;$D$9),NORMDIST($A95,$G$4,$G$3,0),"")</f>
        <v/>
      </c>
    </row>
    <row r="96" customFormat="false" ht="12.75" hidden="false" customHeight="false" outlineLevel="0" collapsed="false">
      <c r="A96" s="108" t="n">
        <v>4.2</v>
      </c>
      <c r="B96" s="38" t="n">
        <f aca="false">LN(A96)</f>
        <v>1.43508452528932</v>
      </c>
      <c r="C96" s="38" t="n">
        <f aca="false">1/(I$3*SQRT(2*PI()))*EXP(-(($B96-I$4)^2)/(2*I$3^2))</f>
        <v>2.46391392831829</v>
      </c>
      <c r="D96" s="109" t="n">
        <f aca="false">IF(AND($A96&gt;$D$6,$A96&lt;$D$7),NORMDIST($A96,$G$4,$G$3,0),"")</f>
        <v>0.564662156630538</v>
      </c>
      <c r="E96" s="109" t="str">
        <f aca="false">IF(OR(AND($A96&lt;$D$6,$A96&gt;$D$8),AND($A96&gt;$D$7,$A96&lt;$D$9)),NORMDIST($A96,$G$4,$G$3,0),"")</f>
        <v/>
      </c>
      <c r="F96" s="109" t="str">
        <f aca="false">IF(OR($A96&lt;$D$8,$A96&gt;$D$9),NORMDIST($A96,$G$4,$G$3,0),"")</f>
        <v/>
      </c>
    </row>
    <row r="97" customFormat="false" ht="12.75" hidden="false" customHeight="false" outlineLevel="0" collapsed="false">
      <c r="A97" s="108" t="n">
        <v>4.25</v>
      </c>
      <c r="B97" s="38" t="n">
        <f aca="false">LN(A97)</f>
        <v>1.44691898293633</v>
      </c>
      <c r="C97" s="38" t="n">
        <f aca="false">1/(I$3*SQRT(2*PI()))*EXP(-(($B97-I$4)^2)/(2*I$3^2))</f>
        <v>2.46901234039515</v>
      </c>
      <c r="D97" s="109" t="n">
        <f aca="false">IF(AND($A97&gt;$D$6,$A97&lt;$D$7),NORMDIST($A97,$G$4,$G$3,0),"")</f>
        <v>0.569008494263298</v>
      </c>
      <c r="E97" s="109" t="str">
        <f aca="false">IF(OR(AND($A97&lt;$D$6,$A97&gt;$D$8),AND($A97&gt;$D$7,$A97&lt;$D$9)),NORMDIST($A97,$G$4,$G$3,0),"")</f>
        <v/>
      </c>
      <c r="F97" s="109" t="str">
        <f aca="false">IF(OR($A97&lt;$D$8,$A97&gt;$D$9),NORMDIST($A97,$G$4,$G$3,0),"")</f>
        <v/>
      </c>
    </row>
    <row r="98" customFormat="false" ht="12.75" hidden="false" customHeight="false" outlineLevel="0" collapsed="false">
      <c r="A98" s="108" t="n">
        <v>4.3</v>
      </c>
      <c r="B98" s="38" t="n">
        <f aca="false">LN(A98)</f>
        <v>1.45861502269952</v>
      </c>
      <c r="C98" s="38" t="n">
        <f aca="false">1/(I$3*SQRT(2*PI()))*EXP(-(($B98-I$4)^2)/(2*I$3^2))</f>
        <v>2.46105489788453</v>
      </c>
      <c r="D98" s="109" t="n">
        <f aca="false">IF(AND($A98&gt;$D$6,$A98&lt;$D$7),NORMDIST($A98,$G$4,$G$3,0),"")</f>
        <v>0.5704646951949</v>
      </c>
      <c r="E98" s="109" t="str">
        <f aca="false">IF(OR(AND($A98&lt;$D$6,$A98&gt;$D$8),AND($A98&gt;$D$7,$A98&lt;$D$9)),NORMDIST($A98,$G$4,$G$3,0),"")</f>
        <v/>
      </c>
      <c r="F98" s="109" t="str">
        <f aca="false">IF(OR($A98&lt;$D$8,$A98&gt;$D$9),NORMDIST($A98,$G$4,$G$3,0),"")</f>
        <v/>
      </c>
    </row>
    <row r="99" customFormat="false" ht="12.75" hidden="false" customHeight="false" outlineLevel="0" collapsed="false">
      <c r="A99" s="108" t="n">
        <v>4.35</v>
      </c>
      <c r="B99" s="38" t="n">
        <f aca="false">LN(A99)</f>
        <v>1.47017584510059</v>
      </c>
      <c r="C99" s="38" t="n">
        <f aca="false">1/(I$3*SQRT(2*PI()))*EXP(-(($B99-I$4)^2)/(2*I$3^2))</f>
        <v>2.44061424335122</v>
      </c>
      <c r="D99" s="109" t="n">
        <f aca="false">IF(AND($A99&gt;$D$6,$A99&lt;$D$7),NORMDIST($A99,$G$4,$G$3,0),"")</f>
        <v>0.569008494263298</v>
      </c>
      <c r="E99" s="109" t="str">
        <f aca="false">IF(OR(AND($A99&lt;$D$6,$A99&gt;$D$8),AND($A99&gt;$D$7,$A99&lt;$D$9)),NORMDIST($A99,$G$4,$G$3,0),"")</f>
        <v/>
      </c>
      <c r="F99" s="109" t="str">
        <f aca="false">IF(OR($A99&lt;$D$8,$A99&gt;$D$9),NORMDIST($A99,$G$4,$G$3,0),"")</f>
        <v/>
      </c>
    </row>
    <row r="100" customFormat="false" ht="12.75" hidden="false" customHeight="false" outlineLevel="0" collapsed="false">
      <c r="A100" s="108" t="n">
        <v>4.4</v>
      </c>
      <c r="B100" s="38" t="n">
        <f aca="false">LN(A100)</f>
        <v>1.48160454092422</v>
      </c>
      <c r="C100" s="38" t="n">
        <f aca="false">1/(I$3*SQRT(2*PI()))*EXP(-(($B100-I$4)^2)/(2*I$3^2))</f>
        <v>2.40842398430028</v>
      </c>
      <c r="D100" s="109" t="n">
        <f aca="false">IF(AND($A100&gt;$D$6,$A100&lt;$D$7),NORMDIST($A100,$G$4,$G$3,0),"")</f>
        <v>0.564662156630538</v>
      </c>
      <c r="E100" s="109" t="str">
        <f aca="false">IF(OR(AND($A100&lt;$D$6,$A100&gt;$D$8),AND($A100&gt;$D$7,$A100&lt;$D$9)),NORMDIST($A100,$G$4,$G$3,0),"")</f>
        <v/>
      </c>
      <c r="F100" s="109" t="str">
        <f aca="false">IF(OR($A100&lt;$D$8,$A100&gt;$D$9),NORMDIST($A100,$G$4,$G$3,0),"")</f>
        <v/>
      </c>
    </row>
    <row r="101" customFormat="false" ht="12.75" hidden="false" customHeight="false" outlineLevel="0" collapsed="false">
      <c r="A101" s="108" t="n">
        <v>4.45</v>
      </c>
      <c r="B101" s="38" t="n">
        <f aca="false">LN(A101)</f>
        <v>1.49290409617815</v>
      </c>
      <c r="C101" s="38" t="n">
        <f aca="false">1/(I$3*SQRT(2*PI()))*EXP(-(($B101-I$4)^2)/(2*I$3^2))</f>
        <v>2.36535166178382</v>
      </c>
      <c r="D101" s="109" t="n">
        <f aca="false">IF(AND($A101&gt;$D$6,$A101&lt;$D$7),NORMDIST($A101,$G$4,$G$3,0),"")</f>
        <v>0.557491911360003</v>
      </c>
      <c r="E101" s="109" t="str">
        <f aca="false">IF(OR(AND($A101&lt;$D$6,$A101&gt;$D$8),AND($A101&gt;$D$7,$A101&lt;$D$9)),NORMDIST($A101,$G$4,$G$3,0),"")</f>
        <v/>
      </c>
      <c r="F101" s="109" t="str">
        <f aca="false">IF(OR($A101&lt;$D$8,$A101&gt;$D$9),NORMDIST($A101,$G$4,$G$3,0),"")</f>
        <v/>
      </c>
    </row>
    <row r="102" customFormat="false" ht="12.75" hidden="false" customHeight="false" outlineLevel="0" collapsed="false">
      <c r="A102" s="108" t="n">
        <v>4.5</v>
      </c>
      <c r="B102" s="38" t="n">
        <f aca="false">LN(A102)</f>
        <v>1.50407739677627</v>
      </c>
      <c r="C102" s="38" t="n">
        <f aca="false">1/(I$3*SQRT(2*PI()))*EXP(-(($B102-I$4)^2)/(2*I$3^2))</f>
        <v>2.31237081750246</v>
      </c>
      <c r="D102" s="109" t="n">
        <f aca="false">IF(AND($A102&gt;$D$6,$A102&lt;$D$7),NORMDIST($A102,$G$4,$G$3,0),"")</f>
        <v>0.547606272287509</v>
      </c>
      <c r="E102" s="109" t="str">
        <f aca="false">IF(OR(AND($A102&lt;$D$6,$A102&gt;$D$8),AND($A102&gt;$D$7,$A102&lt;$D$9)),NORMDIST($A102,$G$4,$G$3,0),"")</f>
        <v/>
      </c>
      <c r="F102" s="109" t="str">
        <f aca="false">IF(OR($A102&lt;$D$8,$A102&gt;$D$9),NORMDIST($A102,$G$4,$G$3,0),"")</f>
        <v/>
      </c>
    </row>
    <row r="103" customFormat="false" ht="12.75" hidden="false" customHeight="false" outlineLevel="0" collapsed="false">
      <c r="A103" s="108" t="n">
        <v>4.55</v>
      </c>
      <c r="B103" s="38" t="n">
        <f aca="false">LN(A103)</f>
        <v>1.51512723296286</v>
      </c>
      <c r="C103" s="38" t="n">
        <f aca="false">1/(I$3*SQRT(2*PI()))*EXP(-(($B103-I$4)^2)/(2*I$3^2))</f>
        <v>2.25053310176313</v>
      </c>
      <c r="D103" s="109" t="n">
        <f aca="false">IF(AND($A103&gt;$D$6,$A103&lt;$D$7),NORMDIST($A103,$G$4,$G$3,0),"")</f>
        <v>0.535153305685267</v>
      </c>
      <c r="E103" s="109" t="str">
        <f aca="false">IF(OR(AND($A103&lt;$D$6,$A103&gt;$D$8),AND($A103&gt;$D$7,$A103&lt;$D$9)),NORMDIST($A103,$G$4,$G$3,0),"")</f>
        <v/>
      </c>
      <c r="F103" s="109" t="str">
        <f aca="false">IF(OR($A103&lt;$D$8,$A103&gt;$D$9),NORMDIST($A103,$G$4,$G$3,0),"")</f>
        <v/>
      </c>
    </row>
    <row r="104" customFormat="false" ht="12.75" hidden="false" customHeight="false" outlineLevel="0" collapsed="false">
      <c r="A104" s="108" t="n">
        <v>4.6</v>
      </c>
      <c r="B104" s="38" t="n">
        <f aca="false">LN(A104)</f>
        <v>1.52605630349505</v>
      </c>
      <c r="C104" s="38" t="n">
        <f aca="false">1/(I$3*SQRT(2*PI()))*EXP(-(($B104-I$4)^2)/(2*I$3^2))</f>
        <v>2.18094124428748</v>
      </c>
      <c r="D104" s="109" t="n">
        <f aca="false">IF(AND($A104&gt;$D$6,$A104&lt;$D$7),NORMDIST($A104,$G$4,$G$3,0),"")</f>
        <v>0.520316940871284</v>
      </c>
      <c r="E104" s="109" t="str">
        <f aca="false">IF(OR(AND($A104&lt;$D$6,$A104&gt;$D$8),AND($A104&gt;$D$7,$A104&lt;$D$9)),NORMDIST($A104,$G$4,$G$3,0),"")</f>
        <v/>
      </c>
      <c r="F104" s="109" t="str">
        <f aca="false">IF(OR($A104&lt;$D$8,$A104&gt;$D$9),NORMDIST($A104,$G$4,$G$3,0),"")</f>
        <v/>
      </c>
    </row>
    <row r="105" customFormat="false" ht="12.75" hidden="false" customHeight="false" outlineLevel="0" collapsed="false">
      <c r="A105" s="108" t="n">
        <v>4.65</v>
      </c>
      <c r="B105" s="38" t="n">
        <f aca="false">LN(A105)</f>
        <v>1.53686721959927</v>
      </c>
      <c r="C105" s="38" t="n">
        <f aca="false">1/(I$3*SQRT(2*PI()))*EXP(-(($B105-I$4)^2)/(2*I$3^2))</f>
        <v>2.10472357405762</v>
      </c>
      <c r="D105" s="109" t="n">
        <f aca="false">IF(AND($A105&gt;$D$6,$A105&lt;$D$7),NORMDIST($A105,$G$4,$G$3,0),"")</f>
        <v>0.503312452227379</v>
      </c>
      <c r="E105" s="109" t="str">
        <f aca="false">IF(OR(AND($A105&lt;$D$6,$A105&gt;$D$8),AND($A105&gt;$D$7,$A105&lt;$D$9)),NORMDIST($A105,$G$4,$G$3,0),"")</f>
        <v/>
      </c>
      <c r="F105" s="109" t="str">
        <f aca="false">IF(OR($A105&lt;$D$8,$A105&gt;$D$9),NORMDIST($A105,$G$4,$G$3,0),"")</f>
        <v/>
      </c>
    </row>
    <row r="106" customFormat="false" ht="12.75" hidden="false" customHeight="false" outlineLevel="0" collapsed="false">
      <c r="A106" s="108" t="n">
        <v>4.7</v>
      </c>
      <c r="B106" s="38" t="n">
        <f aca="false">LN(A106)</f>
        <v>1.54756250871601</v>
      </c>
      <c r="C106" s="38" t="n">
        <f aca="false">1/(I$3*SQRT(2*PI()))*EXP(-(($B106-I$4)^2)/(2*I$3^2))</f>
        <v>2.02301063158702</v>
      </c>
      <c r="D106" s="109" t="n">
        <f aca="false">IF(AND($A106&gt;$D$6,$A106&lt;$D$7),NORMDIST($A106,$G$4,$G$3,0),"")</f>
        <v>0.484381267659219</v>
      </c>
      <c r="E106" s="109" t="str">
        <f aca="false">IF(OR(AND($A106&lt;$D$6,$A106&gt;$D$8),AND($A106&gt;$D$7,$A106&lt;$D$9)),NORMDIST($A106,$G$4,$G$3,0),"")</f>
        <v/>
      </c>
      <c r="F106" s="109" t="str">
        <f aca="false">IF(OR($A106&lt;$D$8,$A106&gt;$D$9),NORMDIST($A106,$G$4,$G$3,0),"")</f>
        <v/>
      </c>
    </row>
    <row r="107" customFormat="false" ht="12.75" hidden="false" customHeight="false" outlineLevel="0" collapsed="false">
      <c r="A107" s="108" t="n">
        <v>4.75</v>
      </c>
      <c r="B107" s="38" t="n">
        <f aca="false">LN(A107)</f>
        <v>1.55814461804655</v>
      </c>
      <c r="C107" s="38" t="n">
        <f aca="false">1/(I$3*SQRT(2*PI()))*EXP(-(($B107-I$4)^2)/(2*I$3^2))</f>
        <v>1.93691427454131</v>
      </c>
      <c r="D107" s="109" t="n">
        <f aca="false">IF(AND($A107&gt;$D$6,$A107&lt;$D$7),NORMDIST($A107,$G$4,$G$3,0),"")</f>
        <v>0.463785278276981</v>
      </c>
      <c r="E107" s="109" t="str">
        <f aca="false">IF(OR(AND($A107&lt;$D$6,$A107&gt;$D$8),AND($A107&gt;$D$7,$A107&lt;$D$9)),NORMDIST($A107,$G$4,$G$3,0),"")</f>
        <v/>
      </c>
      <c r="F107" s="109" t="str">
        <f aca="false">IF(OR($A107&lt;$D$8,$A107&gt;$D$9),NORMDIST($A107,$G$4,$G$3,0),"")</f>
        <v/>
      </c>
    </row>
    <row r="108" customFormat="false" ht="12.75" hidden="false" customHeight="false" outlineLevel="0" collapsed="false">
      <c r="A108" s="108" t="n">
        <v>4.8</v>
      </c>
      <c r="B108" s="38" t="n">
        <f aca="false">LN(A108)</f>
        <v>1.56861591791385</v>
      </c>
      <c r="C108" s="38" t="n">
        <f aca="false">1/(I$3*SQRT(2*PI()))*EXP(-(($B108-I$4)^2)/(2*I$3^2))</f>
        <v>1.84750954153034</v>
      </c>
      <c r="D108" s="109" t="n">
        <f aca="false">IF(AND($A108&gt;$D$6,$A108&lt;$D$7),NORMDIST($A108,$G$4,$G$3,0),"")</f>
        <v>0.441800836277331</v>
      </c>
      <c r="E108" s="109" t="str">
        <f aca="false">IF(OR(AND($A108&lt;$D$6,$A108&gt;$D$8),AND($A108&gt;$D$7,$A108&lt;$D$9)),NORMDIST($A108,$G$4,$G$3,0),"")</f>
        <v/>
      </c>
      <c r="F108" s="109" t="str">
        <f aca="false">IF(OR($A108&lt;$D$8,$A108&gt;$D$9),NORMDIST($A108,$G$4,$G$3,0),"")</f>
        <v/>
      </c>
    </row>
    <row r="109" customFormat="false" ht="12.75" hidden="false" customHeight="false" outlineLevel="0" collapsed="false">
      <c r="A109" s="108" t="n">
        <v>4.85</v>
      </c>
      <c r="B109" s="38" t="n">
        <f aca="false">LN(A109)</f>
        <v>1.57897870494939</v>
      </c>
      <c r="C109" s="38" t="n">
        <f aca="false">1/(I$3*SQRT(2*PI()))*EXP(-(($B109-I$4)^2)/(2*I$3^2))</f>
        <v>1.7558194138027</v>
      </c>
      <c r="D109" s="109" t="n">
        <f aca="false">IF(AND($A109&gt;$D$6,$A109&lt;$D$7),NORMDIST($A109,$G$4,$G$3,0),"")</f>
        <v>0.418712632344915</v>
      </c>
      <c r="E109" s="109" t="str">
        <f aca="false">IF(OR(AND($A109&lt;$D$6,$A109&gt;$D$8),AND($A109&gt;$D$7,$A109&lt;$D$9)),NORMDIST($A109,$G$4,$G$3,0),"")</f>
        <v/>
      </c>
      <c r="F109" s="109" t="str">
        <f aca="false">IF(OR($A109&lt;$D$8,$A109&gt;$D$9),NORMDIST($A109,$G$4,$G$3,0),"")</f>
        <v/>
      </c>
    </row>
    <row r="110" customFormat="false" ht="12.75" hidden="false" customHeight="false" outlineLevel="0" collapsed="false">
      <c r="A110" s="108" t="n">
        <v>4.9</v>
      </c>
      <c r="B110" s="38" t="n">
        <f aca="false">LN(A110)</f>
        <v>1.58923520511658</v>
      </c>
      <c r="C110" s="38" t="n">
        <f aca="false">1/(I$3*SQRT(2*PI()))*EXP(-(($B110-I$4)^2)/(2*I$3^2))</f>
        <v>1.66280250380499</v>
      </c>
      <c r="D110" s="109" t="n">
        <f aca="false">IF(AND($A110&gt;$D$6,$A110&lt;$D$7),NORMDIST($A110,$G$4,$G$3,0),"")</f>
        <v>0.394807640445409</v>
      </c>
      <c r="E110" s="109" t="str">
        <f aca="false">IF(OR(AND($A110&lt;$D$6,$A110&gt;$D$8),AND($A110&gt;$D$7,$A110&lt;$D$9)),NORMDIST($A110,$G$4,$G$3,0),"")</f>
        <v/>
      </c>
      <c r="F110" s="109" t="str">
        <f aca="false">IF(OR($A110&lt;$D$8,$A110&gt;$D$9),NORMDIST($A110,$G$4,$G$3,0),"")</f>
        <v/>
      </c>
    </row>
    <row r="111" customFormat="false" ht="12.75" hidden="false" customHeight="false" outlineLevel="0" collapsed="false">
      <c r="A111" s="108" t="n">
        <v>4.95</v>
      </c>
      <c r="B111" s="38" t="n">
        <f aca="false">LN(A111)</f>
        <v>1.5993875765806</v>
      </c>
      <c r="C111" s="38" t="n">
        <f aca="false">1/(I$3*SQRT(2*PI()))*EXP(-(($B111-I$4)^2)/(2*I$3^2))</f>
        <v>1.56934360517656</v>
      </c>
      <c r="D111" s="109" t="n">
        <f aca="false">IF(AND($A111&gt;$D$6,$A111&lt;$D$7),NORMDIST($A111,$G$4,$G$3,0),"")</f>
        <v>0.370369307117202</v>
      </c>
      <c r="E111" s="109" t="str">
        <f aca="false">IF(OR(AND($A111&lt;$D$6,$A111&gt;$D$8),AND($A111&gt;$D$7,$A111&lt;$D$9)),NORMDIST($A111,$G$4,$G$3,0),"")</f>
        <v/>
      </c>
      <c r="F111" s="109" t="str">
        <f aca="false">IF(OR($A111&lt;$D$8,$A111&gt;$D$9),NORMDIST($A111,$G$4,$G$3,0),"")</f>
        <v/>
      </c>
    </row>
    <row r="112" customFormat="false" ht="12.75" hidden="false" customHeight="false" outlineLevel="0" collapsed="false">
      <c r="A112" s="108" t="n">
        <v>5</v>
      </c>
      <c r="B112" s="38" t="n">
        <f aca="false">LN(A112)</f>
        <v>1.6094379124341</v>
      </c>
      <c r="C112" s="38" t="n">
        <f aca="false">1/(I$3*SQRT(2*PI()))*EXP(-(($B112-I$4)^2)/(2*I$3^2))</f>
        <v>1.47624696168156</v>
      </c>
      <c r="D112" s="109" t="n">
        <f aca="false">IF(AND($A112&gt;$D$6,$A112&lt;$D$7),NORMDIST($A112,$G$4,$G$3,0),"")</f>
        <v>0.345672145093056</v>
      </c>
      <c r="E112" s="109" t="str">
        <f aca="false">IF(OR(AND($A112&lt;$D$6,$A112&gt;$D$8),AND($A112&gt;$D$7,$A112&lt;$D$9)),NORMDIST($A112,$G$4,$G$3,0),"")</f>
        <v/>
      </c>
      <c r="F112" s="109" t="str">
        <f aca="false">IF(OR($A112&lt;$D$8,$A112&gt;$D$9),NORMDIST($A112,$G$4,$G$3,0),"")</f>
        <v/>
      </c>
    </row>
    <row r="113" customFormat="false" ht="12.75" hidden="false" customHeight="false" outlineLevel="0" collapsed="false">
      <c r="A113" s="108" t="n">
        <v>5.05</v>
      </c>
      <c r="B113" s="38" t="n">
        <f aca="false">LN(A113)</f>
        <v>1.61938824328727</v>
      </c>
      <c r="C113" s="38" t="n">
        <f aca="false">1/(I$3*SQRT(2*PI()))*EXP(-(($B113-I$4)^2)/(2*I$3^2))</f>
        <v>1.38423205284664</v>
      </c>
      <c r="D113" s="109" t="n">
        <f aca="false">IF(AND($A113&gt;$D$6,$A113&lt;$D$7),NORMDIST($A113,$G$4,$G$3,0),"")</f>
        <v>0.320976868388488</v>
      </c>
      <c r="E113" s="109" t="str">
        <f aca="false">IF(OR(AND($A113&lt;$D$6,$A113&gt;$D$8),AND($A113&gt;$D$7,$A113&lt;$D$9)),NORMDIST($A113,$G$4,$G$3,0),"")</f>
        <v/>
      </c>
      <c r="F113" s="109" t="str">
        <f aca="false">IF(OR($A113&lt;$D$8,$A113&gt;$D$9),NORMDIST($A113,$G$4,$G$3,0),"")</f>
        <v/>
      </c>
    </row>
    <row r="114" customFormat="false" ht="12.75" hidden="false" customHeight="false" outlineLevel="0" collapsed="false">
      <c r="A114" s="108" t="n">
        <v>5.1</v>
      </c>
      <c r="B114" s="38" t="n">
        <f aca="false">LN(A114)</f>
        <v>1.62924053973028</v>
      </c>
      <c r="C114" s="38" t="n">
        <f aca="false">1/(I$3*SQRT(2*PI()))*EXP(-(($B114-I$4)^2)/(2*I$3^2))</f>
        <v>1.29393165093092</v>
      </c>
      <c r="D114" s="109" t="n">
        <f aca="false">IF(AND($A114&gt;$D$6,$A114&lt;$D$7),NORMDIST($A114,$G$4,$G$3,0),"")</f>
        <v>0.296526179182593</v>
      </c>
      <c r="E114" s="109" t="str">
        <f aca="false">IF(OR(AND($A114&lt;$D$6,$A114&gt;$D$8),AND($A114&gt;$D$7,$A114&lt;$D$9)),NORMDIST($A114,$G$4,$G$3,0),"")</f>
        <v/>
      </c>
      <c r="F114" s="109" t="str">
        <f aca="false">IF(OR($A114&lt;$D$8,$A114&gt;$D$9),NORMDIST($A114,$G$4,$G$3,0),"")</f>
        <v/>
      </c>
    </row>
    <row r="115" customFormat="false" ht="12.75" hidden="false" customHeight="false" outlineLevel="0" collapsed="false">
      <c r="A115" s="108" t="n">
        <v>5.15</v>
      </c>
      <c r="B115" s="38" t="n">
        <f aca="false">LN(A115)</f>
        <v>1.63899671467564</v>
      </c>
      <c r="C115" s="38" t="n">
        <f aca="false">1/(I$3*SQRT(2*PI()))*EXP(-(($B115-I$4)^2)/(2*I$3^2))</f>
        <v>1.20589187600362</v>
      </c>
      <c r="D115" s="109" t="n">
        <f aca="false">IF(AND($A115&gt;$D$6,$A115&lt;$D$7),NORMDIST($A115,$G$4,$G$3,0),"")</f>
        <v>0.272541287320478</v>
      </c>
      <c r="E115" s="109" t="str">
        <f aca="false">IF(OR(AND($A115&lt;$D$6,$A115&gt;$D$8),AND($A115&gt;$D$7,$A115&lt;$D$9)),NORMDIST($A115,$G$4,$G$3,0),"")</f>
        <v/>
      </c>
      <c r="F115" s="109" t="str">
        <f aca="false">IF(OR($A115&lt;$D$8,$A115&gt;$D$9),NORMDIST($A115,$G$4,$G$3,0),"")</f>
        <v/>
      </c>
    </row>
    <row r="116" customFormat="false" ht="12.75" hidden="false" customHeight="false" outlineLevel="0" collapsed="false">
      <c r="A116" s="108" t="n">
        <v>5.2</v>
      </c>
      <c r="B116" s="38" t="n">
        <f aca="false">LN(A116)</f>
        <v>1.64865862558738</v>
      </c>
      <c r="C116" s="38" t="n">
        <f aca="false">1/(I$3*SQRT(2*PI()))*EXP(-(($B116-I$4)^2)/(2*I$3^2))</f>
        <v>1.12057396164499</v>
      </c>
      <c r="D116" s="109" t="str">
        <f aca="false">IF(AND($A116&gt;$D$6,$A116&lt;$D$7),NORMDIST($A116,$G$4,$G$3,0),"")</f>
        <v/>
      </c>
      <c r="E116" s="109" t="n">
        <f aca="false">IF(OR(AND($A116&lt;$D$6,$A116&gt;$D$8),AND($A116&gt;$D$7,$A116&lt;$D$9)),NORMDIST($A116,$G$4,$G$3,0),"")</f>
        <v>0.249219212559055</v>
      </c>
      <c r="F116" s="109" t="str">
        <f aca="false">IF(OR($A116&lt;$D$8,$A116&gt;$D$9),NORMDIST($A116,$G$4,$G$3,0),"")</f>
        <v/>
      </c>
    </row>
    <row r="117" customFormat="false" ht="12.75" hidden="false" customHeight="false" outlineLevel="0" collapsed="false">
      <c r="A117" s="108" t="n">
        <v>5.25</v>
      </c>
      <c r="B117" s="38" t="n">
        <f aca="false">LN(A117)</f>
        <v>1.65822807660353</v>
      </c>
      <c r="C117" s="38" t="n">
        <f aca="false">1/(I$3*SQRT(2*PI()))*EXP(-(($B117-I$4)^2)/(2*I$3^2))</f>
        <v>1.03835744119173</v>
      </c>
      <c r="D117" s="109" t="str">
        <f aca="false">IF(AND($A117&gt;$D$6,$A117&lt;$D$7),NORMDIST($A117,$G$4,$G$3,0),"")</f>
        <v/>
      </c>
      <c r="E117" s="109" t="n">
        <f aca="false">IF(OR(AND($A117&lt;$D$6,$A117&gt;$D$8),AND($A117&gt;$D$7,$A117&lt;$D$9)),NORMDIST($A117,$G$4,$G$3,0),"")</f>
        <v>0.226730889195397</v>
      </c>
      <c r="F117" s="109" t="str">
        <f aca="false">IF(OR($A117&lt;$D$8,$A117&gt;$D$9),NORMDIST($A117,$G$4,$G$3,0),"")</f>
        <v/>
      </c>
    </row>
    <row r="118" customFormat="false" ht="12.75" hidden="false" customHeight="false" outlineLevel="0" collapsed="false">
      <c r="A118" s="108" t="n">
        <v>5.3</v>
      </c>
      <c r="B118" s="38" t="n">
        <f aca="false">LN(A118)</f>
        <v>1.66770682055808</v>
      </c>
      <c r="C118" s="38" t="n">
        <f aca="false">1/(I$3*SQRT(2*PI()))*EXP(-(($B118-I$4)^2)/(2*I$3^2))</f>
        <v>0.959544471489723</v>
      </c>
      <c r="D118" s="109" t="str">
        <f aca="false">IF(AND($A118&gt;$D$6,$A118&lt;$D$7),NORMDIST($A118,$G$4,$G$3,0),"")</f>
        <v/>
      </c>
      <c r="E118" s="109" t="n">
        <f aca="false">IF(OR(AND($A118&lt;$D$6,$A118&gt;$D$8),AND($A118&gt;$D$7,$A118&lt;$D$9)),NORMDIST($A118,$G$4,$G$3,0),"")</f>
        <v>0.205220063782167</v>
      </c>
      <c r="F118" s="109" t="str">
        <f aca="false">IF(OR($A118&lt;$D$8,$A118&gt;$D$9),NORMDIST($A118,$G$4,$G$3,0),"")</f>
        <v/>
      </c>
    </row>
    <row r="119" customFormat="false" ht="12.75" hidden="false" customHeight="false" outlineLevel="0" collapsed="false">
      <c r="A119" s="108" t="n">
        <v>5.35</v>
      </c>
      <c r="B119" s="38" t="n">
        <f aca="false">LN(A119)</f>
        <v>1.67709656090792</v>
      </c>
      <c r="C119" s="38" t="n">
        <f aca="false">1/(I$3*SQRT(2*PI()))*EXP(-(($B119-I$4)^2)/(2*I$3^2))</f>
        <v>0.884365025778634</v>
      </c>
      <c r="D119" s="109" t="str">
        <f aca="false">IF(AND($A119&gt;$D$6,$A119&lt;$D$7),NORMDIST($A119,$G$4,$G$3,0),"")</f>
        <v/>
      </c>
      <c r="E119" s="109" t="n">
        <f aca="false">IF(OR(AND($A119&lt;$D$6,$A119&gt;$D$8),AND($A119&gt;$D$7,$A119&lt;$D$9)),NORMDIST($A119,$G$4,$G$3,0),"")</f>
        <v>0.184802950394649</v>
      </c>
      <c r="F119" s="109" t="str">
        <f aca="false">IF(OR($A119&lt;$D$8,$A119&gt;$D$9),NORMDIST($A119,$G$4,$G$3,0),"")</f>
        <v/>
      </c>
    </row>
    <row r="120" customFormat="false" ht="12.75" hidden="false" customHeight="false" outlineLevel="0" collapsed="false">
      <c r="A120" s="108" t="n">
        <v>5.39999999999999</v>
      </c>
      <c r="B120" s="38" t="n">
        <f aca="false">LN(A120)</f>
        <v>1.68639895357023</v>
      </c>
      <c r="C120" s="38" t="n">
        <f aca="false">1/(I$3*SQRT(2*PI()))*EXP(-(($B120-I$4)^2)/(2*I$3^2))</f>
        <v>0.812982707695214</v>
      </c>
      <c r="D120" s="109" t="str">
        <f aca="false">IF(AND($A120&gt;$D$6,$A120&lt;$D$7),NORMDIST($A120,$G$4,$G$3,0),"")</f>
        <v/>
      </c>
      <c r="E120" s="109" t="n">
        <f aca="false">IF(OR(AND($A120&lt;$D$6,$A120&gt;$D$8),AND($A120&gt;$D$7,$A120&lt;$D$9)),NORMDIST($A120,$G$4,$G$3,0),"")</f>
        <v>0.165568585292333</v>
      </c>
      <c r="F120" s="109" t="str">
        <f aca="false">IF(OR($A120&lt;$D$8,$A120&gt;$D$9),NORMDIST($A120,$G$4,$G$3,0),"")</f>
        <v/>
      </c>
    </row>
    <row r="121" customFormat="false" ht="12.75" hidden="false" customHeight="false" outlineLevel="0" collapsed="false">
      <c r="A121" s="108" t="n">
        <v>5.44999999999999</v>
      </c>
      <c r="B121" s="38" t="n">
        <f aca="false">LN(A121)</f>
        <v>1.69561560867515</v>
      </c>
      <c r="C121" s="38" t="n">
        <f aca="false">1/(I$3*SQRT(2*PI()))*EXP(-(($B121-I$4)^2)/(2*I$3^2))</f>
        <v>0.745500962683354</v>
      </c>
      <c r="D121" s="109" t="str">
        <f aca="false">IF(AND($A121&gt;$D$6,$A121&lt;$D$7),NORMDIST($A121,$G$4,$G$3,0),"")</f>
        <v/>
      </c>
      <c r="E121" s="109" t="n">
        <f aca="false">IF(OR(AND($A121&lt;$D$6,$A121&gt;$D$8),AND($A121&gt;$D$7,$A121&lt;$D$9)),NORMDIST($A121,$G$4,$G$3,0),"")</f>
        <v>0.147579804484449</v>
      </c>
      <c r="F121" s="109" t="str">
        <f aca="false">IF(OR($A121&lt;$D$8,$A121&gt;$D$9),NORMDIST($A121,$G$4,$G$3,0),"")</f>
        <v/>
      </c>
    </row>
    <row r="122" customFormat="false" ht="12.75" hidden="false" customHeight="false" outlineLevel="0" collapsed="false">
      <c r="A122" s="108" t="n">
        <v>5.49999999999999</v>
      </c>
      <c r="B122" s="38" t="n">
        <f aca="false">LN(A122)</f>
        <v>1.70474809223842</v>
      </c>
      <c r="C122" s="38" t="n">
        <f aca="false">1/(I$3*SQRT(2*PI()))*EXP(-(($B122-I$4)^2)/(2*I$3^2))</f>
        <v>0.681969489779205</v>
      </c>
      <c r="D122" s="109" t="str">
        <f aca="false">IF(AND($A122&gt;$D$6,$A122&lt;$D$7),NORMDIST($A122,$G$4,$G$3,0),"")</f>
        <v/>
      </c>
      <c r="E122" s="109" t="str">
        <f aca="false">IF(OR(AND($A122&lt;$D$6,$A122&gt;$D$8),AND($A122&gt;$D$7,$A122&lt;$D$9)),NORMDIST($A122,$G$4,$G$3,0),"")</f>
        <v/>
      </c>
      <c r="F122" s="109" t="n">
        <f aca="false">IF(OR($A122&lt;$D$8,$A122&gt;$D$9),NORMDIST($A122,$G$4,$G$3,0),"")</f>
        <v>0.130874754065352</v>
      </c>
    </row>
    <row r="123" customFormat="false" ht="12.75" hidden="false" customHeight="false" outlineLevel="0" collapsed="false">
      <c r="A123" s="108" t="n">
        <v>5.54999999999999</v>
      </c>
      <c r="B123" s="38" t="n">
        <f aca="false">LN(A123)</f>
        <v>1.71379792775834</v>
      </c>
      <c r="C123" s="38" t="n">
        <f aca="false">1/(I$3*SQRT(2*PI()))*EXP(-(($B123-I$4)^2)/(2*I$3^2))</f>
        <v>0.622390684459167</v>
      </c>
      <c r="D123" s="109" t="str">
        <f aca="false">IF(AND($A123&gt;$D$6,$A123&lt;$D$7),NORMDIST($A123,$G$4,$G$3,0),"")</f>
        <v/>
      </c>
      <c r="E123" s="109" t="str">
        <f aca="false">IF(OR(AND($A123&lt;$D$6,$A123&gt;$D$8),AND($A123&gt;$D$7,$A123&lt;$D$9)),NORMDIST($A123,$G$4,$G$3,0),"")</f>
        <v/>
      </c>
      <c r="F123" s="109" t="n">
        <f aca="false">IF(OR($A123&lt;$D$8,$A123&gt;$D$9),NORMDIST($A123,$G$4,$G$3,0),"")</f>
        <v>0.115468834369816</v>
      </c>
    </row>
    <row r="124" customFormat="false" ht="12.75" hidden="false" customHeight="false" outlineLevel="0" collapsed="false">
      <c r="A124" s="108" t="n">
        <v>5.59999999999999</v>
      </c>
      <c r="B124" s="38" t="n">
        <f aca="false">LN(A124)</f>
        <v>1.7227665977411</v>
      </c>
      <c r="C124" s="38" t="n">
        <f aca="false">1/(I$3*SQRT(2*PI()))*EXP(-(($B124-I$4)^2)/(2*I$3^2))</f>
        <v>0.566725970891425</v>
      </c>
      <c r="D124" s="109" t="str">
        <f aca="false">IF(AND($A124&gt;$D$6,$A124&lt;$D$7),NORMDIST($A124,$G$4,$G$3,0),"")</f>
        <v/>
      </c>
      <c r="E124" s="109" t="str">
        <f aca="false">IF(OR(AND($A124&lt;$D$6,$A124&gt;$D$8),AND($A124&gt;$D$7,$A124&lt;$D$9)),NORMDIST($A124,$G$4,$G$3,0),"")</f>
        <v/>
      </c>
      <c r="F124" s="109" t="n">
        <f aca="false">IF(OR($A124&lt;$D$8,$A124&gt;$D$9),NORMDIST($A124,$G$4,$G$3,0),"")</f>
        <v>0.101356974902554</v>
      </c>
    </row>
    <row r="125" customFormat="false" ht="12.75" hidden="false" customHeight="false" outlineLevel="0" collapsed="false">
      <c r="A125" s="108" t="n">
        <v>5.64999999999999</v>
      </c>
      <c r="B125" s="38" t="n">
        <f aca="false">LN(A125)</f>
        <v>1.73165554515835</v>
      </c>
      <c r="C125" s="38" t="n">
        <f aca="false">1/(I$3*SQRT(2*PI()))*EXP(-(($B125-I$4)^2)/(2*I$3^2))</f>
        <v>0.514901908634238</v>
      </c>
      <c r="D125" s="109" t="str">
        <f aca="false">IF(AND($A125&gt;$D$6,$A125&lt;$D$7),NORMDIST($A125,$G$4,$G$3,0),"")</f>
        <v/>
      </c>
      <c r="E125" s="109" t="str">
        <f aca="false">IF(OR(AND($A125&lt;$D$6,$A125&gt;$D$8),AND($A125&gt;$D$7,$A125&lt;$D$9)),NORMDIST($A125,$G$4,$G$3,0),"")</f>
        <v/>
      </c>
      <c r="F125" s="109" t="n">
        <f aca="false">IF(OR($A125&lt;$D$8,$A125&gt;$D$9),NORMDIST($A125,$G$4,$G$3,0),"")</f>
        <v>0.0885161372966701</v>
      </c>
    </row>
    <row r="126" customFormat="false" ht="12.75" hidden="false" customHeight="false" outlineLevel="0" collapsed="false">
      <c r="A126" s="108" t="n">
        <v>5.69999999999999</v>
      </c>
      <c r="B126" s="38" t="n">
        <f aca="false">LN(A126)</f>
        <v>1.7404661748405</v>
      </c>
      <c r="C126" s="38" t="n">
        <f aca="false">1/(I$3*SQRT(2*PI()))*EXP(-(($B126-I$4)^2)/(2*I$3^2))</f>
        <v>0.466815983908863</v>
      </c>
      <c r="D126" s="109" t="str">
        <f aca="false">IF(AND($A126&gt;$D$6,$A126&lt;$D$7),NORMDIST($A126,$G$4,$G$3,0),"")</f>
        <v/>
      </c>
      <c r="E126" s="109" t="str">
        <f aca="false">IF(OR(AND($A126&lt;$D$6,$A126&gt;$D$8),AND($A126&gt;$D$7,$A126&lt;$D$9)),NORMDIST($A126,$G$4,$G$3,0),"")</f>
        <v/>
      </c>
      <c r="F126" s="109" t="n">
        <f aca="false">IF(OR($A126&lt;$D$8,$A126&gt;$D$9),NORMDIST($A126,$G$4,$G$3,0),"")</f>
        <v>0.076907947753831</v>
      </c>
    </row>
    <row r="127" customFormat="false" ht="12.75" hidden="false" customHeight="false" outlineLevel="0" collapsed="false">
      <c r="A127" s="108" t="n">
        <v>5.74999999999999</v>
      </c>
      <c r="B127" s="38" t="n">
        <f aca="false">LN(A127)</f>
        <v>1.74919985480926</v>
      </c>
      <c r="C127" s="38" t="n">
        <f aca="false">1/(I$3*SQRT(2*PI()))*EXP(-(($B127-I$4)^2)/(2*I$3^2))</f>
        <v>0.422342018565785</v>
      </c>
      <c r="D127" s="109" t="str">
        <f aca="false">IF(AND($A127&gt;$D$6,$A127&lt;$D$7),NORMDIST($A127,$G$4,$G$3,0),"")</f>
        <v/>
      </c>
      <c r="E127" s="109" t="str">
        <f aca="false">IF(OR(AND($A127&lt;$D$6,$A127&gt;$D$8),AND($A127&gt;$D$7,$A127&lt;$D$9)),NORMDIST($A127,$G$4,$G$3,0),"")</f>
        <v/>
      </c>
      <c r="F127" s="109" t="n">
        <f aca="false">IF(OR($A127&lt;$D$8,$A127&gt;$D$9),NORMDIST($A127,$G$4,$G$3,0),"")</f>
        <v>0.0664813678858189</v>
      </c>
    </row>
    <row r="128" customFormat="false" ht="12.75" hidden="false" customHeight="false" outlineLevel="0" collapsed="false">
      <c r="A128" s="108" t="n">
        <v>5.79999999999999</v>
      </c>
      <c r="B128" s="38" t="n">
        <f aca="false">LN(A128)</f>
        <v>1.75785791755237</v>
      </c>
      <c r="C128" s="38" t="n">
        <f aca="false">1/(I$3*SQRT(2*PI()))*EXP(-(($B128-I$4)^2)/(2*I$3^2))</f>
        <v>0.38133515045462</v>
      </c>
      <c r="D128" s="109" t="str">
        <f aca="false">IF(AND($A128&gt;$D$6,$A128&lt;$D$7),NORMDIST($A128,$G$4,$G$3,0),"")</f>
        <v/>
      </c>
      <c r="E128" s="109" t="str">
        <f aca="false">IF(OR(AND($A128&lt;$D$6,$A128&gt;$D$8),AND($A128&gt;$D$7,$A128&lt;$D$9)),NORMDIST($A128,$G$4,$G$3,0),"")</f>
        <v/>
      </c>
      <c r="F128" s="109" t="n">
        <f aca="false">IF(OR($A128&lt;$D$8,$A128&gt;$D$9),NORMDIST($A128,$G$4,$G$3,0),"")</f>
        <v>0.0571753229021188</v>
      </c>
    </row>
    <row r="129" customFormat="false" ht="12.75" hidden="false" customHeight="false" outlineLevel="0" collapsed="false">
      <c r="A129" s="108" t="n">
        <v>5.84999999999999</v>
      </c>
      <c r="B129" s="38" t="n">
        <f aca="false">LN(A129)</f>
        <v>1.76644166124376</v>
      </c>
      <c r="C129" s="38" t="n">
        <f aca="false">1/(I$3*SQRT(2*PI()))*EXP(-(($B129-I$4)^2)/(2*I$3^2))</f>
        <v>0.343636356940444</v>
      </c>
      <c r="D129" s="109" t="str">
        <f aca="false">IF(AND($A129&gt;$D$6,$A129&lt;$D$7),NORMDIST($A129,$G$4,$G$3,0),"")</f>
        <v/>
      </c>
      <c r="E129" s="109" t="str">
        <f aca="false">IF(OR(AND($A129&lt;$D$6,$A129&gt;$D$8),AND($A129&gt;$D$7,$A129&lt;$D$9)),NORMDIST($A129,$G$4,$G$3,0),"")</f>
        <v/>
      </c>
      <c r="F129" s="109" t="n">
        <f aca="false">IF(OR($A129&lt;$D$8,$A129&gt;$D$9),NORMDIST($A129,$G$4,$G$3,0),"")</f>
        <v>0.0489212179255819</v>
      </c>
    </row>
    <row r="130" customFormat="false" ht="12.75" hidden="false" customHeight="false" outlineLevel="0" collapsed="false">
      <c r="A130" s="108" t="n">
        <v>5.89999999999999</v>
      </c>
      <c r="B130" s="38" t="n">
        <f aca="false">LN(A130)</f>
        <v>1.77495235091167</v>
      </c>
      <c r="C130" s="38" t="n">
        <f aca="false">1/(I$3*SQRT(2*PI()))*EXP(-(($B130-I$4)^2)/(2*I$3^2))</f>
        <v>0.309076508741496</v>
      </c>
      <c r="D130" s="109" t="str">
        <f aca="false">IF(AND($A130&gt;$D$6,$A130&lt;$D$7),NORMDIST($A130,$G$4,$G$3,0),"")</f>
        <v/>
      </c>
      <c r="E130" s="109" t="str">
        <f aca="false">IF(OR(AND($A130&lt;$D$6,$A130&gt;$D$8),AND($A130&gt;$D$7,$A130&lt;$D$9)),NORMDIST($A130,$G$4,$G$3,0),"")</f>
        <v/>
      </c>
      <c r="F130" s="109" t="n">
        <f aca="false">IF(OR($A130&lt;$D$8,$A130&gt;$D$9),NORMDIST($A130,$G$4,$G$3,0),"")</f>
        <v>0.0416452861304056</v>
      </c>
    </row>
    <row r="131" customFormat="false" ht="12.75" hidden="false" customHeight="false" outlineLevel="0" collapsed="false">
      <c r="A131" s="108" t="n">
        <v>5.94999999999999</v>
      </c>
      <c r="B131" s="38" t="n">
        <f aca="false">LN(A131)</f>
        <v>1.78339121955754</v>
      </c>
      <c r="C131" s="38" t="n">
        <f aca="false">1/(I$3*SQRT(2*PI()))*EXP(-(($B131-I$4)^2)/(2*I$3^2))</f>
        <v>0.277479954149635</v>
      </c>
      <c r="D131" s="109" t="str">
        <f aca="false">IF(AND($A131&gt;$D$6,$A131&lt;$D$7),NORMDIST($A131,$G$4,$G$3,0),"")</f>
        <v/>
      </c>
      <c r="E131" s="109" t="str">
        <f aca="false">IF(OR(AND($A131&lt;$D$6,$A131&gt;$D$8),AND($A131&gt;$D$7,$A131&lt;$D$9)),NORMDIST($A131,$G$4,$G$3,0),"")</f>
        <v/>
      </c>
      <c r="F131" s="109" t="n">
        <f aca="false">IF(OR($A131&lt;$D$8,$A131&gt;$D$9),NORMDIST($A131,$G$4,$G$3,0),"")</f>
        <v>0.0352707256917138</v>
      </c>
    </row>
    <row r="132" customFormat="false" ht="12.75" hidden="false" customHeight="false" outlineLevel="0" collapsed="false">
      <c r="A132" s="108" t="n">
        <v>5.99999999999999</v>
      </c>
      <c r="B132" s="38" t="n">
        <f aca="false">LN(A132)</f>
        <v>1.79175946922805</v>
      </c>
      <c r="C132" s="38" t="n">
        <f aca="false">1/(I$3*SQRT(2*PI()))*EXP(-(($B132-I$4)^2)/(2*I$3^2))</f>
        <v>0.248667644162202</v>
      </c>
      <c r="D132" s="109" t="str">
        <f aca="false">IF(AND($A132&gt;$D$6,$A132&lt;$D$7),NORMDIST($A132,$G$4,$G$3,0),"")</f>
        <v/>
      </c>
      <c r="E132" s="109" t="str">
        <f aca="false">IF(OR(AND($A132&lt;$D$6,$A132&gt;$D$8),AND($A132&gt;$D$7,$A132&lt;$D$9)),NORMDIST($A132,$G$4,$G$3,0),"")</f>
        <v/>
      </c>
      <c r="F132" s="109" t="n">
        <f aca="false">IF(OR($A132&lt;$D$8,$A132&gt;$D$9),NORMDIST($A132,$G$4,$G$3,0),"")</f>
        <v>0.029719595597242</v>
      </c>
    </row>
    <row r="133" customFormat="false" ht="12.75" hidden="false" customHeight="false" outlineLevel="0" collapsed="false">
      <c r="A133" s="108" t="n">
        <v>6.04999999999999</v>
      </c>
      <c r="B133" s="38" t="n">
        <f aca="false">LN(A133)</f>
        <v>1.80005827204275</v>
      </c>
      <c r="C133" s="38" t="n">
        <f aca="false">1/(I$3*SQRT(2*PI()))*EXP(-(($B133-I$4)^2)/(2*I$3^2))</f>
        <v>0.22245981728045</v>
      </c>
      <c r="D133" s="109" t="str">
        <f aca="false">IF(AND($A133&gt;$D$6,$A133&lt;$D$7),NORMDIST($A133,$G$4,$G$3,0),"")</f>
        <v/>
      </c>
      <c r="E133" s="109" t="str">
        <f aca="false">IF(OR(AND($A133&lt;$D$6,$A133&gt;$D$8),AND($A133&gt;$D$7,$A133&lt;$D$9)),NORMDIST($A133,$G$4,$G$3,0),"")</f>
        <v/>
      </c>
      <c r="F133" s="109" t="n">
        <f aca="false">IF(OR($A133&lt;$D$8,$A133&gt;$D$9),NORMDIST($A133,$G$4,$G$3,0),"")</f>
        <v>0.0249144526794069</v>
      </c>
    </row>
    <row r="134" customFormat="false" ht="12.75" hidden="false" customHeight="false" outlineLevel="0" collapsed="false">
      <c r="A134" s="108" t="n">
        <v>6.09999999999999</v>
      </c>
      <c r="B134" s="38" t="n">
        <f aca="false">LN(A134)</f>
        <v>1.80828877117926</v>
      </c>
      <c r="C134" s="38" t="n">
        <f aca="false">1/(I$3*SQRT(2*PI()))*EXP(-(($B134-I$4)^2)/(2*I$3^2))</f>
        <v>0.198678268928492</v>
      </c>
      <c r="D134" s="109" t="str">
        <f aca="false">IF(AND($A134&gt;$D$6,$A134&lt;$D$7),NORMDIST($A134,$G$4,$G$3,0),"")</f>
        <v/>
      </c>
      <c r="E134" s="109" t="str">
        <f aca="false">IF(OR(AND($A134&lt;$D$6,$A134&gt;$D$8),AND($A134&gt;$D$7,$A134&lt;$D$9)),NORMDIST($A134,$G$4,$G$3,0),"")</f>
        <v/>
      </c>
      <c r="F134" s="109" t="n">
        <f aca="false">IF(OR($A134&lt;$D$8,$A134&gt;$D$9),NORMDIST($A134,$G$4,$G$3,0),"")</f>
        <v>0.0207797233707947</v>
      </c>
    </row>
    <row r="135" customFormat="false" ht="12.75" hidden="false" customHeight="false" outlineLevel="0" collapsed="false">
      <c r="A135" s="108" t="n">
        <v>6.14999999999999</v>
      </c>
      <c r="B135" s="38" t="n">
        <f aca="false">LN(A135)</f>
        <v>1.81645208181842</v>
      </c>
      <c r="C135" s="38" t="n">
        <f aca="false">1/(I$3*SQRT(2*PI()))*EXP(-(($B135-I$4)^2)/(2*I$3^2))</f>
        <v>0.177148234849343</v>
      </c>
      <c r="D135" s="109" t="str">
        <f aca="false">IF(AND($A135&gt;$D$6,$A135&lt;$D$7),NORMDIST($A135,$G$4,$G$3,0),"")</f>
        <v/>
      </c>
      <c r="E135" s="109" t="str">
        <f aca="false">IF(OR(AND($A135&lt;$D$6,$A135&gt;$D$8),AND($A135&gt;$D$7,$A135&lt;$D$9)),NORMDIST($A135,$G$4,$G$3,0),"")</f>
        <v/>
      </c>
      <c r="F135" s="109" t="n">
        <f aca="false">IF(OR($A135&lt;$D$8,$A135&gt;$D$9),NORMDIST($A135,$G$4,$G$3,0),"")</f>
        <v>0.017242813373376</v>
      </c>
    </row>
    <row r="136" customFormat="false" ht="12.75" hidden="false" customHeight="false" outlineLevel="0" collapsed="false">
      <c r="A136" s="108" t="n">
        <v>6.19999999999999</v>
      </c>
      <c r="B136" s="38" t="n">
        <f aca="false">LN(A136)</f>
        <v>1.82454929205104</v>
      </c>
      <c r="C136" s="38" t="n">
        <f aca="false">1/(I$3*SQRT(2*PI()))*EXP(-(($B136-I$4)^2)/(2*I$3^2))</f>
        <v>0.157699920680363</v>
      </c>
      <c r="D136" s="109" t="str">
        <f aca="false">IF(AND($A136&gt;$D$6,$A136&lt;$D$7),NORMDIST($A136,$G$4,$G$3,0),"")</f>
        <v/>
      </c>
      <c r="E136" s="109" t="str">
        <f aca="false">IF(OR(AND($A136&lt;$D$6,$A136&gt;$D$8),AND($A136&gt;$D$7,$A136&lt;$D$9)),NORMDIST($A136,$G$4,$G$3,0),"")</f>
        <v/>
      </c>
      <c r="F136" s="109" t="n">
        <f aca="false">IF(OR($A136&lt;$D$8,$A136&gt;$D$9),NORMDIST($A136,$G$4,$G$3,0),"")</f>
        <v>0.0142349664800756</v>
      </c>
    </row>
    <row r="137" customFormat="false" ht="12.75" hidden="false" customHeight="false" outlineLevel="0" collapsed="false">
      <c r="A137" s="108" t="n">
        <v>6.24999999999999</v>
      </c>
      <c r="B137" s="38" t="n">
        <f aca="false">LN(A137)</f>
        <v>1.83258146374831</v>
      </c>
      <c r="C137" s="38" t="n">
        <f aca="false">1/(I$3*SQRT(2*PI()))*EXP(-(($B137-I$4)^2)/(2*I$3^2))</f>
        <v>0.140169711435022</v>
      </c>
      <c r="D137" s="109" t="str">
        <f aca="false">IF(AND($A137&gt;$D$6,$A137&lt;$D$7),NORMDIST($A137,$G$4,$G$3,0),"")</f>
        <v/>
      </c>
      <c r="E137" s="109" t="str">
        <f aca="false">IF(OR(AND($A137&lt;$D$6,$A137&gt;$D$8),AND($A137&gt;$D$7,$A137&lt;$D$9)),NORMDIST($A137,$G$4,$G$3,0),"")</f>
        <v/>
      </c>
      <c r="F137" s="109" t="n">
        <f aca="false">IF(OR($A137&lt;$D$8,$A137&gt;$D$9),NORMDIST($A137,$G$4,$G$3,0),"")</f>
        <v>0.0116918901199627</v>
      </c>
    </row>
    <row r="138" customFormat="false" ht="12.75" hidden="false" customHeight="false" outlineLevel="0" collapsed="false">
      <c r="A138" s="108" t="n">
        <v>6.29999999999999</v>
      </c>
      <c r="B138" s="38" t="n">
        <f aca="false">LN(A138)</f>
        <v>1.84054963339749</v>
      </c>
      <c r="C138" s="38" t="n">
        <f aca="false">1/(I$3*SQRT(2*PI()))*EXP(-(($B138-I$4)^2)/(2*I$3^2))</f>
        <v>0.124401095047847</v>
      </c>
      <c r="D138" s="109" t="str">
        <f aca="false">IF(AND($A138&gt;$D$6,$A138&lt;$D$7),NORMDIST($A138,$G$4,$G$3,0),"")</f>
        <v/>
      </c>
      <c r="E138" s="109" t="str">
        <f aca="false">IF(OR(AND($A138&lt;$D$6,$A138&gt;$D$8),AND($A138&gt;$D$7,$A138&lt;$D$9)),NORMDIST($A138,$G$4,$G$3,0),"")</f>
        <v/>
      </c>
      <c r="F138" s="109" t="n">
        <f aca="false">IF(OR($A138&lt;$D$8,$A138&gt;$D$9),NORMDIST($A138,$G$4,$G$3,0),"")</f>
        <v>0.00955416983067785</v>
      </c>
    </row>
    <row r="139" customFormat="false" ht="12.75" hidden="false" customHeight="false" outlineLevel="0" collapsed="false">
      <c r="A139" s="108" t="n">
        <v>6.34999999999999</v>
      </c>
      <c r="B139" s="38" t="n">
        <f aca="false">LN(A139)</f>
        <v>1.8484548129046</v>
      </c>
      <c r="C139" s="38" t="n">
        <f aca="false">1/(I$3*SQRT(2*PI()))*EXP(-(($B139-I$4)^2)/(2*I$3^2))</f>
        <v>0.110245333685101</v>
      </c>
      <c r="D139" s="109" t="str">
        <f aca="false">IF(AND($A139&gt;$D$6,$A139&lt;$D$7),NORMDIST($A139,$G$4,$G$3,0),"")</f>
        <v/>
      </c>
      <c r="E139" s="109" t="str">
        <f aca="false">IF(OR(AND($A139&lt;$D$6,$A139&gt;$D$8),AND($A139&gt;$D$7,$A139&lt;$D$9)),NORMDIST($A139,$G$4,$G$3,0),"")</f>
        <v/>
      </c>
      <c r="F139" s="109" t="n">
        <f aca="false">IF(OR($A139&lt;$D$8,$A139&gt;$D$9),NORMDIST($A139,$G$4,$G$3,0),"")</f>
        <v>0.00776749788540829</v>
      </c>
    </row>
    <row r="140" customFormat="false" ht="12.75" hidden="false" customHeight="false" outlineLevel="0" collapsed="false">
      <c r="A140" s="108" t="n">
        <v>6.39999999999999</v>
      </c>
      <c r="B140" s="38" t="n">
        <f aca="false">LN(A140)</f>
        <v>1.85629799036562</v>
      </c>
      <c r="C140" s="38" t="n">
        <f aca="false">1/(I$3*SQRT(2*PI()))*EXP(-(($B140-I$4)^2)/(2*I$3^2))</f>
        <v>0.0975619153773152</v>
      </c>
      <c r="D140" s="109" t="str">
        <f aca="false">IF(AND($A140&gt;$D$6,$A140&lt;$D$7),NORMDIST($A140,$G$4,$G$3,0),"")</f>
        <v/>
      </c>
      <c r="E140" s="109" t="str">
        <f aca="false">IF(OR(AND($A140&lt;$D$6,$A140&gt;$D$8),AND($A140&gt;$D$7,$A140&lt;$D$9)),NORMDIST($A140,$G$4,$G$3,0),"")</f>
        <v/>
      </c>
      <c r="F140" s="109" t="n">
        <f aca="false">IF(OR($A140&lt;$D$8,$A140&gt;$D$9),NORMDIST($A140,$G$4,$G$3,0),"")</f>
        <v>0.00628274286723674</v>
      </c>
    </row>
    <row r="141" customFormat="false" ht="12.75" hidden="false" customHeight="false" outlineLevel="0" collapsed="false">
      <c r="A141" s="108" t="n">
        <v>6.44999999999999</v>
      </c>
      <c r="B141" s="38" t="n">
        <f aca="false">LN(A141)</f>
        <v>1.86408013080768</v>
      </c>
      <c r="C141" s="38" t="n">
        <f aca="false">1/(I$3*SQRT(2*PI()))*EXP(-(($B141-I$4)^2)/(2*I$3^2))</f>
        <v>0.0862188168621629</v>
      </c>
      <c r="D141" s="109" t="str">
        <f aca="false">IF(AND($A141&gt;$D$6,$A141&lt;$D$7),NORMDIST($A141,$G$4,$G$3,0),"")</f>
        <v/>
      </c>
      <c r="E141" s="109" t="str">
        <f aca="false">IF(OR(AND($A141&lt;$D$6,$A141&gt;$D$8),AND($A141&gt;$D$7,$A141&lt;$D$9)),NORMDIST($A141,$G$4,$G$3,0),"")</f>
        <v/>
      </c>
      <c r="F141" s="109" t="n">
        <f aca="false">IF(OR($A141&lt;$D$8,$A141&gt;$D$9),NORMDIST($A141,$G$4,$G$3,0),"")</f>
        <v>0.0050558872826278</v>
      </c>
    </row>
    <row r="142" customFormat="false" ht="12.75" hidden="false" customHeight="false" outlineLevel="0" collapsed="false">
      <c r="A142" s="108" t="n">
        <v>6.49999999999999</v>
      </c>
      <c r="B142" s="38" t="n">
        <f aca="false">LN(A142)</f>
        <v>1.87180217690159</v>
      </c>
      <c r="C142" s="38" t="n">
        <f aca="false">1/(I$3*SQRT(2*PI()))*EXP(-(($B142-I$4)^2)/(2*I$3^2))</f>
        <v>0.0760926064868429</v>
      </c>
      <c r="D142" s="109" t="str">
        <f aca="false">IF(AND($A142&gt;$D$6,$A142&lt;$D$7),NORMDIST($A142,$G$4,$G$3,0),"")</f>
        <v/>
      </c>
      <c r="E142" s="109" t="str">
        <f aca="false">IF(OR(AND($A142&lt;$D$6,$A142&gt;$D$8),AND($A142&gt;$D$7,$A142&lt;$D$9)),NORMDIST($A142,$G$4,$G$3,0),"")</f>
        <v/>
      </c>
      <c r="F142" s="109" t="n">
        <f aca="false">IF(OR($A142&lt;$D$8,$A142&gt;$D$9),NORMDIST($A142,$G$4,$G$3,0),"")</f>
        <v>0.00404785955392645</v>
      </c>
    </row>
    <row r="143" customFormat="false" ht="12.75" hidden="false" customHeight="false" outlineLevel="0" collapsed="false">
      <c r="A143" s="108" t="n">
        <v>6.54999999999999</v>
      </c>
      <c r="B143" s="38" t="n">
        <f aca="false">LN(A143)</f>
        <v>1.87946504964716</v>
      </c>
      <c r="C143" s="38" t="n">
        <f aca="false">1/(I$3*SQRT(2*PI()))*EXP(-(($B143-I$4)^2)/(2*I$3^2))</f>
        <v>0.067068413735976</v>
      </c>
      <c r="D143" s="109" t="str">
        <f aca="false">IF(AND($A143&gt;$D$6,$A143&lt;$D$7),NORMDIST($A143,$G$4,$G$3,0),"")</f>
        <v/>
      </c>
      <c r="E143" s="109" t="str">
        <f aca="false">IF(OR(AND($A143&lt;$D$6,$A143&gt;$D$8),AND($A143&gt;$D$7,$A143&lt;$D$9)),NORMDIST($A143,$G$4,$G$3,0),"")</f>
        <v/>
      </c>
      <c r="F143" s="109" t="n">
        <f aca="false">IF(OR($A143&lt;$D$8,$A143&gt;$D$9),NORMDIST($A143,$G$4,$G$3,0),"")</f>
        <v>0.00322428515273436</v>
      </c>
    </row>
    <row r="144" customFormat="false" ht="12.75" hidden="false" customHeight="false" outlineLevel="0" collapsed="false">
      <c r="A144" s="108" t="n">
        <v>6.59999999999999</v>
      </c>
      <c r="B144" s="38" t="n">
        <f aca="false">LN(A144)</f>
        <v>1.88706964903238</v>
      </c>
      <c r="C144" s="38" t="n">
        <f aca="false">1/(I$3*SQRT(2*PI()))*EXP(-(($B144-I$4)^2)/(2*I$3^2))</f>
        <v>0.0590397895312897</v>
      </c>
      <c r="D144" s="109" t="str">
        <f aca="false">IF(AND($A144&gt;$D$6,$A144&lt;$D$7),NORMDIST($A144,$G$4,$G$3,0),"")</f>
        <v/>
      </c>
      <c r="E144" s="109" t="str">
        <f aca="false">IF(OR(AND($A144&lt;$D$6,$A144&gt;$D$8),AND($A144&gt;$D$7,$A144&lt;$D$9)),NORMDIST($A144,$G$4,$G$3,0),"")</f>
        <v/>
      </c>
      <c r="F144" s="109" t="n">
        <f aca="false">IF(OR($A144&lt;$D$8,$A144&gt;$D$9),NORMDIST($A144,$G$4,$G$3,0),"")</f>
        <v>0.00255517945255847</v>
      </c>
    </row>
    <row r="145" customFormat="false" ht="12.75" hidden="false" customHeight="false" outlineLevel="0" collapsed="false">
      <c r="A145" s="108" t="n">
        <v>6.64999999999999</v>
      </c>
      <c r="B145" s="38" t="n">
        <f aca="false">LN(A145)</f>
        <v>1.89461685466776</v>
      </c>
      <c r="C145" s="38" t="n">
        <f aca="false">1/(I$3*SQRT(2*PI()))*EXP(-(($B145-I$4)^2)/(2*I$3^2))</f>
        <v>0.0519084789809705</v>
      </c>
      <c r="D145" s="109" t="str">
        <f aca="false">IF(AND($A145&gt;$D$6,$A145&lt;$D$7),NORMDIST($A145,$G$4,$G$3,0),"")</f>
        <v/>
      </c>
      <c r="E145" s="109" t="str">
        <f aca="false">IF(OR(AND($A145&lt;$D$6,$A145&gt;$D$8),AND($A145&gt;$D$7,$A145&lt;$D$9)),NORMDIST($A145,$G$4,$G$3,0),"")</f>
        <v/>
      </c>
      <c r="F145" s="109" t="n">
        <f aca="false">IF(OR($A145&lt;$D$8,$A145&gt;$D$9),NORMDIST($A145,$G$4,$G$3,0),"")</f>
        <v>0.00201460229648429</v>
      </c>
    </row>
    <row r="146" customFormat="false" ht="12.75" hidden="false" customHeight="false" outlineLevel="0" collapsed="false">
      <c r="A146" s="108" t="n">
        <v>6.69999999999999</v>
      </c>
      <c r="B146" s="38" t="n">
        <f aca="false">LN(A146)</f>
        <v>1.90210752639692</v>
      </c>
      <c r="C146" s="38" t="n">
        <f aca="false">1/(I$3*SQRT(2*PI()))*EXP(-(($B146-I$4)^2)/(2*I$3^2))</f>
        <v>0.0455841258097585</v>
      </c>
      <c r="D146" s="109" t="str">
        <f aca="false">IF(AND($A146&gt;$D$6,$A146&lt;$D$7),NORMDIST($A146,$G$4,$G$3,0),"")</f>
        <v/>
      </c>
      <c r="E146" s="109" t="str">
        <f aca="false">IF(OR(AND($A146&lt;$D$6,$A146&gt;$D$8),AND($A146&gt;$D$7,$A146&lt;$D$9)),NORMDIST($A146,$G$4,$G$3,0),"")</f>
        <v/>
      </c>
      <c r="F146" s="109" t="n">
        <f aca="false">IF(OR($A146&lt;$D$8,$A146&gt;$D$9),NORMDIST($A146,$G$4,$G$3,0),"")</f>
        <v>0.00158029147816819</v>
      </c>
    </row>
    <row r="147" customFormat="false" ht="12.75" hidden="false" customHeight="false" outlineLevel="0" collapsed="false">
      <c r="A147" s="108" t="n">
        <v>6.74999999999999</v>
      </c>
      <c r="B147" s="38" t="n">
        <f aca="false">LN(A147)</f>
        <v>1.90954250488444</v>
      </c>
      <c r="C147" s="38" t="n">
        <f aca="false">1/(I$3*SQRT(2*PI()))*EXP(-(($B147-I$4)^2)/(2*I$3^2))</f>
        <v>0.039983925330176</v>
      </c>
      <c r="D147" s="109" t="str">
        <f aca="false">IF(AND($A147&gt;$D$6,$A147&lt;$D$7),NORMDIST($A147,$G$4,$G$3,0),"")</f>
        <v/>
      </c>
      <c r="E147" s="109" t="str">
        <f aca="false">IF(OR(AND($A147&lt;$D$6,$A147&gt;$D$8),AND($A147&gt;$D$7,$A147&lt;$D$9)),NORMDIST($A147,$G$4,$G$3,0),"")</f>
        <v/>
      </c>
      <c r="F147" s="109" t="n">
        <f aca="false">IF(OR($A147&lt;$D$8,$A147&gt;$D$9),NORMDIST($A147,$G$4,$G$3,0),"")</f>
        <v>0.00123328947966098</v>
      </c>
    </row>
    <row r="148" customFormat="false" ht="12.75" hidden="false" customHeight="false" outlineLevel="0" collapsed="false">
      <c r="A148" s="108" t="n">
        <v>6.79999999999999</v>
      </c>
      <c r="B148" s="38" t="n">
        <f aca="false">LN(A148)</f>
        <v>1.91692261218206</v>
      </c>
      <c r="C148" s="38" t="n">
        <f aca="false">1/(I$3*SQRT(2*PI()))*EXP(-(($B148-I$4)^2)/(2*I$3^2))</f>
        <v>0.0350322405613217</v>
      </c>
      <c r="D148" s="109" t="str">
        <f aca="false">IF(AND($A148&gt;$D$6,$A148&lt;$D$7),NORMDIST($A148,$G$4,$G$3,0),"")</f>
        <v/>
      </c>
      <c r="E148" s="109" t="str">
        <f aca="false">IF(OR(AND($A148&lt;$D$6,$A148&gt;$D$8),AND($A148&gt;$D$7,$A148&lt;$D$9)),NORMDIST($A148,$G$4,$G$3,0),"")</f>
        <v/>
      </c>
      <c r="F148" s="109" t="n">
        <f aca="false">IF(OR($A148&lt;$D$8,$A148&gt;$D$9),NORMDIST($A148,$G$4,$G$3,0),"")</f>
        <v>0.000957575025644743</v>
      </c>
    </row>
    <row r="149" customFormat="false" ht="12.75" hidden="false" customHeight="false" outlineLevel="0" collapsed="false">
      <c r="A149" s="108" t="n">
        <v>6.84999999999999</v>
      </c>
      <c r="B149" s="38" t="n">
        <f aca="false">LN(A149)</f>
        <v>1.92424865227413</v>
      </c>
      <c r="C149" s="38" t="n">
        <f aca="false">1/(I$3*SQRT(2*PI()))*EXP(-(($B149-I$4)^2)/(2*I$3^2))</f>
        <v>0.0306601939932235</v>
      </c>
      <c r="D149" s="109" t="str">
        <f aca="false">IF(AND($A149&gt;$D$6,$A149&lt;$D$7),NORMDIST($A149,$G$4,$G$3,0),"")</f>
        <v/>
      </c>
      <c r="E149" s="109" t="str">
        <f aca="false">IF(OR(AND($A149&lt;$D$6,$A149&gt;$D$8),AND($A149&gt;$D$7,$A149&lt;$D$9)),NORMDIST($A149,$G$4,$G$3,0),"")</f>
        <v/>
      </c>
      <c r="F149" s="109" t="n">
        <f aca="false">IF(OR($A149&lt;$D$8,$A149&gt;$D$9),NORMDIST($A149,$G$4,$G$3,0),"")</f>
        <v>0.000739708399056139</v>
      </c>
    </row>
    <row r="150" customFormat="false" ht="12.75" hidden="false" customHeight="false" outlineLevel="0" collapsed="false">
      <c r="A150" s="108" t="n">
        <v>6.89999999999999</v>
      </c>
      <c r="B150" s="38" t="n">
        <f aca="false">LN(A150)</f>
        <v>1.93152141160321</v>
      </c>
      <c r="C150" s="38" t="n">
        <f aca="false">1/(I$3*SQRT(2*PI()))*EXP(-(($B150-I$4)^2)/(2*I$3^2))</f>
        <v>0.0268052455505209</v>
      </c>
      <c r="D150" s="109" t="str">
        <f aca="false">IF(AND($A150&gt;$D$6,$A150&lt;$D$7),NORMDIST($A150,$G$4,$G$3,0),"")</f>
        <v/>
      </c>
      <c r="E150" s="109" t="str">
        <f aca="false">IF(OR(AND($A150&lt;$D$6,$A150&gt;$D$8),AND($A150&gt;$D$7,$A150&lt;$D$9)),NORMDIST($A150,$G$4,$G$3,0),"")</f>
        <v/>
      </c>
      <c r="F150" s="109" t="n">
        <f aca="false">IF(OR($A150&lt;$D$8,$A150&gt;$D$9),NORMDIST($A150,$G$4,$G$3,0),"")</f>
        <v>0.000568497087857986</v>
      </c>
    </row>
    <row r="151" customFormat="false" ht="12.75" hidden="false" customHeight="false" outlineLevel="0" collapsed="false">
      <c r="A151" s="108" t="n">
        <v>6.94999999999999</v>
      </c>
      <c r="B151" s="38" t="n">
        <f aca="false">LN(A151)</f>
        <v>1.9387416595767</v>
      </c>
      <c r="C151" s="38" t="n">
        <f aca="false">1/(I$3*SQRT(2*PI()))*EXP(-(($B151-I$4)^2)/(2*I$3^2))</f>
        <v>0.023410765539647</v>
      </c>
      <c r="D151" s="109" t="str">
        <f aca="false">IF(AND($A151&gt;$D$6,$A151&lt;$D$7),NORMDIST($A151,$G$4,$G$3,0),"")</f>
        <v/>
      </c>
      <c r="E151" s="109" t="str">
        <f aca="false">IF(OR(AND($A151&lt;$D$6,$A151&gt;$D$8),AND($A151&gt;$D$7,$A151&lt;$D$9)),NORMDIST($A151,$G$4,$G$3,0),"")</f>
        <v/>
      </c>
      <c r="F151" s="109" t="n">
        <f aca="false">IF(OR($A151&lt;$D$8,$A151&gt;$D$9),NORMDIST($A151,$G$4,$G$3,0),"")</f>
        <v>0.000434686241162079</v>
      </c>
    </row>
    <row r="152" customFormat="false" ht="12.75" hidden="false" customHeight="false" outlineLevel="0" collapsed="false">
      <c r="A152" s="108" t="n">
        <v>6.99999999999999</v>
      </c>
      <c r="B152" s="38" t="n">
        <f aca="false">LN(A152)</f>
        <v>1.94591014905531</v>
      </c>
      <c r="C152" s="38" t="n">
        <f aca="false">1/(I$3*SQRT(2*PI()))*EXP(-(($B152-I$4)^2)/(2*I$3^2))</f>
        <v>0.0204256097724191</v>
      </c>
      <c r="D152" s="109" t="str">
        <f aca="false">IF(AND($A152&gt;$D$6,$A152&lt;$D$7),NORMDIST($A152,$G$4,$G$3,0),"")</f>
        <v/>
      </c>
      <c r="E152" s="109" t="str">
        <f aca="false">IF(OR(AND($A152&lt;$D$6,$A152&gt;$D$8),AND($A152&gt;$D$7,$A152&lt;$D$9)),NORMDIST($A152,$G$4,$G$3,0),"")</f>
        <v/>
      </c>
      <c r="F152" s="109" t="n">
        <f aca="false">IF(OR($A152&lt;$D$8,$A152&gt;$D$9),NORMDIST($A152,$G$4,$G$3,0),"")</f>
        <v>0.000330676626834584</v>
      </c>
    </row>
    <row r="153" customFormat="false" ht="12.75" hidden="false" customHeight="false" outlineLevel="0" collapsed="false">
      <c r="A153" s="108" t="n">
        <v>7.04999999999999</v>
      </c>
      <c r="B153" s="38" t="n">
        <f aca="false">LN(A153)</f>
        <v>1.95302761682418</v>
      </c>
      <c r="C153" s="38" t="n">
        <f aca="false">1/(I$3*SQRT(2*PI()))*EXP(-(($B153-I$4)^2)/(2*I$3^2))</f>
        <v>0.0178037026443991</v>
      </c>
      <c r="D153" s="109" t="str">
        <f aca="false">IF(AND($A153&gt;$D$6,$A153&lt;$D$7),NORMDIST($A153,$G$4,$G$3,0),"")</f>
        <v/>
      </c>
      <c r="E153" s="109" t="str">
        <f aca="false">IF(OR(AND($A153&lt;$D$6,$A153&gt;$D$8),AND($A153&gt;$D$7,$A153&lt;$D$9)),NORMDIST($A153,$G$4,$G$3,0),"")</f>
        <v/>
      </c>
      <c r="F153" s="109" t="n">
        <f aca="false">IF(OR($A153&lt;$D$8,$A153&gt;$D$9),NORMDIST($A153,$G$4,$G$3,0),"")</f>
        <v>0.00025027130542468</v>
      </c>
    </row>
    <row r="154" customFormat="false" ht="12.75" hidden="false" customHeight="false" outlineLevel="0" collapsed="false">
      <c r="A154" s="108" t="n">
        <v>7.09999999999999</v>
      </c>
      <c r="B154" s="38" t="n">
        <f aca="false">LN(A154)</f>
        <v>1.96009478404727</v>
      </c>
      <c r="C154" s="38" t="n">
        <f aca="false">1/(I$3*SQRT(2*PI()))*EXP(-(($B154-I$4)^2)/(2*I$3^2))</f>
        <v>0.0155036327029196</v>
      </c>
      <c r="D154" s="109" t="str">
        <f aca="false">IF(AND($A154&gt;$D$6,$A154&lt;$D$7),NORMDIST($A154,$G$4,$G$3,0),"")</f>
        <v/>
      </c>
      <c r="E154" s="109" t="str">
        <f aca="false">IF(OR(AND($A154&lt;$D$6,$A154&gt;$D$8),AND($A154&gt;$D$7,$A154&lt;$D$9)),NORMDIST($A154,$G$4,$G$3,0),"")</f>
        <v/>
      </c>
      <c r="F154" s="109" t="n">
        <f aca="false">IF(OR($A154&lt;$D$8,$A154&gt;$D$9),NORMDIST($A154,$G$4,$G$3,0),"")</f>
        <v>0.000188451055497161</v>
      </c>
    </row>
    <row r="155" customFormat="false" ht="12.75" hidden="false" customHeight="false" outlineLevel="0" collapsed="false">
      <c r="A155" s="108" t="n">
        <v>7.14999999999999</v>
      </c>
      <c r="B155" s="38" t="n">
        <f aca="false">LN(A155)</f>
        <v>1.96711235670591</v>
      </c>
      <c r="C155" s="38" t="n">
        <f aca="false">1/(I$3*SQRT(2*PI()))*EXP(-(($B155-I$4)^2)/(2*I$3^2))</f>
        <v>0.013488264158662</v>
      </c>
      <c r="D155" s="109" t="str">
        <f aca="false">IF(AND($A155&gt;$D$6,$A155&lt;$D$7),NORMDIST($A155,$G$4,$G$3,0),"")</f>
        <v/>
      </c>
      <c r="E155" s="109" t="str">
        <f aca="false">IF(OR(AND($A155&lt;$D$6,$A155&gt;$D$8),AND($A155&gt;$D$7,$A155&lt;$D$9)),NORMDIST($A155,$G$4,$G$3,0),"")</f>
        <v/>
      </c>
      <c r="F155" s="109" t="n">
        <f aca="false">IF(OR($A155&lt;$D$8,$A155&gt;$D$9),NORMDIST($A155,$G$4,$G$3,0),"")</f>
        <v>0.000141177681304598</v>
      </c>
    </row>
    <row r="156" customFormat="false" ht="12.75" hidden="false" customHeight="false" outlineLevel="0" collapsed="false">
      <c r="A156" s="108" t="n">
        <v>7.19999999999999</v>
      </c>
      <c r="B156" s="38" t="n">
        <f aca="false">LN(A156)</f>
        <v>1.97408102602201</v>
      </c>
      <c r="C156" s="38" t="n">
        <f aca="false">1/(I$3*SQRT(2*PI()))*EXP(-(($B156-I$4)^2)/(2*I$3^2))</f>
        <v>0.011724366865423</v>
      </c>
      <c r="D156" s="109" t="str">
        <f aca="false">IF(AND($A156&gt;$D$6,$A156&lt;$D$7),NORMDIST($A156,$G$4,$G$3,0),"")</f>
        <v/>
      </c>
      <c r="E156" s="109" t="str">
        <f aca="false">IF(OR(AND($A156&lt;$D$6,$A156&gt;$D$8),AND($A156&gt;$D$7,$A156&lt;$D$9)),NORMDIST($A156,$G$4,$G$3,0),"")</f>
        <v/>
      </c>
      <c r="F156" s="109" t="n">
        <f aca="false">IF(OR($A156&lt;$D$8,$A156&gt;$D$9),NORMDIST($A156,$G$4,$G$3,0),"")</f>
        <v>0.000105223676174299</v>
      </c>
    </row>
    <row r="157" customFormat="false" ht="12.75" hidden="false" customHeight="false" outlineLevel="0" collapsed="false">
      <c r="A157" s="108" t="n">
        <v>7.24999999999999</v>
      </c>
      <c r="B157" s="38" t="n">
        <f aca="false">LN(A157)</f>
        <v>1.98100146886658</v>
      </c>
      <c r="C157" s="38" t="n">
        <f aca="false">1/(I$3*SQRT(2*PI()))*EXP(-(($B157-I$4)^2)/(2*I$3^2))</f>
        <v>0.0101822665032302</v>
      </c>
      <c r="D157" s="109" t="str">
        <f aca="false">IF(AND($A157&gt;$D$6,$A157&lt;$D$7),NORMDIST($A157,$G$4,$G$3,0),"")</f>
        <v/>
      </c>
      <c r="E157" s="109" t="str">
        <f aca="false">IF(OR(AND($A157&lt;$D$6,$A157&gt;$D$8),AND($A157&gt;$D$7,$A157&lt;$D$9)),NORMDIST($A157,$G$4,$G$3,0),"")</f>
        <v/>
      </c>
      <c r="F157" s="109" t="n">
        <f aca="false">IF(OR($A157&lt;$D$8,$A157&gt;$D$9),NORMDIST($A157,$G$4,$G$3,0),"")</f>
        <v>7.80262709632537E-005</v>
      </c>
    </row>
    <row r="158" customFormat="false" ht="12.75" hidden="false" customHeight="false" outlineLevel="0" collapsed="false">
      <c r="A158" s="108" t="n">
        <v>7.29999999999999</v>
      </c>
      <c r="B158" s="38" t="n">
        <f aca="false">LN(A158)</f>
        <v>1.98787434815434</v>
      </c>
      <c r="C158" s="38" t="n">
        <f aca="false">1/(I$3*SQRT(2*PI()))*EXP(-(($B158-I$4)^2)/(2*I$3^2))</f>
        <v>0.00883551603756052</v>
      </c>
      <c r="D158" s="109" t="str">
        <f aca="false">IF(AND($A158&gt;$D$6,$A158&lt;$D$7),NORMDIST($A158,$G$4,$G$3,0),"")</f>
        <v/>
      </c>
      <c r="E158" s="109" t="str">
        <f aca="false">IF(OR(AND($A158&lt;$D$6,$A158&gt;$D$8),AND($A158&gt;$D$7,$A158&lt;$D$9)),NORMDIST($A158,$G$4,$G$3,0),"")</f>
        <v/>
      </c>
      <c r="F158" s="109" t="n">
        <f aca="false">IF(OR($A158&lt;$D$8,$A158&gt;$D$9),NORMDIST($A158,$G$4,$G$3,0),"")</f>
        <v>5.75636319620786E-005</v>
      </c>
    </row>
    <row r="159" customFormat="false" ht="12.75" hidden="false" customHeight="false" outlineLevel="0" collapsed="false">
      <c r="A159" s="108" t="n">
        <v>7.34999999999999</v>
      </c>
      <c r="B159" s="38" t="n">
        <f aca="false">LN(A159)</f>
        <v>1.99470031322474</v>
      </c>
      <c r="C159" s="38" t="n">
        <f aca="false">1/(I$3*SQRT(2*PI()))*EXP(-(($B159-I$4)^2)/(2*I$3^2))</f>
        <v>0.00766058897918913</v>
      </c>
      <c r="D159" s="109" t="str">
        <f aca="false">IF(AND($A159&gt;$D$6,$A159&lt;$D$7),NORMDIST($A159,$G$4,$G$3,0),"")</f>
        <v/>
      </c>
      <c r="E159" s="109" t="str">
        <f aca="false">IF(OR(AND($A159&lt;$D$6,$A159&gt;$D$8),AND($A159&gt;$D$7,$A159&lt;$D$9)),NORMDIST($A159,$G$4,$G$3,0),"")</f>
        <v/>
      </c>
      <c r="F159" s="109" t="n">
        <f aca="false">IF(OR($A159&lt;$D$8,$A159&gt;$D$9),NORMDIST($A159,$G$4,$G$3,0),"")</f>
        <v>4.22508528033292E-005</v>
      </c>
    </row>
    <row r="160" customFormat="false" ht="12.75" hidden="false" customHeight="false" outlineLevel="0" collapsed="false">
      <c r="A160" s="108" t="n">
        <v>7.39999999999999</v>
      </c>
      <c r="B160" s="38" t="n">
        <f aca="false">LN(A160)</f>
        <v>2.00148000021012</v>
      </c>
      <c r="C160" s="38" t="n">
        <f aca="false">1/(I$3*SQRT(2*PI()))*EXP(-(($B160-I$4)^2)/(2*I$3^2))</f>
        <v>0.00663659452241906</v>
      </c>
      <c r="D160" s="109" t="str">
        <f aca="false">IF(AND($A160&gt;$D$6,$A160&lt;$D$7),NORMDIST($A160,$G$4,$G$3,0),"")</f>
        <v/>
      </c>
      <c r="E160" s="109" t="str">
        <f aca="false">IF(OR(AND($A160&lt;$D$6,$A160&gt;$D$8),AND($A160&gt;$D$7,$A160&lt;$D$9)),NORMDIST($A160,$G$4,$G$3,0),"")</f>
        <v/>
      </c>
      <c r="F160" s="109" t="n">
        <f aca="false">IF(OR($A160&lt;$D$8,$A160&gt;$D$9),NORMDIST($A160,$G$4,$G$3,0),"")</f>
        <v>3.08533784296724E-005</v>
      </c>
    </row>
    <row r="161" customFormat="false" ht="12.75" hidden="false" customHeight="false" outlineLevel="0" collapsed="false">
      <c r="A161" s="108" t="n">
        <v>7.44999999999999</v>
      </c>
      <c r="B161" s="38" t="n">
        <f aca="false">LN(A161)</f>
        <v>2.00821403239147</v>
      </c>
      <c r="C161" s="38" t="n">
        <f aca="false">1/(I$3*SQRT(2*PI()))*EXP(-(($B161-I$4)^2)/(2*I$3^2))</f>
        <v>0.00574501428185971</v>
      </c>
      <c r="D161" s="109" t="str">
        <f aca="false">IF(AND($A161&gt;$D$6,$A161&lt;$D$7),NORMDIST($A161,$G$4,$G$3,0),"")</f>
        <v/>
      </c>
      <c r="E161" s="109" t="str">
        <f aca="false">IF(OR(AND($A161&lt;$D$6,$A161&gt;$D$8),AND($A161&gt;$D$7,$A161&lt;$D$9)),NORMDIST($A161,$G$4,$G$3,0),"")</f>
        <v/>
      </c>
      <c r="F161" s="109" t="n">
        <f aca="false">IF(OR($A161&lt;$D$8,$A161&gt;$D$9),NORMDIST($A161,$G$4,$G$3,0),"")</f>
        <v>2.24155772791353E-005</v>
      </c>
    </row>
    <row r="162" customFormat="false" ht="12.75" hidden="false" customHeight="false" outlineLevel="0" collapsed="false">
      <c r="A162" s="108" t="n">
        <v>7.49999999999999</v>
      </c>
      <c r="B162" s="38" t="n">
        <f aca="false">LN(A162)</f>
        <v>2.01490302054226</v>
      </c>
      <c r="C162" s="38" t="n">
        <f aca="false">1/(I$3*SQRT(2*PI()))*EXP(-(($B162-I$4)^2)/(2*I$3^2))</f>
        <v>0.00496946006792709</v>
      </c>
      <c r="D162" s="109" t="str">
        <f aca="false">IF(AND($A162&gt;$D$6,$A162&lt;$D$7),NORMDIST($A162,$G$4,$G$3,0),"")</f>
        <v/>
      </c>
      <c r="E162" s="109" t="str">
        <f aca="false">IF(OR(AND($A162&lt;$D$6,$A162&gt;$D$8),AND($A162&gt;$D$7,$A162&lt;$D$9)),NORMDIST($A162,$G$4,$G$3,0),"")</f>
        <v/>
      </c>
      <c r="F162" s="109" t="n">
        <f aca="false">IF(OR($A162&lt;$D$8,$A162&gt;$D$9),NORMDIST($A162,$G$4,$G$3,0),"")</f>
        <v>1.62023155141446E-005</v>
      </c>
    </row>
    <row r="163" customFormat="false" ht="12.75" hidden="false" customHeight="false" outlineLevel="0" collapsed="false">
      <c r="A163" s="108" t="n">
        <v>7.54999999999999</v>
      </c>
      <c r="B163" s="38" t="n">
        <f aca="false">LN(A163)</f>
        <v>2.02154756326093</v>
      </c>
      <c r="C163" s="38" t="n">
        <f aca="false">1/(I$3*SQRT(2*PI()))*EXP(-(($B163-I$4)^2)/(2*I$3^2))</f>
        <v>0.00429545192804181</v>
      </c>
      <c r="D163" s="109" t="str">
        <f aca="false">IF(AND($A163&gt;$D$6,$A163&lt;$D$7),NORMDIST($A163,$G$4,$G$3,0),"")</f>
        <v/>
      </c>
      <c r="E163" s="109" t="str">
        <f aca="false">IF(OR(AND($A163&lt;$D$6,$A163&gt;$D$8),AND($A163&gt;$D$7,$A163&lt;$D$9)),NORMDIST($A163,$G$4,$G$3,0),"")</f>
        <v/>
      </c>
      <c r="F163" s="109" t="n">
        <f aca="false">IF(OR($A163&lt;$D$8,$A163&gt;$D$9),NORMDIST($A163,$G$4,$G$3,0),"")</f>
        <v>1.1651563261918E-005</v>
      </c>
    </row>
    <row r="164" customFormat="false" ht="12.75" hidden="false" customHeight="false" outlineLevel="0" collapsed="false">
      <c r="A164" s="108" t="n">
        <v>7.59999999999999</v>
      </c>
      <c r="B164" s="38" t="n">
        <f aca="false">LN(A164)</f>
        <v>2.02814824729228</v>
      </c>
      <c r="C164" s="38" t="n">
        <f aca="false">1/(I$3*SQRT(2*PI()))*EXP(-(($B164-I$4)^2)/(2*I$3^2))</f>
        <v>0.00371021552419519</v>
      </c>
      <c r="D164" s="109" t="str">
        <f aca="false">IF(AND($A164&gt;$D$6,$A164&lt;$D$7),NORMDIST($A164,$G$4,$G$3,0),"")</f>
        <v/>
      </c>
      <c r="E164" s="109" t="str">
        <f aca="false">IF(OR(AND($A164&lt;$D$6,$A164&gt;$D$8),AND($A164&gt;$D$7,$A164&lt;$D$9)),NORMDIST($A164,$G$4,$G$3,0),"")</f>
        <v/>
      </c>
      <c r="F164" s="109" t="n">
        <f aca="false">IF(OR($A164&lt;$D$8,$A164&gt;$D$9),NORMDIST($A164,$G$4,$G$3,0),"")</f>
        <v>8.33626026370068E-006</v>
      </c>
    </row>
    <row r="165" customFormat="false" ht="12.75" hidden="false" customHeight="false" outlineLevel="0" collapsed="false">
      <c r="A165" s="108" t="n">
        <v>7.64999999999999</v>
      </c>
      <c r="B165" s="38" t="n">
        <f aca="false">LN(A165)</f>
        <v>2.03470564783844</v>
      </c>
      <c r="C165" s="38" t="n">
        <f aca="false">1/(I$3*SQRT(2*PI()))*EXP(-(($B165-I$4)^2)/(2*I$3^2))</f>
        <v>0.00320249780914919</v>
      </c>
      <c r="D165" s="109" t="str">
        <f aca="false">IF(AND($A165&gt;$D$6,$A165&lt;$D$7),NORMDIST($A165,$G$4,$G$3,0),"")</f>
        <v/>
      </c>
      <c r="E165" s="109" t="str">
        <f aca="false">IF(OR(AND($A165&lt;$D$6,$A165&gt;$D$8),AND($A165&gt;$D$7,$A165&lt;$D$9)),NORMDIST($A165,$G$4,$G$3,0),"")</f>
        <v/>
      </c>
      <c r="F165" s="109" t="n">
        <f aca="false">IF(OR($A165&lt;$D$8,$A165&gt;$D$9),NORMDIST($A165,$G$4,$G$3,0),"")</f>
        <v>5.93387355915302E-006</v>
      </c>
    </row>
    <row r="166" customFormat="false" ht="12.75" hidden="false" customHeight="false" outlineLevel="0" collapsed="false">
      <c r="A166" s="108" t="n">
        <v>7.69999999999999</v>
      </c>
      <c r="B166" s="38" t="n">
        <f aca="false">LN(A166)</f>
        <v>2.04122032885964</v>
      </c>
      <c r="C166" s="38" t="n">
        <f aca="false">1/(I$3*SQRT(2*PI()))*EXP(-(($B166-I$4)^2)/(2*I$3^2))</f>
        <v>0.00276239989499557</v>
      </c>
      <c r="D166" s="109" t="str">
        <f aca="false">IF(AND($A166&gt;$D$6,$A166&lt;$D$7),NORMDIST($A166,$G$4,$G$3,0),"")</f>
        <v/>
      </c>
      <c r="E166" s="109" t="str">
        <f aca="false">IF(OR(AND($A166&lt;$D$6,$A166&gt;$D$8),AND($A166&gt;$D$7,$A166&lt;$D$9)),NORMDIST($A166,$G$4,$G$3,0),"")</f>
        <v/>
      </c>
      <c r="F166" s="109" t="n">
        <f aca="false">IF(OR($A166&lt;$D$8,$A166&gt;$D$9),NORMDIST($A166,$G$4,$G$3,0),"")</f>
        <v>4.20228270734096E-006</v>
      </c>
    </row>
    <row r="167" customFormat="false" ht="12.75" hidden="false" customHeight="false" outlineLevel="0" collapsed="false">
      <c r="A167" s="108" t="n">
        <v>7.74999999999999</v>
      </c>
      <c r="B167" s="38" t="n">
        <f aca="false">LN(A167)</f>
        <v>2.04769284336525</v>
      </c>
      <c r="C167" s="38" t="n">
        <f aca="false">1/(I$3*SQRT(2*PI()))*EXP(-(($B167-I$4)^2)/(2*I$3^2))</f>
        <v>0.00238122597197865</v>
      </c>
      <c r="D167" s="109" t="str">
        <f aca="false">IF(AND($A167&gt;$D$6,$A167&lt;$D$7),NORMDIST($A167,$G$4,$G$3,0),"")</f>
        <v/>
      </c>
      <c r="E167" s="109" t="str">
        <f aca="false">IF(OR(AND($A167&lt;$D$6,$A167&gt;$D$8),AND($A167&gt;$D$7,$A167&lt;$D$9)),NORMDIST($A167,$G$4,$G$3,0),"")</f>
        <v/>
      </c>
      <c r="F167" s="109" t="n">
        <f aca="false">IF(OR($A167&lt;$D$8,$A167&gt;$D$9),NORMDIST($A167,$G$4,$G$3,0),"")</f>
        <v>2.96082132057789E-006</v>
      </c>
    </row>
    <row r="168" customFormat="false" ht="12.75" hidden="false" customHeight="false" outlineLevel="0" collapsed="false">
      <c r="A168" s="108" t="n">
        <v>7.79999999999999</v>
      </c>
      <c r="B168" s="38" t="n">
        <f aca="false">LN(A168)</f>
        <v>2.05412373369555</v>
      </c>
      <c r="C168" s="38" t="n">
        <f aca="false">1/(I$3*SQRT(2*PI()))*EXP(-(($B168-I$4)^2)/(2*I$3^2))</f>
        <v>0.00205134712612422</v>
      </c>
      <c r="D168" s="109" t="str">
        <f aca="false">IF(AND($A168&gt;$D$6,$A168&lt;$D$7),NORMDIST($A168,$G$4,$G$3,0),"")</f>
        <v/>
      </c>
      <c r="E168" s="109" t="str">
        <f aca="false">IF(OR(AND($A168&lt;$D$6,$A168&gt;$D$8),AND($A168&gt;$D$7,$A168&lt;$D$9)),NORMDIST($A168,$G$4,$G$3,0),"")</f>
        <v/>
      </c>
      <c r="F168" s="109" t="n">
        <f aca="false">IF(OR($A168&lt;$D$8,$A168&gt;$D$9),NORMDIST($A168,$G$4,$G$3,0),"")</f>
        <v>2.07548255785308E-006</v>
      </c>
    </row>
    <row r="169" customFormat="false" ht="12.75" hidden="false" customHeight="false" outlineLevel="0" collapsed="false">
      <c r="A169" s="108" t="n">
        <v>7.84999999999999</v>
      </c>
      <c r="B169" s="38" t="n">
        <f aca="false">LN(A169)</f>
        <v>2.06051353179432</v>
      </c>
      <c r="C169" s="38" t="n">
        <f aca="false">1/(I$3*SQRT(2*PI()))*EXP(-(($B169-I$4)^2)/(2*I$3^2))</f>
        <v>0.00176607891587563</v>
      </c>
      <c r="D169" s="109" t="str">
        <f aca="false">IF(AND($A169&gt;$D$6,$A169&lt;$D$7),NORMDIST($A169,$G$4,$G$3,0),"")</f>
        <v/>
      </c>
      <c r="E169" s="109" t="str">
        <f aca="false">IF(OR(AND($A169&lt;$D$6,$A169&gt;$D$8),AND($A169&gt;$D$7,$A169&lt;$D$9)),NORMDIST($A169,$G$4,$G$3,0),"")</f>
        <v/>
      </c>
      <c r="F169" s="109" t="n">
        <f aca="false">IF(OR($A169&lt;$D$8,$A169&gt;$D$9),NORMDIST($A169,$G$4,$G$3,0),"")</f>
        <v>1.44745786942034E-006</v>
      </c>
    </row>
    <row r="170" customFormat="false" ht="12.75" hidden="false" customHeight="false" outlineLevel="0" collapsed="false">
      <c r="A170" s="108" t="n">
        <v>7.89999999999999</v>
      </c>
      <c r="B170" s="38" t="n">
        <f aca="false">LN(A170)</f>
        <v>2.06686275947297</v>
      </c>
      <c r="C170" s="38" t="n">
        <f aca="false">1/(I$3*SQRT(2*PI()))*EXP(-(($B170-I$4)^2)/(2*I$3^2))</f>
        <v>0.00151957159592883</v>
      </c>
      <c r="D170" s="109" t="str">
        <f aca="false">IF(AND($A170&gt;$D$6,$A170&lt;$D$7),NORMDIST($A170,$G$4,$G$3,0),"")</f>
        <v/>
      </c>
      <c r="E170" s="109" t="str">
        <f aca="false">IF(OR(AND($A170&lt;$D$6,$A170&gt;$D$8),AND($A170&gt;$D$7,$A170&lt;$D$9)),NORMDIST($A170,$G$4,$G$3,0),"")</f>
        <v/>
      </c>
      <c r="F170" s="109" t="n">
        <f aca="false">IF(OR($A170&lt;$D$8,$A170&gt;$D$9),NORMDIST($A170,$G$4,$G$3,0),"")</f>
        <v>1.00432143251195E-006</v>
      </c>
    </row>
    <row r="171" customFormat="false" ht="12.75" hidden="false" customHeight="false" outlineLevel="0" collapsed="false">
      <c r="A171" s="108" t="n">
        <v>7.94999999999999</v>
      </c>
      <c r="B171" s="38" t="n">
        <f aca="false">LN(A171)</f>
        <v>2.07317192866624</v>
      </c>
      <c r="C171" s="38" t="n">
        <f aca="false">1/(I$3*SQRT(2*PI()))*EXP(-(($B171-I$4)^2)/(2*I$3^2))</f>
        <v>0.00130671191679988</v>
      </c>
      <c r="D171" s="109" t="str">
        <f aca="false">IF(AND($A171&gt;$D$6,$A171&lt;$D$7),NORMDIST($A171,$G$4,$G$3,0),"")</f>
        <v/>
      </c>
      <c r="E171" s="109" t="str">
        <f aca="false">IF(OR(AND($A171&lt;$D$6,$A171&gt;$D$8),AND($A171&gt;$D$7,$A171&lt;$D$9)),NORMDIST($A171,$G$4,$G$3,0),"")</f>
        <v/>
      </c>
      <c r="F171" s="109" t="n">
        <f aca="false">IF(OR($A171&lt;$D$8,$A171&gt;$D$9),NORMDIST($A171,$G$4,$G$3,0),"")</f>
        <v>6.93297261905956E-007</v>
      </c>
    </row>
    <row r="172" customFormat="false" ht="12.75" hidden="false" customHeight="false" outlineLevel="0" collapsed="false">
      <c r="A172" s="108" t="n">
        <v>7.99999999999999</v>
      </c>
      <c r="B172" s="38" t="n">
        <f aca="false">LN(A172)</f>
        <v>2.07944154167984</v>
      </c>
      <c r="C172" s="38" t="n">
        <f aca="false">1/(I$3*SQRT(2*PI()))*EXP(-(($B172-I$4)^2)/(2*I$3^2))</f>
        <v>0.00112303547798261</v>
      </c>
      <c r="D172" s="109" t="str">
        <f aca="false">IF(AND($A172&gt;$D$6,$A172&lt;$D$7),NORMDIST($A172,$G$4,$G$3,0),"")</f>
        <v/>
      </c>
      <c r="E172" s="109" t="str">
        <f aca="false">IF(OR(AND($A172&lt;$D$6,$A172&gt;$D$8),AND($A172&gt;$D$7,$A172&lt;$D$9)),NORMDIST($A172,$G$4,$G$3,0),"")</f>
        <v/>
      </c>
      <c r="F172" s="109" t="n">
        <f aca="false">IF(OR($A172&lt;$D$8,$A172&gt;$D$9),NORMDIST($A172,$G$4,$G$3,0),"")</f>
        <v>4.76152637689772E-007</v>
      </c>
    </row>
    <row r="173" customFormat="false" ht="12.75" hidden="false" customHeight="false" outlineLevel="0" collapsed="false">
      <c r="A173" s="108" t="n">
        <v>8.04999999999999</v>
      </c>
      <c r="B173" s="38" t="n">
        <f aca="false">LN(A173)</f>
        <v>2.08567209143047</v>
      </c>
      <c r="C173" s="38" t="n">
        <f aca="false">1/(I$3*SQRT(2*PI()))*EXP(-(($B173-I$4)^2)/(2*I$3^2))</f>
        <v>0.000964648668063202</v>
      </c>
      <c r="D173" s="109" t="str">
        <f aca="false">IF(AND($A173&gt;$D$6,$A173&lt;$D$7),NORMDIST($A173,$G$4,$G$3,0),"")</f>
        <v/>
      </c>
      <c r="E173" s="109" t="str">
        <f aca="false">IF(OR(AND($A173&lt;$D$6,$A173&gt;$D$8),AND($A173&gt;$D$7,$A173&lt;$D$9)),NORMDIST($A173,$G$4,$G$3,0),"")</f>
        <v/>
      </c>
      <c r="F173" s="109" t="n">
        <f aca="false">IF(OR($A173&lt;$D$8,$A173&gt;$D$9),NORMDIST($A173,$G$4,$G$3,0),"")</f>
        <v>3.25351534347588E-007</v>
      </c>
    </row>
    <row r="174" customFormat="false" ht="12.75" hidden="false" customHeight="false" outlineLevel="0" collapsed="false">
      <c r="A174" s="108" t="n">
        <v>8.09999999999999</v>
      </c>
      <c r="B174" s="38" t="n">
        <f aca="false">LN(A174)</f>
        <v>2.09186406167839</v>
      </c>
      <c r="C174" s="38" t="n">
        <f aca="false">1/(I$3*SQRT(2*PI()))*EXP(-(($B174-I$4)^2)/(2*I$3^2))</f>
        <v>0.000828159284539613</v>
      </c>
      <c r="D174" s="109" t="str">
        <f aca="false">IF(AND($A174&gt;$D$6,$A174&lt;$D$7),NORMDIST($A174,$G$4,$G$3,0),"")</f>
        <v/>
      </c>
      <c r="E174" s="109" t="str">
        <f aca="false">IF(OR(AND($A174&lt;$D$6,$A174&gt;$D$8),AND($A174&gt;$D$7,$A174&lt;$D$9)),NORMDIST($A174,$G$4,$G$3,0),"")</f>
        <v/>
      </c>
      <c r="F174" s="109" t="n">
        <f aca="false">IF(OR($A174&lt;$D$8,$A174&gt;$D$9),NORMDIST($A174,$G$4,$G$3,0),"")</f>
        <v>2.21176753534715E-007</v>
      </c>
    </row>
    <row r="175" customFormat="false" ht="12.75" hidden="false" customHeight="false" outlineLevel="0" collapsed="false">
      <c r="A175" s="108" t="n">
        <v>8.14999999999999</v>
      </c>
      <c r="B175" s="38" t="n">
        <f aca="false">LN(A175)</f>
        <v>2.09801792725277</v>
      </c>
      <c r="C175" s="38" t="n">
        <f aca="false">1/(I$3*SQRT(2*PI()))*EXP(-(($B175-I$4)^2)/(2*I$3^2))</f>
        <v>0.000710614987471993</v>
      </c>
      <c r="D175" s="109" t="str">
        <f aca="false">IF(AND($A175&gt;$D$6,$A175&lt;$D$7),NORMDIST($A175,$G$4,$G$3,0),"")</f>
        <v/>
      </c>
      <c r="E175" s="109" t="str">
        <f aca="false">IF(OR(AND($A175&lt;$D$6,$A175&gt;$D$8),AND($A175&gt;$D$7,$A175&lt;$D$9)),NORMDIST($A175,$G$4,$G$3,0),"")</f>
        <v/>
      </c>
      <c r="F175" s="109" t="n">
        <f aca="false">IF(OR($A175&lt;$D$8,$A175&gt;$D$9),NORMDIST($A175,$G$4,$G$3,0),"")</f>
        <v>1.49591202845237E-007</v>
      </c>
    </row>
    <row r="176" customFormat="false" ht="12.75" hidden="false" customHeight="false" outlineLevel="0" collapsed="false">
      <c r="A176" s="108" t="n">
        <v>8.19999999999998</v>
      </c>
      <c r="B176" s="38" t="n">
        <f aca="false">LN(A176)</f>
        <v>2.10413415427021</v>
      </c>
      <c r="C176" s="38" t="n">
        <f aca="false">1/(I$3*SQRT(2*PI()))*EXP(-(($B176-I$4)^2)/(2*I$3^2))</f>
        <v>0.000609448802962481</v>
      </c>
      <c r="D176" s="109" t="str">
        <f aca="false">IF(AND($A176&gt;$D$6,$A176&lt;$D$7),NORMDIST($A176,$G$4,$G$3,0),"")</f>
        <v/>
      </c>
      <c r="E176" s="109" t="str">
        <f aca="false">IF(OR(AND($A176&lt;$D$6,$A176&gt;$D$8),AND($A176&gt;$D$7,$A176&lt;$D$9)),NORMDIST($A176,$G$4,$G$3,0),"")</f>
        <v/>
      </c>
      <c r="F176" s="109" t="n">
        <f aca="false">IF(OR($A176&lt;$D$8,$A176&gt;$D$9),NORMDIST($A176,$G$4,$G$3,0),"")</f>
        <v>1.00658993773093E-007</v>
      </c>
    </row>
    <row r="177" customFormat="false" ht="12.75" hidden="false" customHeight="false" outlineLevel="0" collapsed="false">
      <c r="A177" s="108" t="n">
        <v>8.24999999999998</v>
      </c>
      <c r="B177" s="38" t="n">
        <f aca="false">LN(A177)</f>
        <v>2.11021320034659</v>
      </c>
      <c r="C177" s="38" t="n">
        <f aca="false">1/(I$3*SQRT(2*PI()))*EXP(-(($B177-I$4)^2)/(2*I$3^2))</f>
        <v>0.000522430953647812</v>
      </c>
      <c r="D177" s="109" t="str">
        <f aca="false">IF(AND($A177&gt;$D$6,$A177&lt;$D$7),NORMDIST($A177,$G$4,$G$3,0),"")</f>
        <v/>
      </c>
      <c r="E177" s="109" t="str">
        <f aca="false">IF(OR(AND($A177&lt;$D$6,$A177&gt;$D$8),AND($A177&gt;$D$7,$A177&lt;$D$9)),NORMDIST($A177,$G$4,$G$3,0),"")</f>
        <v/>
      </c>
      <c r="F177" s="109" t="n">
        <f aca="false">IF(OR($A177&lt;$D$8,$A177&gt;$D$9),NORMDIST($A177,$G$4,$G$3,0),"")</f>
        <v>6.73874574070538E-008</v>
      </c>
    </row>
    <row r="178" customFormat="false" ht="12.75" hidden="false" customHeight="false" outlineLevel="0" collapsed="false">
      <c r="A178" s="108" t="n">
        <v>8.29999999999998</v>
      </c>
      <c r="B178" s="38" t="n">
        <f aca="false">LN(A178)</f>
        <v>2.11625551480255</v>
      </c>
      <c r="C178" s="38" t="n">
        <f aca="false">1/(I$3*SQRT(2*PI()))*EXP(-(($B178-I$4)^2)/(2*I$3^2))</f>
        <v>0.000447626352980157</v>
      </c>
      <c r="D178" s="109" t="str">
        <f aca="false">IF(AND($A178&gt;$D$6,$A178&lt;$D$7),NORMDIST($A178,$G$4,$G$3,0),"")</f>
        <v/>
      </c>
      <c r="E178" s="109" t="str">
        <f aca="false">IF(OR(AND($A178&lt;$D$6,$A178&gt;$D$8),AND($A178&gt;$D$7,$A178&lt;$D$9)),NORMDIST($A178,$G$4,$G$3,0),"")</f>
        <v/>
      </c>
      <c r="F178" s="109" t="n">
        <f aca="false">IF(OR($A178&lt;$D$8,$A178&gt;$D$9),NORMDIST($A178,$G$4,$G$3,0),"")</f>
        <v>4.48833755169526E-008</v>
      </c>
    </row>
    <row r="179" customFormat="false" ht="12.75" hidden="false" customHeight="false" outlineLevel="0" collapsed="false">
      <c r="A179" s="108" t="n">
        <v>8.34999999999998</v>
      </c>
      <c r="B179" s="38" t="n">
        <f aca="false">LN(A179)</f>
        <v>2.12226153886276</v>
      </c>
      <c r="C179" s="38" t="n">
        <f aca="false">1/(I$3*SQRT(2*PI()))*EXP(-(($B179-I$4)^2)/(2*I$3^2))</f>
        <v>0.000383357157391271</v>
      </c>
      <c r="D179" s="109" t="str">
        <f aca="false">IF(AND($A179&gt;$D$6,$A179&lt;$D$7),NORMDIST($A179,$G$4,$G$3,0),"")</f>
        <v/>
      </c>
      <c r="E179" s="109" t="str">
        <f aca="false">IF(OR(AND($A179&lt;$D$6,$A179&gt;$D$8),AND($A179&gt;$D$7,$A179&lt;$D$9)),NORMDIST($A179,$G$4,$G$3,0),"")</f>
        <v/>
      </c>
      <c r="F179" s="109" t="n">
        <f aca="false">IF(OR($A179&lt;$D$8,$A179&gt;$D$9),NORMDIST($A179,$G$4,$G$3,0),"")</f>
        <v>2.97421190248659E-008</v>
      </c>
    </row>
    <row r="180" customFormat="false" ht="12.75" hidden="false" customHeight="false" outlineLevel="0" collapsed="false">
      <c r="A180" s="108" t="n">
        <v>8.39999999999998</v>
      </c>
      <c r="B180" s="38" t="n">
        <f aca="false">LN(A180)</f>
        <v>2.12823170584927</v>
      </c>
      <c r="C180" s="38" t="n">
        <f aca="false">1/(I$3*SQRT(2*PI()))*EXP(-(($B180-I$4)^2)/(2*I$3^2))</f>
        <v>0.000328169825001252</v>
      </c>
      <c r="D180" s="109" t="str">
        <f aca="false">IF(AND($A180&gt;$D$6,$A180&lt;$D$7),NORMDIST($A180,$G$4,$G$3,0),"")</f>
        <v/>
      </c>
      <c r="E180" s="109" t="str">
        <f aca="false">IF(OR(AND($A180&lt;$D$6,$A180&gt;$D$8),AND($A180&gt;$D$7,$A180&lt;$D$9)),NORMDIST($A180,$G$4,$G$3,0),"")</f>
        <v/>
      </c>
      <c r="F180" s="109" t="n">
        <f aca="false">IF(OR($A180&lt;$D$8,$A180&gt;$D$9),NORMDIST($A180,$G$4,$G$3,0),"")</f>
        <v>1.96082239576729E-008</v>
      </c>
    </row>
    <row r="181" customFormat="false" ht="12.75" hidden="false" customHeight="false" outlineLevel="0" collapsed="false">
      <c r="A181" s="108" t="n">
        <v>8.44999999999998</v>
      </c>
      <c r="B181" s="38" t="n">
        <f aca="false">LN(A181)</f>
        <v>2.13416644136908</v>
      </c>
      <c r="C181" s="38" t="n">
        <f aca="false">1/(I$3*SQRT(2*PI()))*EXP(-(($B181-I$4)^2)/(2*I$3^2))</f>
        <v>0.000280806181016118</v>
      </c>
      <c r="D181" s="109" t="str">
        <f aca="false">IF(AND($A181&gt;$D$6,$A181&lt;$D$7),NORMDIST($A181,$G$4,$G$3,0),"")</f>
        <v/>
      </c>
      <c r="E181" s="109" t="str">
        <f aca="false">IF(OR(AND($A181&lt;$D$6,$A181&gt;$D$8),AND($A181&gt;$D$7,$A181&lt;$D$9)),NORMDIST($A181,$G$4,$G$3,0),"")</f>
        <v/>
      </c>
      <c r="F181" s="109" t="n">
        <f aca="false">IF(OR($A181&lt;$D$8,$A181&gt;$D$9),NORMDIST($A181,$G$4,$G$3,0),"")</f>
        <v>1.28612910139719E-008</v>
      </c>
    </row>
    <row r="182" customFormat="false" ht="12.75" hidden="false" customHeight="false" outlineLevel="0" collapsed="false">
      <c r="A182" s="108" t="n">
        <v>8.49999999999998</v>
      </c>
      <c r="B182" s="38" t="n">
        <f aca="false">LN(A182)</f>
        <v>2.14006616349627</v>
      </c>
      <c r="C182" s="38" t="n">
        <f aca="false">1/(I$3*SQRT(2*PI()))*EXP(-(($B182-I$4)^2)/(2*I$3^2))</f>
        <v>0.000240178038163958</v>
      </c>
      <c r="D182" s="109" t="str">
        <f aca="false">IF(AND($A182&gt;$D$6,$A182&lt;$D$7),NORMDIST($A182,$G$4,$G$3,0),"")</f>
        <v/>
      </c>
      <c r="E182" s="109" t="str">
        <f aca="false">IF(OR(AND($A182&lt;$D$6,$A182&gt;$D$8),AND($A182&gt;$D$7,$A182&lt;$D$9)),NORMDIST($A182,$G$4,$G$3,0),"")</f>
        <v/>
      </c>
      <c r="F182" s="109" t="n">
        <f aca="false">IF(OR($A182&lt;$D$8,$A182&gt;$D$9),NORMDIST($A182,$G$4,$G$3,0),"")</f>
        <v>8.39287639146882E-009</v>
      </c>
    </row>
    <row r="183" customFormat="false" ht="12.75" hidden="false" customHeight="false" outlineLevel="0" collapsed="false">
      <c r="A183" s="108" t="n">
        <v>8.54999999999998</v>
      </c>
      <c r="B183" s="38" t="n">
        <f aca="false">LN(A183)</f>
        <v>2.14593128294867</v>
      </c>
      <c r="C183" s="38" t="n">
        <f aca="false">1/(I$3*SQRT(2*PI()))*EXP(-(($B183-I$4)^2)/(2*I$3^2))</f>
        <v>0.00020534496535243</v>
      </c>
      <c r="D183" s="109" t="str">
        <f aca="false">IF(AND($A183&gt;$D$6,$A183&lt;$D$7),NORMDIST($A183,$G$4,$G$3,0),"")</f>
        <v/>
      </c>
      <c r="E183" s="109" t="str">
        <f aca="false">IF(OR(AND($A183&lt;$D$6,$A183&gt;$D$8),AND($A183&gt;$D$7,$A183&lt;$D$9)),NORMDIST($A183,$G$4,$G$3,0),"")</f>
        <v/>
      </c>
      <c r="F183" s="109" t="n">
        <f aca="false">IF(OR($A183&lt;$D$8,$A183&gt;$D$9),NORMDIST($A183,$G$4,$G$3,0),"")</f>
        <v>5.44900296199164E-009</v>
      </c>
    </row>
    <row r="184" customFormat="false" ht="12.75" hidden="false" customHeight="false" outlineLevel="0" collapsed="false">
      <c r="A184" s="108" t="n">
        <v>8.59999999999998</v>
      </c>
      <c r="B184" s="38" t="n">
        <f aca="false">LN(A184)</f>
        <v>2.15176220325946</v>
      </c>
      <c r="C184" s="38" t="n">
        <f aca="false">1/(I$3*SQRT(2*PI()))*EXP(-(($B184-I$4)^2)/(2*I$3^2))</f>
        <v>0.000175494839180374</v>
      </c>
      <c r="D184" s="109" t="str">
        <f aca="false">IF(AND($A184&gt;$D$6,$A184&lt;$D$7),NORMDIST($A184,$G$4,$G$3,0),"")</f>
        <v/>
      </c>
      <c r="E184" s="109" t="str">
        <f aca="false">IF(OR(AND($A184&lt;$D$6,$A184&gt;$D$8),AND($A184&gt;$D$7,$A184&lt;$D$9)),NORMDIST($A184,$G$4,$G$3,0),"")</f>
        <v/>
      </c>
      <c r="F184" s="109" t="n">
        <f aca="false">IF(OR($A184&lt;$D$8,$A184&gt;$D$9),NORMDIST($A184,$G$4,$G$3,0),"")</f>
        <v>3.51968029063772E-009</v>
      </c>
    </row>
    <row r="185" customFormat="false" ht="12.75" hidden="false" customHeight="false" outlineLevel="0" collapsed="false">
      <c r="A185" s="108" t="n">
        <v>8.64999999999998</v>
      </c>
      <c r="B185" s="38" t="n">
        <f aca="false">LN(A185)</f>
        <v>2.15755932094379</v>
      </c>
      <c r="C185" s="38" t="n">
        <f aca="false">1/(I$3*SQRT(2*PI()))*EXP(-(($B185-I$4)^2)/(2*I$3^2))</f>
        <v>0.000149926851055543</v>
      </c>
      <c r="D185" s="109" t="str">
        <f aca="false">IF(AND($A185&gt;$D$6,$A185&lt;$D$7),NORMDIST($A185,$G$4,$G$3,0),"")</f>
        <v/>
      </c>
      <c r="E185" s="109" t="str">
        <f aca="false">IF(OR(AND($A185&lt;$D$6,$A185&gt;$D$8),AND($A185&gt;$D$7,$A185&lt;$D$9)),NORMDIST($A185,$G$4,$G$3,0),"")</f>
        <v/>
      </c>
      <c r="F185" s="109" t="n">
        <f aca="false">IF(OR($A185&lt;$D$8,$A185&gt;$D$9),NORMDIST($A185,$G$4,$G$3,0),"")</f>
        <v>2.26187887100164E-009</v>
      </c>
    </row>
    <row r="186" customFormat="false" ht="12.75" hidden="false" customHeight="false" outlineLevel="0" collapsed="false">
      <c r="A186" s="108" t="n">
        <v>8.69999999999998</v>
      </c>
      <c r="B186" s="38" t="n">
        <f aca="false">LN(A186)</f>
        <v>2.16332302566054</v>
      </c>
      <c r="C186" s="38" t="n">
        <f aca="false">1/(I$3*SQRT(2*PI()))*EXP(-(($B186-I$4)^2)/(2*I$3^2))</f>
        <v>0.000128036677558838</v>
      </c>
      <c r="D186" s="109" t="str">
        <f aca="false">IF(AND($A186&gt;$D$6,$A186&lt;$D$7),NORMDIST($A186,$G$4,$G$3,0),"")</f>
        <v/>
      </c>
      <c r="E186" s="109" t="str">
        <f aca="false">IF(OR(AND($A186&lt;$D$6,$A186&gt;$D$8),AND($A186&gt;$D$7,$A186&lt;$D$9)),NORMDIST($A186,$G$4,$G$3,0),"")</f>
        <v/>
      </c>
      <c r="F186" s="109" t="n">
        <f aca="false">IF(OR($A186&lt;$D$8,$A186&gt;$D$9),NORMDIST($A186,$G$4,$G$3,0),"")</f>
        <v>1.44615694116837E-009</v>
      </c>
    </row>
    <row r="187" customFormat="false" ht="12.75" hidden="false" customHeight="false" outlineLevel="0" collapsed="false">
      <c r="A187" s="108" t="n">
        <v>8.74999999999998</v>
      </c>
      <c r="B187" s="38" t="n">
        <f aca="false">LN(A187)</f>
        <v>2.16905370036952</v>
      </c>
      <c r="C187" s="38" t="n">
        <f aca="false">1/(I$3*SQRT(2*PI()))*EXP(-(($B187-I$4)^2)/(2*I$3^2))</f>
        <v>0.000109303553489123</v>
      </c>
      <c r="D187" s="109" t="str">
        <f aca="false">IF(AND($A187&gt;$D$6,$A187&lt;$D$7),NORMDIST($A187,$G$4,$G$3,0),"")</f>
        <v/>
      </c>
      <c r="E187" s="109" t="str">
        <f aca="false">IF(OR(AND($A187&lt;$D$6,$A187&gt;$D$8),AND($A187&gt;$D$7,$A187&lt;$D$9)),NORMDIST($A187,$G$4,$G$3,0),"")</f>
        <v/>
      </c>
      <c r="F187" s="109" t="n">
        <f aca="false">IF(OR($A187&lt;$D$8,$A187&gt;$D$9),NORMDIST($A187,$G$4,$G$3,0),"")</f>
        <v>9.19901790903867E-010</v>
      </c>
    </row>
    <row r="188" customFormat="false" ht="12.75" hidden="false" customHeight="false" outlineLevel="0" collapsed="false">
      <c r="A188" s="108" t="n">
        <v>8.79999999999998</v>
      </c>
      <c r="B188" s="38" t="n">
        <f aca="false">LN(A188)</f>
        <v>2.17475172148416</v>
      </c>
      <c r="C188" s="38" t="n">
        <f aca="false">1/(I$3*SQRT(2*PI()))*EXP(-(($B188-I$4)^2)/(2*I$3^2))</f>
        <v>9.32790158813744E-005</v>
      </c>
      <c r="D188" s="109" t="str">
        <f aca="false">IF(AND($A188&gt;$D$6,$A188&lt;$D$7),NORMDIST($A188,$G$4,$G$3,0),"")</f>
        <v/>
      </c>
      <c r="E188" s="109" t="str">
        <f aca="false">IF(OR(AND($A188&lt;$D$6,$A188&gt;$D$8),AND($A188&gt;$D$7,$A188&lt;$D$9)),NORMDIST($A188,$G$4,$G$3,0),"")</f>
        <v/>
      </c>
      <c r="F188" s="109" t="n">
        <f aca="false">IF(OR($A188&lt;$D$8,$A188&gt;$D$9),NORMDIST($A188,$G$4,$G$3,0),"")</f>
        <v>5.82166830582364E-010</v>
      </c>
    </row>
    <row r="189" customFormat="false" ht="12.75" hidden="false" customHeight="false" outlineLevel="0" collapsed="false">
      <c r="A189" s="108" t="n">
        <v>8.84999999999998</v>
      </c>
      <c r="B189" s="38" t="n">
        <f aca="false">LN(A189)</f>
        <v>2.18041745901984</v>
      </c>
      <c r="C189" s="38" t="n">
        <f aca="false">1/(I$3*SQRT(2*PI()))*EXP(-(($B189-I$4)^2)/(2*I$3^2))</f>
        <v>7.95771133907457E-005</v>
      </c>
      <c r="D189" s="109" t="str">
        <f aca="false">IF(AND($A189&gt;$D$6,$A189&lt;$D$7),NORMDIST($A189,$G$4,$G$3,0),"")</f>
        <v/>
      </c>
      <c r="E189" s="109" t="str">
        <f aca="false">IF(OR(AND($A189&lt;$D$6,$A189&gt;$D$8),AND($A189&gt;$D$7,$A189&lt;$D$9)),NORMDIST($A189,$G$4,$G$3,0),"")</f>
        <v/>
      </c>
      <c r="F189" s="109" t="n">
        <f aca="false">IF(OR($A189&lt;$D$8,$A189&gt;$D$9),NORMDIST($A189,$G$4,$G$3,0),"")</f>
        <v>3.66550153691663E-010</v>
      </c>
    </row>
    <row r="190" customFormat="false" ht="12.75" hidden="false" customHeight="false" outlineLevel="0" collapsed="false">
      <c r="A190" s="108" t="n">
        <v>8.89999999999998</v>
      </c>
      <c r="B190" s="38" t="n">
        <f aca="false">LN(A190)</f>
        <v>2.18605127673809</v>
      </c>
      <c r="C190" s="38" t="n">
        <f aca="false">1/(I$3*SQRT(2*PI()))*EXP(-(($B190-I$4)^2)/(2*I$3^2))</f>
        <v>6.78658989610643E-005</v>
      </c>
      <c r="D190" s="109" t="str">
        <f aca="false">IF(AND($A190&gt;$D$6,$A190&lt;$D$7),NORMDIST($A190,$G$4,$G$3,0),"")</f>
        <v/>
      </c>
      <c r="E190" s="109" t="str">
        <f aca="false">IF(OR(AND($A190&lt;$D$6,$A190&gt;$D$8),AND($A190&gt;$D$7,$A190&lt;$D$9)),NORMDIST($A190,$G$4,$G$3,0),"")</f>
        <v/>
      </c>
      <c r="F190" s="109" t="n">
        <f aca="false">IF(OR($A190&lt;$D$8,$A190&gt;$D$9),NORMDIST($A190,$G$4,$G$3,0),"")</f>
        <v>2.29614499777606E-010</v>
      </c>
    </row>
    <row r="191" customFormat="false" ht="12.75" hidden="false" customHeight="false" outlineLevel="0" collapsed="false">
      <c r="A191" s="108" t="n">
        <v>8.94999999999998</v>
      </c>
      <c r="B191" s="38" t="n">
        <f aca="false">LN(A191)</f>
        <v>2.19165353228676</v>
      </c>
      <c r="C191" s="38" t="n">
        <f aca="false">1/(I$3*SQRT(2*PI()))*EXP(-(($B191-I$4)^2)/(2*I$3^2))</f>
        <v>5.78600448364781E-005</v>
      </c>
      <c r="D191" s="109" t="str">
        <f aca="false">IF(AND($A191&gt;$D$6,$A191&lt;$D$7),NORMDIST($A191,$G$4,$G$3,0),"")</f>
        <v/>
      </c>
      <c r="E191" s="109" t="str">
        <f aca="false">IF(OR(AND($A191&lt;$D$6,$A191&gt;$D$8),AND($A191&gt;$D$7,$A191&lt;$D$9)),NORMDIST($A191,$G$4,$G$3,0),"")</f>
        <v/>
      </c>
      <c r="F191" s="109" t="n">
        <f aca="false">IF(OR($A191&lt;$D$8,$A191&gt;$D$9),NORMDIST($A191,$G$4,$G$3,0),"")</f>
        <v>1.43101823688101E-010</v>
      </c>
    </row>
    <row r="192" customFormat="false" ht="12.75" hidden="false" customHeight="false" outlineLevel="0" collapsed="false">
      <c r="A192" s="108" t="n">
        <v>8.99999999999998</v>
      </c>
      <c r="B192" s="38" t="n">
        <f aca="false">LN(A192)</f>
        <v>2.19722457733622</v>
      </c>
      <c r="C192" s="38" t="n">
        <f aca="false">1/(I$3*SQRT(2*PI()))*EXP(-(($B192-I$4)^2)/(2*I$3^2))</f>
        <v>4.93144379169517E-005</v>
      </c>
      <c r="D192" s="109" t="str">
        <f aca="false">IF(AND($A192&gt;$D$6,$A192&lt;$D$7),NORMDIST($A192,$G$4,$G$3,0),"")</f>
        <v/>
      </c>
      <c r="E192" s="109" t="str">
        <f aca="false">IF(OR(AND($A192&lt;$D$6,$A192&gt;$D$8),AND($A192&gt;$D$7,$A192&lt;$D$9)),NORMDIST($A192,$G$4,$G$3,0),"")</f>
        <v/>
      </c>
      <c r="F192" s="109" t="n">
        <f aca="false">IF(OR($A192&lt;$D$8,$A192&gt;$D$9),NORMDIST($A192,$G$4,$G$3,0),"")</f>
        <v>8.87301023620607E-011</v>
      </c>
    </row>
    <row r="193" customFormat="false" ht="12.75" hidden="false" customHeight="false" outlineLevel="0" collapsed="false">
      <c r="A193" s="108" t="n">
        <v>9.04999999999998</v>
      </c>
      <c r="B193" s="38" t="n">
        <f aca="false">LN(A193)</f>
        <v>2.20276475771183</v>
      </c>
      <c r="C193" s="38" t="n">
        <f aca="false">1/(I$3*SQRT(2*PI()))*EXP(-(($B193-I$4)^2)/(2*I$3^2))</f>
        <v>4.20186303851348E-005</v>
      </c>
      <c r="D193" s="109" t="str">
        <f aca="false">IF(AND($A193&gt;$D$6,$A193&lt;$D$7),NORMDIST($A193,$G$4,$G$3,0),"")</f>
        <v/>
      </c>
      <c r="E193" s="109" t="str">
        <f aca="false">IF(OR(AND($A193&lt;$D$6,$A193&gt;$D$8),AND($A193&gt;$D$7,$A193&lt;$D$9)),NORMDIST($A193,$G$4,$G$3,0),"")</f>
        <v/>
      </c>
      <c r="F193" s="109" t="n">
        <f aca="false">IF(OR($A193&lt;$D$8,$A193&gt;$D$9),NORMDIST($A193,$G$4,$G$3,0),"")</f>
        <v>5.47364657016041E-011</v>
      </c>
    </row>
    <row r="194" customFormat="false" ht="12.75" hidden="false" customHeight="false" outlineLevel="0" collapsed="false">
      <c r="A194" s="108" t="n">
        <v>9.09999999999998</v>
      </c>
      <c r="B194" s="38" t="n">
        <f aca="false">LN(A194)</f>
        <v>2.2082744135228</v>
      </c>
      <c r="C194" s="38" t="n">
        <f aca="false">1/(I$3*SQRT(2*PI()))*EXP(-(($B194-I$4)^2)/(2*I$3^2))</f>
        <v>3.5792035620373E-005</v>
      </c>
      <c r="D194" s="109" t="str">
        <f aca="false">IF(AND($A194&gt;$D$6,$A194&lt;$D$7),NORMDIST($A194,$G$4,$G$3,0),"")</f>
        <v/>
      </c>
      <c r="E194" s="109" t="str">
        <f aca="false">IF(OR(AND($A194&lt;$D$6,$A194&gt;$D$8),AND($A194&gt;$D$7,$A194&lt;$D$9)),NORMDIST($A194,$G$4,$G$3,0),"")</f>
        <v/>
      </c>
      <c r="F194" s="109" t="n">
        <f aca="false">IF(OR($A194&lt;$D$8,$A194&gt;$D$9),NORMDIST($A194,$G$4,$G$3,0),"")</f>
        <v>3.35940586757486E-011</v>
      </c>
    </row>
    <row r="195" customFormat="false" ht="12.75" hidden="false" customHeight="false" outlineLevel="0" collapsed="false">
      <c r="A195" s="108" t="n">
        <v>9.14999999999998</v>
      </c>
      <c r="B195" s="38" t="n">
        <f aca="false">LN(A195)</f>
        <v>2.21375387928743</v>
      </c>
      <c r="C195" s="38" t="n">
        <f aca="false">1/(I$3*SQRT(2*PI()))*EXP(-(($B195-I$4)^2)/(2*I$3^2))</f>
        <v>3.04797728334515E-005</v>
      </c>
      <c r="D195" s="109" t="str">
        <f aca="false">IF(AND($A195&gt;$D$6,$A195&lt;$D$7),NORMDIST($A195,$G$4,$G$3,0),"")</f>
        <v/>
      </c>
      <c r="E195" s="109" t="str">
        <f aca="false">IF(OR(AND($A195&lt;$D$6,$A195&gt;$D$8),AND($A195&gt;$D$7,$A195&lt;$D$9)),NORMDIST($A195,$G$4,$G$3,0),"")</f>
        <v/>
      </c>
      <c r="F195" s="109" t="n">
        <f aca="false">IF(OR($A195&lt;$D$8,$A195&gt;$D$9),NORMDIST($A195,$G$4,$G$3,0),"")</f>
        <v>2.05129516423724E-011</v>
      </c>
    </row>
    <row r="196" customFormat="false" ht="12.75" hidden="false" customHeight="false" outlineLevel="0" collapsed="false">
      <c r="A196" s="108" t="n">
        <v>9.19999999999998</v>
      </c>
      <c r="B196" s="38" t="n">
        <f aca="false">LN(A196)</f>
        <v>2.21920348405499</v>
      </c>
      <c r="C196" s="38" t="n">
        <f aca="false">1/(I$3*SQRT(2*PI()))*EXP(-(($B196-I$4)^2)/(2*I$3^2))</f>
        <v>2.59490757616808E-005</v>
      </c>
      <c r="D196" s="109" t="str">
        <f aca="false">IF(AND($A196&gt;$D$6,$A196&lt;$D$7),NORMDIST($A196,$G$4,$G$3,0),"")</f>
        <v/>
      </c>
      <c r="E196" s="109" t="str">
        <f aca="false">IF(OR(AND($A196&lt;$D$6,$A196&gt;$D$8),AND($A196&gt;$D$7,$A196&lt;$D$9)),NORMDIST($A196,$G$4,$G$3,0),"")</f>
        <v/>
      </c>
      <c r="F196" s="109" t="n">
        <f aca="false">IF(OR($A196&lt;$D$8,$A196&gt;$D$9),NORMDIST($A196,$G$4,$G$3,0),"")</f>
        <v>1.24615995506175E-011</v>
      </c>
    </row>
    <row r="197" customFormat="false" ht="12.75" hidden="false" customHeight="false" outlineLevel="0" collapsed="false">
      <c r="A197" s="108" t="n">
        <v>9.24999999999998</v>
      </c>
      <c r="B197" s="38" t="n">
        <f aca="false">LN(A197)</f>
        <v>2.22462355152433</v>
      </c>
      <c r="C197" s="38" t="n">
        <f aca="false">1/(I$3*SQRT(2*PI()))*EXP(-(($B197-I$4)^2)/(2*I$3^2))</f>
        <v>2.20861913065655E-005</v>
      </c>
      <c r="D197" s="109" t="str">
        <f aca="false">IF(AND($A197&gt;$D$6,$A197&lt;$D$7),NORMDIST($A197,$G$4,$G$3,0),"")</f>
        <v/>
      </c>
      <c r="E197" s="109" t="str">
        <f aca="false">IF(OR(AND($A197&lt;$D$6,$A197&gt;$D$8),AND($A197&gt;$D$7,$A197&lt;$D$9)),NORMDIST($A197,$G$4,$G$3,0),"")</f>
        <v/>
      </c>
      <c r="F197" s="109" t="n">
        <f aca="false">IF(OR($A197&lt;$D$8,$A197&gt;$D$9),NORMDIST($A197,$G$4,$G$3,0),"")</f>
        <v>7.5318104450566E-012</v>
      </c>
    </row>
    <row r="198" customFormat="false" ht="12.75" hidden="false" customHeight="false" outlineLevel="0" collapsed="false">
      <c r="A198" s="108" t="n">
        <v>9.29999999999998</v>
      </c>
      <c r="B198" s="38" t="n">
        <f aca="false">LN(A198)</f>
        <v>2.23001440015921</v>
      </c>
      <c r="C198" s="38" t="n">
        <f aca="false">1/(I$3*SQRT(2*PI()))*EXP(-(($B198-I$4)^2)/(2*I$3^2))</f>
        <v>1.87937033133833E-005</v>
      </c>
      <c r="D198" s="109" t="str">
        <f aca="false">IF(AND($A198&gt;$D$6,$A198&lt;$D$7),NORMDIST($A198,$G$4,$G$3,0),"")</f>
        <v/>
      </c>
      <c r="E198" s="109" t="str">
        <f aca="false">IF(OR(AND($A198&lt;$D$6,$A198&gt;$D$8),AND($A198&gt;$D$7,$A198&lt;$D$9)),NORMDIST($A198,$G$4,$G$3,0),"")</f>
        <v/>
      </c>
      <c r="F198" s="109" t="n">
        <f aca="false">IF(OR($A198&lt;$D$8,$A198&gt;$D$9),NORMDIST($A198,$G$4,$G$3,0),"")</f>
        <v>4.52902717948369E-012</v>
      </c>
    </row>
    <row r="199" customFormat="false" ht="12.75" hidden="false" customHeight="false" outlineLevel="0" collapsed="false">
      <c r="A199" s="108" t="n">
        <v>9.34999999999998</v>
      </c>
      <c r="B199" s="38" t="n">
        <f aca="false">LN(A199)</f>
        <v>2.23537634330059</v>
      </c>
      <c r="C199" s="38" t="n">
        <f aca="false">1/(I$3*SQRT(2*PI()))*EXP(-(($B199-I$4)^2)/(2*I$3^2))</f>
        <v>1.59882249107246E-005</v>
      </c>
      <c r="D199" s="109" t="str">
        <f aca="false">IF(AND($A199&gt;$D$6,$A199&lt;$D$7),NORMDIST($A199,$G$4,$G$3,0),"")</f>
        <v/>
      </c>
      <c r="E199" s="109" t="str">
        <f aca="false">IF(OR(AND($A199&lt;$D$6,$A199&gt;$D$8),AND($A199&gt;$D$7,$A199&lt;$D$9)),NORMDIST($A199,$G$4,$G$3,0),"")</f>
        <v/>
      </c>
      <c r="F199" s="109" t="n">
        <f aca="false">IF(OR($A199&lt;$D$8,$A199&gt;$D$9),NORMDIST($A199,$G$4,$G$3,0),"")</f>
        <v>2.70950793791303E-012</v>
      </c>
    </row>
    <row r="200" customFormat="false" ht="12.75" hidden="false" customHeight="false" outlineLevel="0" collapsed="false">
      <c r="A200" s="108" t="n">
        <v>9.39999999999998</v>
      </c>
      <c r="B200" s="38" t="n">
        <f aca="false">LN(A200)</f>
        <v>2.24070968927596</v>
      </c>
      <c r="C200" s="38" t="n">
        <f aca="false">1/(I$3*SQRT(2*PI()))*EXP(-(($B200-I$4)^2)/(2*I$3^2))</f>
        <v>1.359841006522E-005</v>
      </c>
      <c r="D200" s="109" t="str">
        <f aca="false">IF(AND($A200&gt;$D$6,$A200&lt;$D$7),NORMDIST($A200,$G$4,$G$3,0),"")</f>
        <v/>
      </c>
      <c r="E200" s="109" t="str">
        <f aca="false">IF(OR(AND($A200&lt;$D$6,$A200&gt;$D$8),AND($A200&gt;$D$7,$A200&lt;$D$9)),NORMDIST($A200,$G$4,$G$3,0),"")</f>
        <v/>
      </c>
      <c r="F200" s="109" t="n">
        <f aca="false">IF(OR($A200&lt;$D$8,$A200&gt;$D$9),NORMDIST($A200,$G$4,$G$3,0),"")</f>
        <v>1.61270853216806E-012</v>
      </c>
    </row>
    <row r="201" customFormat="false" ht="12.75" hidden="false" customHeight="false" outlineLevel="0" collapsed="false">
      <c r="A201" s="108" t="n">
        <v>9.44999999999998</v>
      </c>
      <c r="B201" s="38" t="n">
        <f aca="false">LN(A201)</f>
        <v>2.24601474150565</v>
      </c>
      <c r="C201" s="38" t="n">
        <f aca="false">1/(I$3*SQRT(2*PI()))*EXP(-(($B201-I$4)^2)/(2*I$3^2))</f>
        <v>1.1563241368885E-005</v>
      </c>
      <c r="D201" s="109" t="str">
        <f aca="false">IF(AND($A201&gt;$D$6,$A201&lt;$D$7),NORMDIST($A201,$G$4,$G$3,0),"")</f>
        <v/>
      </c>
      <c r="E201" s="109" t="str">
        <f aca="false">IF(OR(AND($A201&lt;$D$6,$A201&gt;$D$8),AND($A201&gt;$D$7,$A201&lt;$D$9)),NORMDIST($A201,$G$4,$G$3,0),"")</f>
        <v/>
      </c>
      <c r="F201" s="109" t="n">
        <f aca="false">IF(OR($A201&lt;$D$8,$A201&gt;$D$9),NORMDIST($A201,$G$4,$G$3,0),"")</f>
        <v>9.54995433232759E-013</v>
      </c>
    </row>
    <row r="202" customFormat="false" ht="12.75" hidden="false" customHeight="false" outlineLevel="0" collapsed="false">
      <c r="A202" s="108" t="n">
        <v>9.49999999999998</v>
      </c>
      <c r="B202" s="38" t="n">
        <f aca="false">LN(A202)</f>
        <v>2.25129179860649</v>
      </c>
      <c r="C202" s="38" t="n">
        <f aca="false">1/(I$3*SQRT(2*PI()))*EXP(-(($B202-I$4)^2)/(2*I$3^2))</f>
        <v>9.83055666070355E-006</v>
      </c>
      <c r="D202" s="109" t="str">
        <f aca="false">IF(AND($A202&gt;$D$6,$A202&lt;$D$7),NORMDIST($A202,$G$4,$G$3,0),"")</f>
        <v/>
      </c>
      <c r="E202" s="109" t="str">
        <f aca="false">IF(OR(AND($A202&lt;$D$6,$A202&gt;$D$8),AND($A202&gt;$D$7,$A202&lt;$D$9)),NORMDIST($A202,$G$4,$G$3,0),"")</f>
        <v/>
      </c>
      <c r="F202" s="109" t="n">
        <f aca="false">IF(OR($A202&lt;$D$8,$A202&gt;$D$9),NORMDIST($A202,$G$4,$G$3,0),"")</f>
        <v>5.62634891507515E-013</v>
      </c>
    </row>
    <row r="203" customFormat="false" ht="12.75" hidden="false" customHeight="false" outlineLevel="0" collapsed="false">
      <c r="A203" s="108" t="n">
        <v>9.54999999999998</v>
      </c>
      <c r="B203" s="38" t="n">
        <f aca="false">LN(A203)</f>
        <v>2.25654115449264</v>
      </c>
      <c r="C203" s="38" t="n">
        <f aca="false">1/(I$3*SQRT(2*PI()))*EXP(-(($B203-I$4)^2)/(2*I$3^2))</f>
        <v>8.35578197804266E-006</v>
      </c>
      <c r="D203" s="109" t="str">
        <f aca="false">IF(AND($A203&gt;$D$6,$A203&lt;$D$7),NORMDIST($A203,$G$4,$G$3,0),"")</f>
        <v/>
      </c>
      <c r="E203" s="109" t="str">
        <f aca="false">IF(OR(AND($A203&lt;$D$6,$A203&gt;$D$8),AND($A203&gt;$D$7,$A203&lt;$D$9)),NORMDIST($A203,$G$4,$G$3,0),"")</f>
        <v/>
      </c>
      <c r="F203" s="109" t="n">
        <f aca="false">IF(OR($A203&lt;$D$8,$A203&gt;$D$9),NORMDIST($A203,$G$4,$G$3,0),"")</f>
        <v>3.29785823613367E-013</v>
      </c>
    </row>
    <row r="204" customFormat="false" ht="12.75" hidden="false" customHeight="false" outlineLevel="0" collapsed="false">
      <c r="A204" s="108" t="n">
        <v>9.59999999999998</v>
      </c>
      <c r="B204" s="38" t="n">
        <f aca="false">LN(A204)</f>
        <v>2.26176309847379</v>
      </c>
      <c r="C204" s="38" t="n">
        <f aca="false">1/(I$3*SQRT(2*PI()))*EXP(-(($B204-I$4)^2)/(2*I$3^2))</f>
        <v>7.10084261637094E-006</v>
      </c>
      <c r="D204" s="109" t="str">
        <f aca="false">IF(AND($A204&gt;$D$6,$A204&lt;$D$7),NORMDIST($A204,$G$4,$G$3,0),"")</f>
        <v/>
      </c>
      <c r="E204" s="109" t="str">
        <f aca="false">IF(OR(AND($A204&lt;$D$6,$A204&gt;$D$8),AND($A204&gt;$D$7,$A204&lt;$D$9)),NORMDIST($A204,$G$4,$G$3,0),"")</f>
        <v/>
      </c>
      <c r="F204" s="109" t="n">
        <f aca="false">IF(OR($A204&lt;$D$8,$A204&gt;$D$9),NORMDIST($A204,$G$4,$G$3,0),"")</f>
        <v>1.92316815786817E-013</v>
      </c>
    </row>
    <row r="205" customFormat="false" ht="12.75" hidden="false" customHeight="false" outlineLevel="0" collapsed="false">
      <c r="A205" s="108" t="n">
        <v>9.64999999999998</v>
      </c>
      <c r="B205" s="38" t="n">
        <f aca="false">LN(A205)</f>
        <v>2.26695791535089</v>
      </c>
      <c r="C205" s="38" t="n">
        <f aca="false">1/(I$3*SQRT(2*PI()))*EXP(-(($B205-I$4)^2)/(2*I$3^2))</f>
        <v>6.033227818779E-006</v>
      </c>
      <c r="D205" s="109" t="str">
        <f aca="false">IF(AND($A205&gt;$D$6,$A205&lt;$D$7),NORMDIST($A205,$G$4,$G$3,0),"")</f>
        <v/>
      </c>
      <c r="E205" s="109" t="str">
        <f aca="false">IF(OR(AND($A205&lt;$D$6,$A205&gt;$D$8),AND($A205&gt;$D$7,$A205&lt;$D$9)),NORMDIST($A205,$G$4,$G$3,0),"")</f>
        <v/>
      </c>
      <c r="F205" s="109" t="n">
        <f aca="false">IF(OR($A205&lt;$D$8,$A205&gt;$D$9),NORMDIST($A205,$G$4,$G$3,0),"")</f>
        <v>1.1157900693244E-013</v>
      </c>
    </row>
    <row r="206" customFormat="false" ht="12.75" hidden="false" customHeight="false" outlineLevel="0" collapsed="false">
      <c r="A206" s="108" t="n">
        <v>9.69999999999998</v>
      </c>
      <c r="B206" s="38" t="n">
        <f aca="false">LN(A206)</f>
        <v>2.27212588550934</v>
      </c>
      <c r="C206" s="38" t="n">
        <f aca="false">1/(I$3*SQRT(2*PI()))*EXP(-(($B206-I$4)^2)/(2*I$3^2))</f>
        <v>5.1251878837265E-006</v>
      </c>
      <c r="D206" s="109" t="str">
        <f aca="false">IF(AND($A206&gt;$D$6,$A206&lt;$D$7),NORMDIST($A206,$G$4,$G$3,0),"")</f>
        <v/>
      </c>
      <c r="E206" s="109" t="str">
        <f aca="false">IF(OR(AND($A206&lt;$D$6,$A206&gt;$D$8),AND($A206&gt;$D$7,$A206&lt;$D$9)),NORMDIST($A206,$G$4,$G$3,0),"")</f>
        <v/>
      </c>
      <c r="F206" s="109" t="n">
        <f aca="false">IF(OR($A206&lt;$D$8,$A206&gt;$D$9),NORMDIST($A206,$G$4,$G$3,0),"")</f>
        <v>6.44062004209511E-014</v>
      </c>
    </row>
    <row r="207" customFormat="false" ht="12.75" hidden="false" customHeight="false" outlineLevel="0" collapsed="false">
      <c r="A207" s="108" t="n">
        <v>9.74999999999998</v>
      </c>
      <c r="B207" s="38" t="n">
        <f aca="false">LN(A207)</f>
        <v>2.27726728500975</v>
      </c>
      <c r="C207" s="38" t="n">
        <f aca="false">1/(I$3*SQRT(2*PI()))*EXP(-(($B207-I$4)^2)/(2*I$3^2))</f>
        <v>4.35304532729195E-006</v>
      </c>
      <c r="D207" s="109" t="str">
        <f aca="false">IF(AND($A207&gt;$D$6,$A207&lt;$D$7),NORMDIST($A207,$G$4,$G$3,0),"")</f>
        <v/>
      </c>
      <c r="E207" s="109" t="str">
        <f aca="false">IF(OR(AND($A207&lt;$D$6,$A207&gt;$D$8),AND($A207&gt;$D$7,$A207&lt;$D$9)),NORMDIST($A207,$G$4,$G$3,0),"")</f>
        <v/>
      </c>
      <c r="F207" s="109" t="n">
        <f aca="false">IF(OR($A207&lt;$D$8,$A207&gt;$D$9),NORMDIST($A207,$G$4,$G$3,0),"")</f>
        <v>3.69873163413571E-014</v>
      </c>
    </row>
    <row r="208" customFormat="false" ht="12.75" hidden="false" customHeight="false" outlineLevel="0" collapsed="false">
      <c r="A208" s="108" t="n">
        <v>9.79999999999998</v>
      </c>
      <c r="B208" s="38" t="n">
        <f aca="false">LN(A208)</f>
        <v>2.28238238567652</v>
      </c>
      <c r="C208" s="38" t="n">
        <f aca="false">1/(I$3*SQRT(2*PI()))*EXP(-(($B208-I$4)^2)/(2*I$3^2))</f>
        <v>3.69660421578564E-006</v>
      </c>
      <c r="D208" s="109" t="str">
        <f aca="false">IF(AND($A208&gt;$D$6,$A208&lt;$D$7),NORMDIST($A208,$G$4,$G$3,0),"")</f>
        <v/>
      </c>
      <c r="E208" s="109" t="str">
        <f aca="false">IF(OR(AND($A208&lt;$D$6,$A208&gt;$D$8),AND($A208&gt;$D$7,$A208&lt;$D$9)),NORMDIST($A208,$G$4,$G$3,0),"")</f>
        <v/>
      </c>
      <c r="F208" s="109" t="n">
        <f aca="false">IF(OR($A208&lt;$D$8,$A208&gt;$D$9),NORMDIST($A208,$G$4,$G$3,0),"")</f>
        <v>2.11328426549128E-014</v>
      </c>
    </row>
    <row r="209" customFormat="false" ht="12.75" hidden="false" customHeight="false" outlineLevel="0" collapsed="false">
      <c r="A209" s="108" t="n">
        <v>9.84999999999998</v>
      </c>
      <c r="B209" s="38" t="n">
        <f aca="false">LN(A209)</f>
        <v>2.287471455184</v>
      </c>
      <c r="C209" s="38" t="n">
        <f aca="false">1/(I$3*SQRT(2*PI()))*EXP(-(($B209-I$4)^2)/(2*I$3^2))</f>
        <v>3.13864394106066E-006</v>
      </c>
      <c r="D209" s="109" t="str">
        <f aca="false">IF(AND($A209&gt;$D$6,$A209&lt;$D$7),NORMDIST($A209,$G$4,$G$3,0),"")</f>
        <v/>
      </c>
      <c r="E209" s="109" t="str">
        <f aca="false">IF(OR(AND($A209&lt;$D$6,$A209&gt;$D$8),AND($A209&gt;$D$7,$A209&lt;$D$9)),NORMDIST($A209,$G$4,$G$3,0),"")</f>
        <v/>
      </c>
      <c r="F209" s="109" t="n">
        <f aca="false">IF(OR($A209&lt;$D$8,$A209&gt;$D$9),NORMDIST($A209,$G$4,$G$3,0),"")</f>
        <v>1.20127647583063E-014</v>
      </c>
    </row>
    <row r="210" customFormat="false" ht="12.75" hidden="false" customHeight="false" outlineLevel="0" collapsed="false">
      <c r="A210" s="108" t="n">
        <v>9.89999999999998</v>
      </c>
      <c r="B210" s="38" t="n">
        <f aca="false">LN(A210)</f>
        <v>2.29253475714054</v>
      </c>
      <c r="C210" s="38" t="n">
        <f aca="false">1/(I$3*SQRT(2*PI()))*EXP(-(($B210-I$4)^2)/(2*I$3^2))</f>
        <v>2.66448558428924E-006</v>
      </c>
      <c r="D210" s="109" t="str">
        <f aca="false">IF(AND($A210&gt;$D$6,$A210&lt;$D$7),NORMDIST($A210,$G$4,$G$3,0),"")</f>
        <v/>
      </c>
      <c r="E210" s="109" t="str">
        <f aca="false">IF(OR(AND($A210&lt;$D$6,$A210&gt;$D$8),AND($A210&gt;$D$7,$A210&lt;$D$9)),NORMDIST($A210,$G$4,$G$3,0),"")</f>
        <v/>
      </c>
      <c r="F210" s="109" t="n">
        <f aca="false">IF(OR($A210&lt;$D$8,$A210&gt;$D$9),NORMDIST($A210,$G$4,$G$3,0),"")</f>
        <v>6.79372527359565E-015</v>
      </c>
    </row>
    <row r="211" customFormat="false" ht="12.75" hidden="false" customHeight="false" outlineLevel="0" collapsed="false">
      <c r="A211" s="108" t="n">
        <v>9.94999999999998</v>
      </c>
      <c r="B211" s="38" t="n">
        <f aca="false">LN(A211)</f>
        <v>2.2975725511705</v>
      </c>
      <c r="C211" s="38" t="n">
        <f aca="false">1/(I$3*SQRT(2*PI()))*EXP(-(($B211-I$4)^2)/(2*I$3^2))</f>
        <v>2.2616206398104E-006</v>
      </c>
      <c r="D211" s="109" t="str">
        <f aca="false">IF(AND($A211&gt;$D$6,$A211&lt;$D$7),NORMDIST($A211,$G$4,$G$3,0),"")</f>
        <v/>
      </c>
      <c r="E211" s="109" t="str">
        <f aca="false">IF(OR(AND($A211&lt;$D$6,$A211&gt;$D$8),AND($A211&gt;$D$7,$A211&lt;$D$9)),NORMDIST($A211,$G$4,$G$3,0),"")</f>
        <v/>
      </c>
      <c r="F211" s="109" t="n">
        <f aca="false">IF(OR($A211&lt;$D$8,$A211&gt;$D$9),NORMDIST($A211,$G$4,$G$3,0),"")</f>
        <v>3.8225479707653E-015</v>
      </c>
    </row>
    <row r="212" customFormat="false" ht="12.75" hidden="false" customHeight="false" outlineLevel="0" collapsed="false">
      <c r="A212" s="108" t="n">
        <v>9.99999999999998</v>
      </c>
      <c r="B212" s="38" t="n">
        <f aca="false">LN(A212)</f>
        <v>2.30258509299404</v>
      </c>
      <c r="C212" s="38" t="n">
        <f aca="false">1/(I$3*SQRT(2*PI()))*EXP(-(($B212-I$4)^2)/(2*I$3^2))</f>
        <v>1.91939328020792E-006</v>
      </c>
      <c r="D212" s="109" t="str">
        <f aca="false">IF(AND($A212&gt;$D$6,$A212&lt;$D$7),NORMDIST($A212,$G$4,$G$3,0),"")</f>
        <v/>
      </c>
      <c r="E212" s="109" t="str">
        <f aca="false">IF(OR(AND($A212&lt;$D$6,$A212&gt;$D$8),AND($A212&gt;$D$7,$A212&lt;$D$9)),NORMDIST($A212,$G$4,$G$3,0),"")</f>
        <v/>
      </c>
      <c r="F212" s="109" t="n">
        <f aca="false">IF(OR($A212&lt;$D$8,$A212&gt;$D$9),NORMDIST($A212,$G$4,$G$3,0),"")</f>
        <v>2.13982305781624E-015</v>
      </c>
    </row>
    <row r="213" customFormat="false" ht="12.75" hidden="false" customHeight="false" outlineLevel="0" collapsed="false">
      <c r="A213" s="108" t="n">
        <v>10.05</v>
      </c>
      <c r="B213" s="38" t="n">
        <f aca="false">LN(A213)</f>
        <v>2.30757263450509</v>
      </c>
      <c r="C213" s="38" t="n">
        <f aca="false">1/(I$3*SQRT(2*PI()))*EXP(-(($B213-I$4)^2)/(2*I$3^2))</f>
        <v>1.62872856464874E-006</v>
      </c>
      <c r="D213" s="109" t="str">
        <f aca="false">IF(AND($A213&gt;$D$6,$A213&lt;$D$7),NORMDIST($A213,$G$4,$G$3,0),"")</f>
        <v/>
      </c>
      <c r="E213" s="109" t="str">
        <f aca="false">IF(OR(AND($A213&lt;$D$6,$A213&gt;$D$8),AND($A213&gt;$D$7,$A213&lt;$D$9)),NORMDIST($A213,$G$4,$G$3,0),"")</f>
        <v/>
      </c>
      <c r="F213" s="109" t="n">
        <f aca="false">IF(OR($A213&lt;$D$8,$A213&gt;$D$9),NORMDIST($A213,$G$4,$G$3,0),"")</f>
        <v>1.19174334920571E-015</v>
      </c>
    </row>
    <row r="214" customFormat="false" ht="12.75" hidden="false" customHeight="false" outlineLevel="0" collapsed="false">
      <c r="A214" s="108" t="n">
        <v>10.1</v>
      </c>
      <c r="B214" s="38" t="n">
        <f aca="false">LN(A214)</f>
        <v>2.31253542384721</v>
      </c>
      <c r="C214" s="38" t="n">
        <f aca="false">1/(I$3*SQRT(2*PI()))*EXP(-(($B214-I$4)^2)/(2*I$3^2))</f>
        <v>1.38190004897912E-006</v>
      </c>
      <c r="D214" s="109" t="str">
        <f aca="false">IF(AND($A214&gt;$D$6,$A214&lt;$D$7),NORMDIST($A214,$G$4,$G$3,0),"")</f>
        <v/>
      </c>
      <c r="E214" s="109" t="str">
        <f aca="false">IF(OR(AND($A214&lt;$D$6,$A214&gt;$D$8),AND($A214&gt;$D$7,$A214&lt;$D$9)),NORMDIST($A214,$G$4,$G$3,0),"")</f>
        <v/>
      </c>
      <c r="F214" s="109" t="n">
        <f aca="false">IF(OR($A214&lt;$D$8,$A214&gt;$D$9),NORMDIST($A214,$G$4,$G$3,0),"")</f>
        <v>6.60339940260171E-016</v>
      </c>
    </row>
    <row r="215" customFormat="false" ht="12.75" hidden="false" customHeight="false" outlineLevel="0" collapsed="false">
      <c r="A215" s="108" t="n">
        <v>10.15</v>
      </c>
      <c r="B215" s="38" t="n">
        <f aca="false">LN(A215)</f>
        <v>2.3174737054878</v>
      </c>
      <c r="C215" s="38" t="n">
        <f aca="false">1/(I$3*SQRT(2*PI()))*EXP(-(($B215-I$4)^2)/(2*I$3^2))</f>
        <v>1.1723311694701E-006</v>
      </c>
      <c r="D215" s="109" t="str">
        <f aca="false">IF(AND($A215&gt;$D$6,$A215&lt;$D$7),NORMDIST($A215,$G$4,$G$3,0),"")</f>
        <v/>
      </c>
      <c r="E215" s="109" t="str">
        <f aca="false">IF(OR(AND($A215&lt;$D$6,$A215&gt;$D$8),AND($A215&gt;$D$7,$A215&lt;$D$9)),NORMDIST($A215,$G$4,$G$3,0),"")</f>
        <v/>
      </c>
      <c r="F215" s="109" t="n">
        <f aca="false">IF(OR($A215&lt;$D$8,$A215&gt;$D$9),NORMDIST($A215,$G$4,$G$3,0),"")</f>
        <v>3.64025955524384E-016</v>
      </c>
    </row>
    <row r="216" customFormat="false" ht="12.75" hidden="false" customHeight="false" outlineLevel="0" collapsed="false">
      <c r="A216" s="108" t="n">
        <v>10.2</v>
      </c>
      <c r="B216" s="38" t="n">
        <f aca="false">LN(A216)</f>
        <v>2.32238772029023</v>
      </c>
      <c r="C216" s="38" t="n">
        <f aca="false">1/(I$3*SQRT(2*PI()))*EXP(-(($B216-I$4)^2)/(2*I$3^2))</f>
        <v>9.9442556113436E-007</v>
      </c>
      <c r="D216" s="109" t="str">
        <f aca="false">IF(AND($A216&gt;$D$6,$A216&lt;$D$7),NORMDIST($A216,$G$4,$G$3,0),"")</f>
        <v/>
      </c>
      <c r="E216" s="109" t="str">
        <f aca="false">IF(OR(AND($A216&lt;$D$6,$A216&gt;$D$8),AND($A216&gt;$D$7,$A216&lt;$D$9)),NORMDIST($A216,$G$4,$G$3,0),"")</f>
        <v/>
      </c>
      <c r="F216" s="109" t="n">
        <f aca="false">IF(OR($A216&lt;$D$8,$A216&gt;$D$9),NORMDIST($A216,$G$4,$G$3,0),"")</f>
        <v>1.99653574573184E-016</v>
      </c>
    </row>
    <row r="217" customFormat="false" ht="12.75" hidden="false" customHeight="false" outlineLevel="0" collapsed="false">
      <c r="A217" s="108" t="n">
        <v>10.25</v>
      </c>
      <c r="B217" s="38" t="n">
        <f aca="false">LN(A217)</f>
        <v>2.32727770558442</v>
      </c>
      <c r="C217" s="38" t="n">
        <f aca="false">1/(I$3*SQRT(2*PI()))*EXP(-(($B217-I$4)^2)/(2*I$3^2))</f>
        <v>8.434221525684E-007</v>
      </c>
      <c r="D217" s="109" t="str">
        <f aca="false">IF(AND($A217&gt;$D$6,$A217&lt;$D$7),NORMDIST($A217,$G$4,$G$3,0),"")</f>
        <v/>
      </c>
      <c r="E217" s="109" t="str">
        <f aca="false">IF(OR(AND($A217&lt;$D$6,$A217&gt;$D$8),AND($A217&gt;$D$7,$A217&lt;$D$9)),NORMDIST($A217,$G$4,$G$3,0),"")</f>
        <v/>
      </c>
      <c r="F217" s="109" t="n">
        <f aca="false">IF(OR($A217&lt;$D$8,$A217&gt;$D$9),NORMDIST($A217,$G$4,$G$3,0),"")</f>
        <v>1.08943615742406E-016</v>
      </c>
    </row>
    <row r="218" customFormat="false" ht="12.75" hidden="false" customHeight="false" outlineLevel="0" collapsed="false">
      <c r="A218" s="108" t="n">
        <v>10.3</v>
      </c>
      <c r="B218" s="38" t="n">
        <f aca="false">LN(A218)</f>
        <v>2.33214389523559</v>
      </c>
      <c r="C218" s="38" t="n">
        <f aca="false">1/(I$3*SQRT(2*PI()))*EXP(-(($B218-I$4)^2)/(2*I$3^2))</f>
        <v>7.15271466639818E-007</v>
      </c>
      <c r="D218" s="109" t="str">
        <f aca="false">IF(AND($A218&gt;$D$6,$A218&lt;$D$7),NORMDIST($A218,$G$4,$G$3,0),"")</f>
        <v/>
      </c>
      <c r="E218" s="109" t="str">
        <f aca="false">IF(OR(AND($A218&lt;$D$6,$A218&gt;$D$8),AND($A218&gt;$D$7,$A218&lt;$D$9)),NORMDIST($A218,$G$4,$G$3,0),"")</f>
        <v/>
      </c>
      <c r="F218" s="109" t="n">
        <f aca="false">IF(OR($A218&lt;$D$8,$A218&gt;$D$9),NORMDIST($A218,$G$4,$G$3,0),"")</f>
        <v>5.91434201227507E-017</v>
      </c>
    </row>
    <row r="219" customFormat="false" ht="12.75" hidden="false" customHeight="false" outlineLevel="0" collapsed="false">
      <c r="A219" s="108" t="n">
        <v>10.35</v>
      </c>
      <c r="B219" s="38" t="n">
        <f aca="false">LN(A219)</f>
        <v>2.33698651971138</v>
      </c>
      <c r="C219" s="38" t="n">
        <f aca="false">1/(I$3*SQRT(2*PI()))*EXP(-(($B219-I$4)^2)/(2*I$3^2))</f>
        <v>6.06530062529945E-007</v>
      </c>
      <c r="D219" s="109" t="str">
        <f aca="false">IF(AND($A219&gt;$D$6,$A219&lt;$D$7),NORMDIST($A219,$G$4,$G$3,0),"")</f>
        <v/>
      </c>
      <c r="E219" s="109" t="str">
        <f aca="false">IF(OR(AND($A219&lt;$D$6,$A219&gt;$D$8),AND($A219&gt;$D$7,$A219&lt;$D$9)),NORMDIST($A219,$G$4,$G$3,0),"")</f>
        <v/>
      </c>
      <c r="F219" s="109" t="n">
        <f aca="false">IF(OR($A219&lt;$D$8,$A219&gt;$D$9),NORMDIST($A219,$G$4,$G$3,0),"")</f>
        <v>3.19441282248062E-017</v>
      </c>
    </row>
    <row r="220" customFormat="false" ht="12.75" hidden="false" customHeight="false" outlineLevel="0" collapsed="false">
      <c r="A220" s="108" t="n">
        <v>10.4</v>
      </c>
      <c r="B220" s="38" t="n">
        <f aca="false">LN(A220)</f>
        <v>2.34180580614733</v>
      </c>
      <c r="C220" s="38" t="n">
        <f aca="false">1/(I$3*SQRT(2*PI()))*EXP(-(($B220-I$4)^2)/(2*I$3^2))</f>
        <v>5.14270490562975E-007</v>
      </c>
      <c r="D220" s="109" t="str">
        <f aca="false">IF(AND($A220&gt;$D$6,$A220&lt;$D$7),NORMDIST($A220,$G$4,$G$3,0),"")</f>
        <v/>
      </c>
      <c r="E220" s="109" t="str">
        <f aca="false">IF(OR(AND($A220&lt;$D$6,$A220&gt;$D$8),AND($A220&gt;$D$7,$A220&lt;$D$9)),NORMDIST($A220,$G$4,$G$3,0),"")</f>
        <v/>
      </c>
      <c r="F220" s="109" t="n">
        <f aca="false">IF(OR($A220&lt;$D$8,$A220&gt;$D$9),NORMDIST($A220,$G$4,$G$3,0),"")</f>
        <v>1.716546612184E-017</v>
      </c>
    </row>
    <row r="221" customFormat="false" ht="12.75" hidden="false" customHeight="false" outlineLevel="0" collapsed="false">
      <c r="A221" s="108" t="n">
        <v>10.45</v>
      </c>
      <c r="B221" s="38" t="n">
        <f aca="false">LN(A221)</f>
        <v>2.34660197841082</v>
      </c>
      <c r="C221" s="38" t="n">
        <f aca="false">1/(I$3*SQRT(2*PI()))*EXP(-(($B221-I$4)^2)/(2*I$3^2))</f>
        <v>4.36004506394374E-007</v>
      </c>
      <c r="D221" s="109" t="str">
        <f aca="false">IF(AND($A221&gt;$D$6,$A221&lt;$D$7),NORMDIST($A221,$G$4,$G$3,0),"")</f>
        <v/>
      </c>
      <c r="E221" s="109" t="str">
        <f aca="false">IF(OR(AND($A221&lt;$D$6,$A221&gt;$D$8),AND($A221&gt;$D$7,$A221&lt;$D$9)),NORMDIST($A221,$G$4,$G$3,0),"")</f>
        <v/>
      </c>
      <c r="F221" s="109" t="n">
        <f aca="false">IF(OR($A221&lt;$D$8,$A221&gt;$D$9),NORMDIST($A221,$G$4,$G$3,0),"")</f>
        <v>9.17698700704237E-018</v>
      </c>
    </row>
    <row r="222" customFormat="false" ht="12.75" hidden="false" customHeight="false" outlineLevel="0" collapsed="false">
      <c r="A222" s="108" t="n">
        <v>10.5</v>
      </c>
      <c r="B222" s="38" t="n">
        <f aca="false">LN(A222)</f>
        <v>2.35137525716348</v>
      </c>
      <c r="C222" s="38" t="n">
        <f aca="false">1/(I$3*SQRT(2*PI()))*EXP(-(($B222-I$4)^2)/(2*I$3^2))</f>
        <v>3.69617613751162E-007</v>
      </c>
      <c r="D222" s="109" t="str">
        <f aca="false">IF(AND($A222&gt;$D$6,$A222&lt;$D$7),NORMDIST($A222,$G$4,$G$3,0),"")</f>
        <v/>
      </c>
      <c r="E222" s="109" t="str">
        <f aca="false">IF(OR(AND($A222&lt;$D$6,$A222&gt;$D$8),AND($A222&gt;$D$7,$A222&lt;$D$9)),NORMDIST($A222,$G$4,$G$3,0),"")</f>
        <v/>
      </c>
      <c r="F222" s="109" t="n">
        <f aca="false">IF(OR($A222&lt;$D$8,$A222&gt;$D$9),NORMDIST($A222,$G$4,$G$3,0),"")</f>
        <v>4.88117735550302E-018</v>
      </c>
    </row>
    <row r="223" customFormat="false" ht="12.75" hidden="false" customHeight="false" outlineLevel="0" collapsed="false">
      <c r="A223" s="108" t="n">
        <v>10.55</v>
      </c>
      <c r="B223" s="38" t="n">
        <f aca="false">LN(A223)</f>
        <v>2.35612585992208</v>
      </c>
      <c r="C223" s="38" t="n">
        <f aca="false">1/(I$3*SQRT(2*PI()))*EXP(-(($B223-I$4)^2)/(2*I$3^2))</f>
        <v>3.13313282187753E-007</v>
      </c>
      <c r="D223" s="109" t="str">
        <f aca="false">IF(AND($A223&gt;$D$6,$A223&lt;$D$7),NORMDIST($A223,$G$4,$G$3,0),"")</f>
        <v/>
      </c>
      <c r="E223" s="109" t="str">
        <f aca="false">IF(OR(AND($A223&lt;$D$6,$A223&gt;$D$8),AND($A223&gt;$D$7,$A223&lt;$D$9)),NORMDIST($A223,$G$4,$G$3,0),"")</f>
        <v/>
      </c>
      <c r="F223" s="109" t="n">
        <f aca="false">IF(OR($A223&lt;$D$8,$A223&gt;$D$9),NORMDIST($A223,$G$4,$G$3,0),"")</f>
        <v>2.58302740617993E-018</v>
      </c>
    </row>
    <row r="224" customFormat="false" ht="12.75" hidden="false" customHeight="false" outlineLevel="0" collapsed="false">
      <c r="A224" s="108" t="n">
        <v>10.6</v>
      </c>
      <c r="B224" s="38" t="n">
        <f aca="false">LN(A224)</f>
        <v>2.36085400111802</v>
      </c>
      <c r="C224" s="38" t="n">
        <f aca="false">1/(I$3*SQRT(2*PI()))*EXP(-(($B224-I$4)^2)/(2*I$3^2))</f>
        <v>2.65565424468743E-007</v>
      </c>
      <c r="D224" s="109" t="str">
        <f aca="false">IF(AND($A224&gt;$D$6,$A224&lt;$D$7),NORMDIST($A224,$G$4,$G$3,0),"")</f>
        <v/>
      </c>
      <c r="E224" s="109" t="str">
        <f aca="false">IF(OR(AND($A224&lt;$D$6,$A224&gt;$D$8),AND($A224&gt;$D$7,$A224&lt;$D$9)),NORMDIST($A224,$G$4,$G$3,0),"")</f>
        <v/>
      </c>
      <c r="F224" s="109" t="n">
        <f aca="false">IF(OR($A224&lt;$D$8,$A224&gt;$D$9),NORMDIST($A224,$G$4,$G$3,0),"")</f>
        <v>1.35992010868696E-018</v>
      </c>
    </row>
    <row r="225" customFormat="false" ht="12.75" hidden="false" customHeight="false" outlineLevel="0" collapsed="false">
      <c r="A225" s="108" t="n">
        <v>10.65</v>
      </c>
      <c r="B225" s="38" t="n">
        <f aca="false">LN(A225)</f>
        <v>2.36555989215543</v>
      </c>
      <c r="C225" s="38" t="n">
        <f aca="false">1/(I$3*SQRT(2*PI()))*EXP(-(($B225-I$4)^2)/(2*I$3^2))</f>
        <v>2.25077922611677E-007</v>
      </c>
      <c r="D225" s="109" t="str">
        <f aca="false">IF(AND($A225&gt;$D$6,$A225&lt;$D$7),NORMDIST($A225,$G$4,$G$3,0),"")</f>
        <v/>
      </c>
      <c r="E225" s="109" t="str">
        <f aca="false">IF(OR(AND($A225&lt;$D$6,$A225&gt;$D$8),AND($A225&gt;$D$7,$A225&lt;$D$9)),NORMDIST($A225,$G$4,$G$3,0),"")</f>
        <v/>
      </c>
      <c r="F225" s="109" t="n">
        <f aca="false">IF(OR($A225&lt;$D$8,$A225&gt;$D$9),NORMDIST($A225,$G$4,$G$3,0),"")</f>
        <v>7.12324254624328E-019</v>
      </c>
    </row>
    <row r="226" customFormat="false" ht="12.75" hidden="false" customHeight="false" outlineLevel="0" collapsed="false">
      <c r="A226" s="108" t="n">
        <v>10.7</v>
      </c>
      <c r="B226" s="38" t="n">
        <f aca="false">LN(A226)</f>
        <v>2.37024374146786</v>
      </c>
      <c r="C226" s="38" t="n">
        <f aca="false">1/(I$3*SQRT(2*PI()))*EXP(-(($B226-I$4)^2)/(2*I$3^2))</f>
        <v>1.90750166992808E-007</v>
      </c>
      <c r="D226" s="109" t="str">
        <f aca="false">IF(AND($A226&gt;$D$6,$A226&lt;$D$7),NORMDIST($A226,$G$4,$G$3,0),"")</f>
        <v/>
      </c>
      <c r="E226" s="109" t="str">
        <f aca="false">IF(OR(AND($A226&lt;$D$6,$A226&gt;$D$8),AND($A226&gt;$D$7,$A226&lt;$D$9)),NORMDIST($A226,$G$4,$G$3,0),"")</f>
        <v/>
      </c>
      <c r="F226" s="109" t="n">
        <f aca="false">IF(OR($A226&lt;$D$8,$A226&gt;$D$9),NORMDIST($A226,$G$4,$G$3,0),"")</f>
        <v>3.71212014745604E-019</v>
      </c>
    </row>
    <row r="227" customFormat="false" ht="12.75" hidden="false" customHeight="false" outlineLevel="0" collapsed="false">
      <c r="A227" s="108" t="n">
        <v>10.75</v>
      </c>
      <c r="B227" s="38" t="n">
        <f aca="false">LN(A227)</f>
        <v>2.37490575457367</v>
      </c>
      <c r="C227" s="38" t="n">
        <f aca="false">1/(I$3*SQRT(2*PI()))*EXP(-(($B227-I$4)^2)/(2*I$3^2))</f>
        <v>1.61647723281783E-007</v>
      </c>
      <c r="D227" s="109" t="str">
        <f aca="false">IF(AND($A227&gt;$D$6,$A227&lt;$D$7),NORMDIST($A227,$G$4,$G$3,0),"")</f>
        <v/>
      </c>
      <c r="E227" s="109" t="str">
        <f aca="false">IF(OR(AND($A227&lt;$D$6,$A227&gt;$D$8),AND($A227&gt;$D$7,$A227&lt;$D$9)),NORMDIST($A227,$G$4,$G$3,0),"")</f>
        <v/>
      </c>
      <c r="F227" s="109" t="n">
        <f aca="false">IF(OR($A227&lt;$D$8,$A227&gt;$D$9),NORMDIST($A227,$G$4,$G$3,0),"")</f>
        <v>1.92462565881736E-019</v>
      </c>
    </row>
    <row r="228" customFormat="false" ht="12.75" hidden="false" customHeight="false" outlineLevel="0" collapsed="false">
      <c r="A228" s="108" t="n">
        <v>10.8</v>
      </c>
      <c r="B228" s="38" t="n">
        <f aca="false">LN(A228)</f>
        <v>2.37954613413017</v>
      </c>
      <c r="C228" s="38" t="n">
        <f aca="false">1/(I$3*SQRT(2*PI()))*EXP(-(($B228-I$4)^2)/(2*I$3^2))</f>
        <v>1.36977370823379E-007</v>
      </c>
      <c r="D228" s="109" t="str">
        <f aca="false">IF(AND($A228&gt;$D$6,$A228&lt;$D$7),NORMDIST($A228,$G$4,$G$3,0),"")</f>
        <v/>
      </c>
      <c r="E228" s="109" t="str">
        <f aca="false">IF(OR(AND($A228&lt;$D$6,$A228&gt;$D$8),AND($A228&gt;$D$7,$A228&lt;$D$9)),NORMDIST($A228,$G$4,$G$3,0),"")</f>
        <v/>
      </c>
      <c r="F228" s="109" t="n">
        <f aca="false">IF(OR($A228&lt;$D$8,$A228&gt;$D$9),NORMDIST($A228,$G$4,$G$3,0),"")</f>
        <v>9.92774180730125E-020</v>
      </c>
    </row>
    <row r="229" customFormat="false" ht="12.75" hidden="false" customHeight="false" outlineLevel="0" collapsed="false">
      <c r="A229" s="108" t="n">
        <v>10.85</v>
      </c>
      <c r="B229" s="38" t="n">
        <f aca="false">LN(A229)</f>
        <v>2.38416507998647</v>
      </c>
      <c r="C229" s="38" t="n">
        <f aca="false">1/(I$3*SQRT(2*PI()))*EXP(-(($B229-I$4)^2)/(2*I$3^2))</f>
        <v>1.16065866445997E-007</v>
      </c>
      <c r="D229" s="109" t="str">
        <f aca="false">IF(AND($A229&gt;$D$6,$A229&lt;$D$7),NORMDIST($A229,$G$4,$G$3,0),"")</f>
        <v/>
      </c>
      <c r="E229" s="109" t="str">
        <f aca="false">IF(OR(AND($A229&lt;$D$6,$A229&gt;$D$8),AND($A229&gt;$D$7,$A229&lt;$D$9)),NORMDIST($A229,$G$4,$G$3,0),"")</f>
        <v/>
      </c>
      <c r="F229" s="109" t="n">
        <f aca="false">IF(OR($A229&lt;$D$8,$A229&gt;$D$9),NORMDIST($A229,$G$4,$G$3,0),"")</f>
        <v>5.09488788350508E-020</v>
      </c>
    </row>
    <row r="230" customFormat="false" ht="12.75" hidden="false" customHeight="false" outlineLevel="0" collapsed="false">
      <c r="A230" s="108" t="n">
        <v>10.9</v>
      </c>
      <c r="B230" s="38" t="n">
        <f aca="false">LN(A230)</f>
        <v>2.3887627892351</v>
      </c>
      <c r="C230" s="38" t="n">
        <f aca="false">1/(I$3*SQRT(2*PI()))*EXP(-(($B230-I$4)^2)/(2*I$3^2))</f>
        <v>9.83418821534848E-008</v>
      </c>
      <c r="D230" s="109" t="str">
        <f aca="false">IF(AND($A230&gt;$D$6,$A230&lt;$D$7),NORMDIST($A230,$G$4,$G$3,0),"")</f>
        <v/>
      </c>
      <c r="E230" s="109" t="str">
        <f aca="false">IF(OR(AND($A230&lt;$D$6,$A230&gt;$D$8),AND($A230&gt;$D$7,$A230&lt;$D$9)),NORMDIST($A230,$G$4,$G$3,0),"")</f>
        <v/>
      </c>
      <c r="F230" s="109" t="n">
        <f aca="false">IF(OR($A230&lt;$D$8,$A230&gt;$D$9),NORMDIST($A230,$G$4,$G$3,0),"")</f>
        <v>2.60134973565987E-020</v>
      </c>
    </row>
    <row r="231" customFormat="false" ht="12.75" hidden="false" customHeight="false" outlineLevel="0" collapsed="false">
      <c r="A231" s="108" t="n">
        <v>10.95</v>
      </c>
      <c r="B231" s="38" t="n">
        <f aca="false">LN(A231)</f>
        <v>2.39333945626251</v>
      </c>
      <c r="C231" s="38" t="n">
        <f aca="false">1/(I$3*SQRT(2*PI()))*EXP(-(($B231-I$4)^2)/(2*I$3^2))</f>
        <v>8.33206459965859E-008</v>
      </c>
      <c r="D231" s="109" t="str">
        <f aca="false">IF(AND($A231&gt;$D$6,$A231&lt;$D$7),NORMDIST($A231,$G$4,$G$3,0),"")</f>
        <v/>
      </c>
      <c r="E231" s="109" t="str">
        <f aca="false">IF(OR(AND($A231&lt;$D$6,$A231&gt;$D$8),AND($A231&gt;$D$7,$A231&lt;$D$9)),NORMDIST($A231,$G$4,$G$3,0),"")</f>
        <v/>
      </c>
      <c r="F231" s="109" t="n">
        <f aca="false">IF(OR($A231&lt;$D$8,$A231&gt;$D$9),NORMDIST($A231,$G$4,$G$3,0),"")</f>
        <v>1.32142589310788E-020</v>
      </c>
    </row>
    <row r="232" customFormat="false" ht="12.75" hidden="false" customHeight="false" outlineLevel="0" collapsed="false">
      <c r="A232" s="108" t="n">
        <v>11</v>
      </c>
      <c r="B232" s="38" t="n">
        <f aca="false">LN(A232)</f>
        <v>2.39789527279837</v>
      </c>
      <c r="C232" s="38" t="n">
        <f aca="false">1/(I$3*SQRT(2*PI()))*EXP(-(($B232-I$4)^2)/(2*I$3^2))</f>
        <v>7.05908845588078E-008</v>
      </c>
      <c r="D232" s="109" t="str">
        <f aca="false">IF(AND($A232&gt;$D$6,$A232&lt;$D$7),NORMDIST($A232,$G$4,$G$3,0),"")</f>
        <v/>
      </c>
      <c r="E232" s="109" t="str">
        <f aca="false">IF(OR(AND($A232&lt;$D$6,$A232&gt;$D$8),AND($A232&gt;$D$7,$A232&lt;$D$9)),NORMDIST($A232,$G$4,$G$3,0),"")</f>
        <v/>
      </c>
      <c r="F232" s="109" t="n">
        <f aca="false">IF(OR($A232&lt;$D$8,$A232&gt;$D$9),NORMDIST($A232,$G$4,$G$3,0),"")</f>
        <v>6.67831401572106E-021</v>
      </c>
    </row>
    <row r="233" customFormat="false" ht="12.75" hidden="false" customHeight="false" outlineLevel="0" collapsed="false">
      <c r="A233" s="108" t="n">
        <v>11.05</v>
      </c>
      <c r="B233" s="38" t="n">
        <f aca="false">LN(A233)</f>
        <v>2.40243042796376</v>
      </c>
      <c r="C233" s="38" t="n">
        <f aca="false">1/(I$3*SQRT(2*PI()))*EXP(-(($B233-I$4)^2)/(2*I$3^2))</f>
        <v>5.98037245962719E-008</v>
      </c>
      <c r="D233" s="109" t="str">
        <f aca="false">IF(AND($A233&gt;$D$6,$A233&lt;$D$7),NORMDIST($A233,$G$4,$G$3,0),"")</f>
        <v/>
      </c>
      <c r="E233" s="109" t="str">
        <f aca="false">IF(OR(AND($A233&lt;$D$6,$A233&gt;$D$8),AND($A233&gt;$D$7,$A233&lt;$D$9)),NORMDIST($A233,$G$4,$G$3,0),"")</f>
        <v/>
      </c>
      <c r="F233" s="109" t="n">
        <f aca="false">IF(OR($A233&lt;$D$8,$A233&gt;$D$9),NORMDIST($A233,$G$4,$G$3,0),"")</f>
        <v>3.35792362786635E-021</v>
      </c>
    </row>
    <row r="234" customFormat="false" ht="12.75" hidden="false" customHeight="false" outlineLevel="0" collapsed="false">
      <c r="A234" s="108" t="n">
        <v>11.1</v>
      </c>
      <c r="B234" s="38" t="n">
        <f aca="false">LN(A234)</f>
        <v>2.40694510831829</v>
      </c>
      <c r="C234" s="38" t="n">
        <f aca="false">1/(I$3*SQRT(2*PI()))*EXP(-(($B234-I$4)^2)/(2*I$3^2))</f>
        <v>5.06632618761572E-008</v>
      </c>
      <c r="D234" s="109" t="str">
        <f aca="false">IF(AND($A234&gt;$D$6,$A234&lt;$D$7),NORMDIST($A234,$G$4,$G$3,0),"")</f>
        <v/>
      </c>
      <c r="E234" s="109" t="str">
        <f aca="false">IF(OR(AND($A234&lt;$D$6,$A234&gt;$D$8),AND($A234&gt;$D$7,$A234&lt;$D$9)),NORMDIST($A234,$G$4,$G$3,0),"")</f>
        <v/>
      </c>
      <c r="F234" s="109" t="n">
        <f aca="false">IF(OR($A234&lt;$D$8,$A234&gt;$D$9),NORMDIST($A234,$G$4,$G$3,0),"")</f>
        <v>1.67978905879002E-021</v>
      </c>
    </row>
    <row r="235" customFormat="false" ht="12.75" hidden="false" customHeight="false" outlineLevel="0" collapsed="false">
      <c r="A235" s="108" t="n">
        <v>11.15</v>
      </c>
      <c r="B235" s="38" t="n">
        <f aca="false">LN(A235)</f>
        <v>2.41143949790613</v>
      </c>
      <c r="C235" s="38" t="n">
        <f aca="false">1/(I$3*SQRT(2*PI()))*EXP(-(($B235-I$4)^2)/(2*I$3^2))</f>
        <v>4.29185483971556E-008</v>
      </c>
      <c r="D235" s="109" t="str">
        <f aca="false">IF(AND($A235&gt;$D$6,$A235&lt;$D$7),NORMDIST($A235,$G$4,$G$3,0),"")</f>
        <v/>
      </c>
      <c r="E235" s="109" t="str">
        <f aca="false">IF(OR(AND($A235&lt;$D$6,$A235&gt;$D$8),AND($A235&gt;$D$7,$A235&lt;$D$9)),NORMDIST($A235,$G$4,$G$3,0),"")</f>
        <v/>
      </c>
      <c r="F235" s="109" t="n">
        <f aca="false">IF(OR($A235&lt;$D$8,$A235&gt;$D$9),NORMDIST($A235,$G$4,$G$3,0),"")</f>
        <v>8.36023792417625E-022</v>
      </c>
    </row>
    <row r="236" customFormat="false" ht="12.75" hidden="false" customHeight="false" outlineLevel="0" collapsed="false">
      <c r="A236" s="108" t="n">
        <v>11.2</v>
      </c>
      <c r="B236" s="38" t="n">
        <f aca="false">LN(A236)</f>
        <v>2.41591377830105</v>
      </c>
      <c r="C236" s="38" t="n">
        <f aca="false">1/(I$3*SQRT(2*PI()))*EXP(-(($B236-I$4)^2)/(2*I$3^2))</f>
        <v>3.63567860073359E-008</v>
      </c>
      <c r="D236" s="109" t="str">
        <f aca="false">IF(AND($A236&gt;$D$6,$A236&lt;$D$7),NORMDIST($A236,$G$4,$G$3,0),"")</f>
        <v/>
      </c>
      <c r="E236" s="109" t="str">
        <f aca="false">IF(OR(AND($A236&lt;$D$6,$A236&gt;$D$8),AND($A236&gt;$D$7,$A236&lt;$D$9)),NORMDIST($A236,$G$4,$G$3,0),"")</f>
        <v/>
      </c>
      <c r="F236" s="109" t="n">
        <f aca="false">IF(OR($A236&lt;$D$8,$A236&gt;$D$9),NORMDIST($A236,$G$4,$G$3,0),"")</f>
        <v>4.13963911095193E-022</v>
      </c>
    </row>
    <row r="237" customFormat="false" ht="12.75" hidden="false" customHeight="false" outlineLevel="0" collapsed="false">
      <c r="A237" s="108" t="n">
        <v>11.25</v>
      </c>
      <c r="B237" s="38" t="n">
        <f aca="false">LN(A237)</f>
        <v>2.42036812865043</v>
      </c>
      <c r="C237" s="38" t="n">
        <f aca="false">1/(I$3*SQRT(2*PI()))*EXP(-(($B237-I$4)^2)/(2*I$3^2))</f>
        <v>3.07975458698626E-008</v>
      </c>
      <c r="D237" s="109" t="str">
        <f aca="false">IF(AND($A237&gt;$D$6,$A237&lt;$D$7),NORMDIST($A237,$G$4,$G$3,0),"")</f>
        <v/>
      </c>
      <c r="E237" s="109" t="str">
        <f aca="false">IF(OR(AND($A237&lt;$D$6,$A237&gt;$D$8),AND($A237&gt;$D$7,$A237&lt;$D$9)),NORMDIST($A237,$G$4,$G$3,0),"")</f>
        <v/>
      </c>
      <c r="F237" s="109" t="n">
        <f aca="false">IF(OR($A237&lt;$D$8,$A237&gt;$D$9),NORMDIST($A237,$G$4,$G$3,0),"")</f>
        <v>2.03932423785964E-022</v>
      </c>
    </row>
    <row r="238" customFormat="false" ht="12.75" hidden="false" customHeight="false" outlineLevel="0" collapsed="false">
      <c r="A238" s="108" t="n">
        <v>11.3</v>
      </c>
      <c r="B238" s="38" t="n">
        <f aca="false">LN(A238)</f>
        <v>2.4248027257183</v>
      </c>
      <c r="C238" s="38" t="n">
        <f aca="false">1/(I$3*SQRT(2*PI()))*EXP(-(($B238-I$4)^2)/(2*I$3^2))</f>
        <v>2.60878600459933E-008</v>
      </c>
      <c r="D238" s="109" t="str">
        <f aca="false">IF(AND($A238&gt;$D$6,$A238&lt;$D$7),NORMDIST($A238,$G$4,$G$3,0),"")</f>
        <v/>
      </c>
      <c r="E238" s="109" t="str">
        <f aca="false">IF(OR(AND($A238&lt;$D$6,$A238&gt;$D$8),AND($A238&gt;$D$7,$A238&lt;$D$9)),NORMDIST($A238,$G$4,$G$3,0),"")</f>
        <v/>
      </c>
      <c r="F238" s="109" t="n">
        <f aca="false">IF(OR($A238&lt;$D$8,$A238&gt;$D$9),NORMDIST($A238,$G$4,$G$3,0),"")</f>
        <v>9.99516656142633E-023</v>
      </c>
    </row>
    <row r="239" customFormat="false" ht="12.75" hidden="false" customHeight="false" outlineLevel="0" collapsed="false">
      <c r="A239" s="108" t="n">
        <v>11.35</v>
      </c>
      <c r="B239" s="38" t="n">
        <f aca="false">LN(A239)</f>
        <v>2.42921774392741</v>
      </c>
      <c r="C239" s="38" t="n">
        <f aca="false">1/(I$3*SQRT(2*PI()))*EXP(-(($B239-I$4)^2)/(2*I$3^2))</f>
        <v>2.20980543371244E-008</v>
      </c>
      <c r="D239" s="109" t="str">
        <f aca="false">IF(AND($A239&gt;$D$6,$A239&lt;$D$7),NORMDIST($A239,$G$4,$G$3,0),"")</f>
        <v/>
      </c>
      <c r="E239" s="109" t="str">
        <f aca="false">IF(OR(AND($A239&lt;$D$6,$A239&gt;$D$8),AND($A239&gt;$D$7,$A239&lt;$D$9)),NORMDIST($A239,$G$4,$G$3,0),"")</f>
        <v/>
      </c>
      <c r="F239" s="109" t="n">
        <f aca="false">IF(OR($A239&lt;$D$8,$A239&gt;$D$9),NORMDIST($A239,$G$4,$G$3,0),"")</f>
        <v>4.87386780605136E-023</v>
      </c>
    </row>
    <row r="240" customFormat="false" ht="12.75" hidden="false" customHeight="false" outlineLevel="0" collapsed="false">
      <c r="A240" s="108" t="n">
        <v>11.4</v>
      </c>
      <c r="B240" s="38" t="n">
        <f aca="false">LN(A240)</f>
        <v>2.43361335540045</v>
      </c>
      <c r="C240" s="38" t="n">
        <f aca="false">1/(I$3*SQRT(2*PI()))*EXP(-(($B240-I$4)^2)/(2*I$3^2))</f>
        <v>1.8718211027574E-008</v>
      </c>
      <c r="D240" s="109" t="str">
        <f aca="false">IF(AND($A240&gt;$D$6,$A240&lt;$D$7),NORMDIST($A240,$G$4,$G$3,0),"")</f>
        <v/>
      </c>
      <c r="E240" s="109" t="str">
        <f aca="false">IF(OR(AND($A240&lt;$D$6,$A240&gt;$D$8),AND($A240&gt;$D$7,$A240&lt;$D$9)),NORMDIST($A240,$G$4,$G$3,0),"")</f>
        <v/>
      </c>
      <c r="F240" s="109" t="n">
        <f aca="false">IF(OR($A240&lt;$D$8,$A240&gt;$D$9),NORMDIST($A240,$G$4,$G$3,0),"")</f>
        <v>2.36448961454144E-023</v>
      </c>
    </row>
    <row r="241" customFormat="false" ht="12.75" hidden="false" customHeight="false" outlineLevel="0" collapsed="false">
      <c r="A241" s="108" t="n">
        <v>11.45</v>
      </c>
      <c r="B241" s="38" t="n">
        <f aca="false">LN(A241)</f>
        <v>2.43798973000025</v>
      </c>
      <c r="C241" s="38" t="n">
        <f aca="false">1/(I$3*SQRT(2*PI()))*EXP(-(($B241-I$4)^2)/(2*I$3^2))</f>
        <v>1.58551667887945E-008</v>
      </c>
      <c r="D241" s="109" t="str">
        <f aca="false">IF(AND($A241&gt;$D$6,$A241&lt;$D$7),NORMDIST($A241,$G$4,$G$3,0),"")</f>
        <v/>
      </c>
      <c r="E241" s="109" t="str">
        <f aca="false">IF(OR(AND($A241&lt;$D$6,$A241&gt;$D$8),AND($A241&gt;$D$7,$A241&lt;$D$9)),NORMDIST($A241,$G$4,$G$3,0),"")</f>
        <v/>
      </c>
      <c r="F241" s="109" t="n">
        <f aca="false">IF(OR($A241&lt;$D$8,$A241&gt;$D$9),NORMDIST($A241,$G$4,$G$3,0),"")</f>
        <v>1.14125063249932E-023</v>
      </c>
    </row>
    <row r="242" customFormat="false" ht="12.75" hidden="false" customHeight="false" outlineLevel="0" collapsed="false">
      <c r="A242" s="108" t="n">
        <v>11.5</v>
      </c>
      <c r="B242" s="38" t="n">
        <f aca="false">LN(A242)</f>
        <v>2.4423470353692</v>
      </c>
      <c r="C242" s="38" t="n">
        <f aca="false">1/(I$3*SQRT(2*PI()))*EXP(-(($B242-I$4)^2)/(2*I$3^2))</f>
        <v>1.34299651649854E-008</v>
      </c>
      <c r="D242" s="109" t="str">
        <f aca="false">IF(AND($A242&gt;$D$6,$A242&lt;$D$7),NORMDIST($A242,$G$4,$G$3,0),"")</f>
        <v/>
      </c>
      <c r="E242" s="109" t="str">
        <f aca="false">IF(OR(AND($A242&lt;$D$6,$A242&gt;$D$8),AND($A242&gt;$D$7,$A242&lt;$D$9)),NORMDIST($A242,$G$4,$G$3,0),"")</f>
        <v/>
      </c>
      <c r="F242" s="109" t="n">
        <f aca="false">IF(OR($A242&lt;$D$8,$A242&gt;$D$9),NORMDIST($A242,$G$4,$G$3,0),"")</f>
        <v>5.48030345507388E-024</v>
      </c>
    </row>
    <row r="243" customFormat="false" ht="12.75" hidden="false" customHeight="false" outlineLevel="0" collapsed="false">
      <c r="A243" s="108" t="n">
        <v>11.55</v>
      </c>
      <c r="B243" s="38" t="n">
        <f aca="false">LN(A243)</f>
        <v>2.4466854369678</v>
      </c>
      <c r="C243" s="38" t="n">
        <f aca="false">1/(I$3*SQRT(2*PI()))*EXP(-(($B243-I$4)^2)/(2*I$3^2))</f>
        <v>1.13756951198677E-008</v>
      </c>
      <c r="D243" s="109" t="str">
        <f aca="false">IF(AND($A243&gt;$D$6,$A243&lt;$D$7),NORMDIST($A243,$G$4,$G$3,0),"")</f>
        <v/>
      </c>
      <c r="E243" s="109" t="str">
        <f aca="false">IF(OR(AND($A243&lt;$D$6,$A243&gt;$D$8),AND($A243&gt;$D$7,$A243&lt;$D$9)),NORMDIST($A243,$G$4,$G$3,0),"")</f>
        <v/>
      </c>
      <c r="F243" s="109" t="n">
        <f aca="false">IF(OR($A243&lt;$D$8,$A243&gt;$D$9),NORMDIST($A243,$G$4,$G$3,0),"")</f>
        <v>2.61823206788001E-024</v>
      </c>
    </row>
    <row r="244" customFormat="false" ht="12.75" hidden="false" customHeight="false" outlineLevel="0" collapsed="false">
      <c r="A244" s="108" t="n">
        <v>11.6</v>
      </c>
      <c r="B244" s="38" t="n">
        <f aca="false">LN(A244)</f>
        <v>2.45100509811232</v>
      </c>
      <c r="C244" s="38" t="n">
        <f aca="false">1/(I$3*SQRT(2*PI()))*EXP(-(($B244-I$4)^2)/(2*I$3^2))</f>
        <v>9.63565739295197E-009</v>
      </c>
      <c r="D244" s="109" t="str">
        <f aca="false">IF(AND($A244&gt;$D$6,$A244&lt;$D$7),NORMDIST($A244,$G$4,$G$3,0),"")</f>
        <v/>
      </c>
      <c r="E244" s="109" t="str">
        <f aca="false">IF(OR(AND($A244&lt;$D$6,$A244&gt;$D$8),AND($A244&gt;$D$7,$A244&lt;$D$9)),NORMDIST($A244,$G$4,$G$3,0),"")</f>
        <v/>
      </c>
      <c r="F244" s="109" t="n">
        <f aca="false">IF(OR($A244&lt;$D$8,$A244&gt;$D$9),NORMDIST($A244,$G$4,$G$3,0),"")</f>
        <v>1.24449060934727E-024</v>
      </c>
    </row>
    <row r="245" customFormat="false" ht="12.75" hidden="false" customHeight="false" outlineLevel="0" collapsed="false">
      <c r="A245" s="108" t="n">
        <v>11.65</v>
      </c>
      <c r="B245" s="38" t="n">
        <f aca="false">LN(A245)</f>
        <v>2.45530618001171</v>
      </c>
      <c r="C245" s="38" t="n">
        <f aca="false">1/(I$3*SQRT(2*PI()))*EXP(-(($B245-I$4)^2)/(2*I$3^2))</f>
        <v>8.16180915449362E-009</v>
      </c>
      <c r="D245" s="109" t="str">
        <f aca="false">IF(AND($A245&gt;$D$6,$A245&lt;$D$7),NORMDIST($A245,$G$4,$G$3,0),"")</f>
        <v/>
      </c>
      <c r="E245" s="109" t="str">
        <f aca="false">IF(OR(AND($A245&lt;$D$6,$A245&gt;$D$8),AND($A245&gt;$D$7,$A245&lt;$D$9)),NORMDIST($A245,$G$4,$G$3,0),"")</f>
        <v/>
      </c>
      <c r="F245" s="109" t="n">
        <f aca="false">IF(OR($A245&lt;$D$8,$A245&gt;$D$9),NORMDIST($A245,$G$4,$G$3,0),"")</f>
        <v>5.88511651053421E-025</v>
      </c>
    </row>
    <row r="246" customFormat="false" ht="12.75" hidden="false" customHeight="false" outlineLevel="0" collapsed="false">
      <c r="A246" s="108" t="n">
        <v>11.7</v>
      </c>
      <c r="B246" s="38" t="n">
        <f aca="false">LN(A246)</f>
        <v>2.45958884180371</v>
      </c>
      <c r="C246" s="38" t="n">
        <f aca="false">1/(I$3*SQRT(2*PI()))*EXP(-(($B246-I$4)^2)/(2*I$3^2))</f>
        <v>6.91344488672902E-009</v>
      </c>
      <c r="D246" s="109" t="str">
        <f aca="false">IF(AND($A246&gt;$D$6,$A246&lt;$D$7),NORMDIST($A246,$G$4,$G$3,0),"")</f>
        <v/>
      </c>
      <c r="E246" s="109" t="str">
        <f aca="false">IF(OR(AND($A246&lt;$D$6,$A246&gt;$D$8),AND($A246&gt;$D$7,$A246&lt;$D$9)),NORMDIST($A246,$G$4,$G$3,0),"")</f>
        <v/>
      </c>
      <c r="F246" s="109" t="n">
        <f aca="false">IF(OR($A246&lt;$D$8,$A246&gt;$D$9),NORMDIST($A246,$G$4,$G$3,0),"")</f>
        <v>2.76884383432298E-025</v>
      </c>
    </row>
    <row r="247" customFormat="false" ht="12.75" hidden="false" customHeight="false" outlineLevel="0" collapsed="false">
      <c r="A247" s="108" t="n">
        <v>11.75</v>
      </c>
      <c r="B247" s="38" t="n">
        <f aca="false">LN(A247)</f>
        <v>2.46385324059017</v>
      </c>
      <c r="C247" s="38" t="n">
        <f aca="false">1/(I$3*SQRT(2*PI()))*EXP(-(($B247-I$4)^2)/(2*I$3^2))</f>
        <v>5.85607774727554E-009</v>
      </c>
      <c r="D247" s="109" t="str">
        <f aca="false">IF(AND($A247&gt;$D$6,$A247&lt;$D$7),NORMDIST($A247,$G$4,$G$3,0),"")</f>
        <v/>
      </c>
      <c r="E247" s="109" t="str">
        <f aca="false">IF(OR(AND($A247&lt;$D$6,$A247&gt;$D$8),AND($A247&gt;$D$7,$A247&lt;$D$9)),NORMDIST($A247,$G$4,$G$3,0),"")</f>
        <v/>
      </c>
      <c r="F247" s="109" t="n">
        <f aca="false">IF(OR($A247&lt;$D$8,$A247&gt;$D$9),NORMDIST($A247,$G$4,$G$3,0),"")</f>
        <v>1.29605017062903E-025</v>
      </c>
    </row>
    <row r="248" customFormat="false" ht="12.75" hidden="false" customHeight="false" outlineLevel="0" collapsed="false">
      <c r="A248" s="108" t="n">
        <v>11.8</v>
      </c>
      <c r="B248" s="38" t="n">
        <f aca="false">LN(A248)</f>
        <v>2.46809953147162</v>
      </c>
      <c r="C248" s="38" t="n">
        <f aca="false">1/(I$3*SQRT(2*PI()))*EXP(-(($B248-I$4)^2)/(2*I$3^2))</f>
        <v>4.96049105309627E-009</v>
      </c>
      <c r="D248" s="109" t="str">
        <f aca="false">IF(AND($A248&gt;$D$6,$A248&lt;$D$7),NORMDIST($A248,$G$4,$G$3,0),"")</f>
        <v/>
      </c>
      <c r="E248" s="109" t="str">
        <f aca="false">IF(OR(AND($A248&lt;$D$6,$A248&gt;$D$8),AND($A248&gt;$D$7,$A248&lt;$D$9)),NORMDIST($A248,$G$4,$G$3,0),"")</f>
        <v/>
      </c>
      <c r="F248" s="109" t="n">
        <f aca="false">IF(OR($A248&lt;$D$8,$A248&gt;$D$9),NORMDIST($A248,$G$4,$G$3,0),"")</f>
        <v>6.03566491190009E-026</v>
      </c>
    </row>
    <row r="249" customFormat="false" ht="12.75" hidden="false" customHeight="false" outlineLevel="0" collapsed="false">
      <c r="A249" s="108" t="n">
        <v>11.85</v>
      </c>
      <c r="B249" s="38" t="n">
        <f aca="false">LN(A249)</f>
        <v>2.47232786758114</v>
      </c>
      <c r="C249" s="38" t="n">
        <f aca="false">1/(I$3*SQRT(2*PI()))*EXP(-(($B249-I$4)^2)/(2*I$3^2))</f>
        <v>4.20193410034905E-009</v>
      </c>
      <c r="D249" s="109" t="str">
        <f aca="false">IF(AND($A249&gt;$D$6,$A249&lt;$D$7),NORMDIST($A249,$G$4,$G$3,0),"")</f>
        <v/>
      </c>
      <c r="E249" s="109" t="str">
        <f aca="false">IF(OR(AND($A249&lt;$D$6,$A249&gt;$D$8),AND($A249&gt;$D$7,$A249&lt;$D$9)),NORMDIST($A249,$G$4,$G$3,0),"")</f>
        <v/>
      </c>
      <c r="F249" s="109" t="n">
        <f aca="false">IF(OR($A249&lt;$D$8,$A249&gt;$D$9),NORMDIST($A249,$G$4,$G$3,0),"")</f>
        <v>2.79645852688326E-026</v>
      </c>
    </row>
    <row r="250" customFormat="false" ht="12.75" hidden="false" customHeight="false" outlineLevel="0" collapsed="false">
      <c r="A250" s="108" t="n">
        <v>11.9</v>
      </c>
      <c r="B250" s="38" t="n">
        <f aca="false">LN(A250)</f>
        <v>2.47653840011748</v>
      </c>
      <c r="C250" s="38" t="n">
        <f aca="false">1/(I$3*SQRT(2*PI()))*EXP(-(($B250-I$4)^2)/(2*I$3^2))</f>
        <v>3.5594404264429E-009</v>
      </c>
      <c r="D250" s="109" t="str">
        <f aca="false">IF(AND($A250&gt;$D$6,$A250&lt;$D$7),NORMDIST($A250,$G$4,$G$3,0),"")</f>
        <v/>
      </c>
      <c r="E250" s="109" t="str">
        <f aca="false">IF(OR(AND($A250&lt;$D$6,$A250&gt;$D$8),AND($A250&gt;$D$7,$A250&lt;$D$9)),NORMDIST($A250,$G$4,$G$3,0),"")</f>
        <v/>
      </c>
      <c r="F250" s="109" t="n">
        <f aca="false">IF(OR($A250&lt;$D$8,$A250&gt;$D$9),NORMDIST($A250,$G$4,$G$3,0),"")</f>
        <v>1.28905545297099E-026</v>
      </c>
    </row>
    <row r="251" customFormat="false" ht="12.75" hidden="false" customHeight="false" outlineLevel="0" collapsed="false">
      <c r="A251" s="108" t="n">
        <v>11.95</v>
      </c>
      <c r="B251" s="38" t="n">
        <f aca="false">LN(A251)</f>
        <v>2.48073127837752</v>
      </c>
      <c r="C251" s="38" t="n">
        <f aca="false">1/(I$3*SQRT(2*PI()))*EXP(-(($B251-I$4)^2)/(2*I$3^2))</f>
        <v>3.0152499277307E-009</v>
      </c>
      <c r="D251" s="109" t="str">
        <f aca="false">IF(AND($A251&gt;$D$6,$A251&lt;$D$7),NORMDIST($A251,$G$4,$G$3,0),"")</f>
        <v/>
      </c>
      <c r="E251" s="109" t="str">
        <f aca="false">IF(OR(AND($A251&lt;$D$6,$A251&gt;$D$8),AND($A251&gt;$D$7,$A251&lt;$D$9)),NORMDIST($A251,$G$4,$G$3,0),"")</f>
        <v/>
      </c>
      <c r="F251" s="109" t="n">
        <f aca="false">IF(OR($A251&lt;$D$8,$A251&gt;$D$9),NORMDIST($A251,$G$4,$G$3,0),"")</f>
        <v>5.91173248162549E-027</v>
      </c>
    </row>
    <row r="252" customFormat="false" ht="12.75" hidden="false" customHeight="false" outlineLevel="0" collapsed="false">
      <c r="A252" s="108" t="n">
        <v>12</v>
      </c>
      <c r="B252" s="38" t="n">
        <f aca="false">LN(A252)</f>
        <v>2.484906649788</v>
      </c>
      <c r="C252" s="38" t="n">
        <f aca="false">1/(I$3*SQRT(2*PI()))*EXP(-(($B252-I$4)^2)/(2*I$3^2))</f>
        <v>2.55431905649293E-009</v>
      </c>
      <c r="D252" s="109" t="str">
        <f aca="false">IF(AND($A252&gt;$D$6,$A252&lt;$D$7),NORMDIST($A252,$G$4,$G$3,0),"")</f>
        <v/>
      </c>
      <c r="E252" s="109" t="str">
        <f aca="false">IF(OR(AND($A252&lt;$D$6,$A252&gt;$D$8),AND($A252&gt;$D$7,$A252&lt;$D$9)),NORMDIST($A252,$G$4,$G$3,0),"")</f>
        <v/>
      </c>
      <c r="F252" s="109" t="n">
        <f aca="false">IF(OR($A252&lt;$D$8,$A252&gt;$D$9),NORMDIST($A252,$G$4,$G$3,0),"")</f>
        <v>2.69735371531126E-027</v>
      </c>
    </row>
    <row r="253" customFormat="false" ht="12.75" hidden="false" customHeight="false" outlineLevel="0" collapsed="false">
      <c r="A253" s="108" t="n">
        <v>12.05</v>
      </c>
      <c r="B253" s="38" t="n">
        <f aca="false">LN(A253)</f>
        <v>2.48906465993666</v>
      </c>
      <c r="C253" s="38" t="n">
        <f aca="false">1/(I$3*SQRT(2*PI()))*EXP(-(($B253-I$4)^2)/(2*I$3^2))</f>
        <v>2.16390570835972E-009</v>
      </c>
      <c r="D253" s="109" t="str">
        <f aca="false">IF(AND($A253&gt;$D$6,$A253&lt;$D$7),NORMDIST($A253,$G$4,$G$3,0),"")</f>
        <v/>
      </c>
      <c r="E253" s="109" t="str">
        <f aca="false">IF(OR(AND($A253&lt;$D$6,$A253&gt;$D$8),AND($A253&gt;$D$7,$A253&lt;$D$9)),NORMDIST($A253,$G$4,$G$3,0),"")</f>
        <v/>
      </c>
      <c r="F253" s="109" t="n">
        <f aca="false">IF(OR($A253&lt;$D$8,$A253&gt;$D$9),NORMDIST($A253,$G$4,$G$3,0),"")</f>
        <v>1.22444979891132E-027</v>
      </c>
    </row>
    <row r="254" customFormat="false" ht="12.75" hidden="false" customHeight="false" outlineLevel="0" collapsed="false">
      <c r="A254" s="108" t="n">
        <v>12.1</v>
      </c>
      <c r="B254" s="38" t="n">
        <f aca="false">LN(A254)</f>
        <v>2.4932054526027</v>
      </c>
      <c r="C254" s="38" t="n">
        <f aca="false">1/(I$3*SQRT(2*PI()))*EXP(-(($B254-I$4)^2)/(2*I$3^2))</f>
        <v>1.83321743926002E-009</v>
      </c>
      <c r="D254" s="109" t="str">
        <f aca="false">IF(AND($A254&gt;$D$6,$A254&lt;$D$7),NORMDIST($A254,$G$4,$G$3,0),"")</f>
        <v/>
      </c>
      <c r="E254" s="109" t="str">
        <f aca="false">IF(OR(AND($A254&lt;$D$6,$A254&gt;$D$8),AND($A254&gt;$D$7,$A254&lt;$D$9)),NORMDIST($A254,$G$4,$G$3,0),"")</f>
        <v/>
      </c>
      <c r="F254" s="109" t="n">
        <f aca="false">IF(OR($A254&lt;$D$8,$A254&gt;$D$9),NORMDIST($A254,$G$4,$G$3,0),"")</f>
        <v>5.52998588318575E-028</v>
      </c>
    </row>
    <row r="255" customFormat="false" ht="12.75" hidden="false" customHeight="false" outlineLevel="0" collapsed="false">
      <c r="A255" s="108" t="n">
        <v>12.15</v>
      </c>
      <c r="B255" s="38" t="n">
        <f aca="false">LN(A255)</f>
        <v>2.49732916978656</v>
      </c>
      <c r="C255" s="38" t="n">
        <f aca="false">1/(I$3*SQRT(2*PI()))*EXP(-(($B255-I$4)^2)/(2*I$3^2))</f>
        <v>1.55311337319069E-009</v>
      </c>
      <c r="D255" s="109" t="str">
        <f aca="false">IF(AND($A255&gt;$D$6,$A255&lt;$D$7),NORMDIST($A255,$G$4,$G$3,0),"")</f>
        <v/>
      </c>
      <c r="E255" s="109" t="str">
        <f aca="false">IF(OR(AND($A255&lt;$D$6,$A255&gt;$D$8),AND($A255&gt;$D$7,$A255&lt;$D$9)),NORMDIST($A255,$G$4,$G$3,0),"")</f>
        <v/>
      </c>
      <c r="F255" s="109" t="n">
        <f aca="false">IF(OR($A255&lt;$D$8,$A255&gt;$D$9),NORMDIST($A255,$G$4,$G$3,0),"")</f>
        <v>2.48477469932497E-028</v>
      </c>
    </row>
    <row r="256" customFormat="false" ht="12.75" hidden="false" customHeight="false" outlineLevel="0" collapsed="false">
      <c r="A256" s="108" t="n">
        <v>12.2</v>
      </c>
      <c r="B256" s="38" t="n">
        <f aca="false">LN(A256)</f>
        <v>2.50143595173921</v>
      </c>
      <c r="C256" s="38" t="n">
        <f aca="false">1/(I$3*SQRT(2*PI()))*EXP(-(($B256-I$4)^2)/(2*I$3^2))</f>
        <v>1.31585162438608E-009</v>
      </c>
      <c r="D256" s="109" t="str">
        <f aca="false">IF(AND($A256&gt;$D$6,$A256&lt;$D$7),NORMDIST($A256,$G$4,$G$3,0),"")</f>
        <v/>
      </c>
      <c r="E256" s="109" t="str">
        <f aca="false">IF(OR(AND($A256&lt;$D$6,$A256&gt;$D$8),AND($A256&gt;$D$7,$A256&lt;$D$9)),NORMDIST($A256,$G$4,$G$3,0),"")</f>
        <v/>
      </c>
      <c r="F256" s="109" t="n">
        <f aca="false">IF(OR($A256&lt;$D$8,$A256&gt;$D$9),NORMDIST($A256,$G$4,$G$3,0),"")</f>
        <v>1.11078489451402E-028</v>
      </c>
    </row>
    <row r="257" customFormat="false" ht="12.75" hidden="false" customHeight="false" outlineLevel="0" collapsed="false">
      <c r="A257" s="108" t="n">
        <v>12.25</v>
      </c>
      <c r="B257" s="38" t="n">
        <f aca="false">LN(A257)</f>
        <v>2.50552593699074</v>
      </c>
      <c r="C257" s="38" t="n">
        <f aca="false">1/(I$3*SQRT(2*PI()))*EXP(-(($B257-I$4)^2)/(2*I$3^2))</f>
        <v>1.11487529884742E-009</v>
      </c>
      <c r="D257" s="109" t="str">
        <f aca="false">IF(AND($A257&gt;$D$6,$A257&lt;$D$7),NORMDIST($A257,$G$4,$G$3,0),"")</f>
        <v/>
      </c>
      <c r="E257" s="109" t="str">
        <f aca="false">IF(OR(AND($A257&lt;$D$6,$A257&gt;$D$8),AND($A257&gt;$D$7,$A257&lt;$D$9)),NORMDIST($A257,$G$4,$G$3,0),"")</f>
        <v/>
      </c>
      <c r="F257" s="109" t="n">
        <f aca="false">IF(OR($A257&lt;$D$8,$A257&gt;$D$9),NORMDIST($A257,$G$4,$G$3,0),"")</f>
        <v>4.9402948470004E-029</v>
      </c>
    </row>
    <row r="258" customFormat="false" ht="12.75" hidden="false" customHeight="false" outlineLevel="0" collapsed="false">
      <c r="A258" s="108" t="n">
        <v>12.3</v>
      </c>
      <c r="B258" s="38" t="n">
        <f aca="false">LN(A258)</f>
        <v>2.50959926237837</v>
      </c>
      <c r="C258" s="38" t="n">
        <f aca="false">1/(I$3*SQRT(2*PI()))*EXP(-(($B258-I$4)^2)/(2*I$3^2))</f>
        <v>9.44631193852478E-010</v>
      </c>
      <c r="D258" s="109" t="str">
        <f aca="false">IF(AND($A258&gt;$D$6,$A258&lt;$D$7),NORMDIST($A258,$G$4,$G$3,0),"")</f>
        <v/>
      </c>
      <c r="E258" s="109" t="str">
        <f aca="false">IF(OR(AND($A258&lt;$D$6,$A258&gt;$D$8),AND($A258&gt;$D$7,$A258&lt;$D$9)),NORMDIST($A258,$G$4,$G$3,0),"")</f>
        <v/>
      </c>
      <c r="F258" s="109" t="n">
        <f aca="false">IF(OR($A258&lt;$D$8,$A258&gt;$D$9),NORMDIST($A258,$G$4,$G$3,0),"")</f>
        <v>2.18602804162028E-029</v>
      </c>
    </row>
    <row r="259" customFormat="false" ht="12.75" hidden="false" customHeight="false" outlineLevel="0" collapsed="false">
      <c r="A259" s="108" t="n">
        <v>12.35</v>
      </c>
      <c r="B259" s="38" t="n">
        <f aca="false">LN(A259)</f>
        <v>2.51365606307399</v>
      </c>
      <c r="C259" s="38" t="n">
        <f aca="false">1/(I$3*SQRT(2*PI()))*EXP(-(($B259-I$4)^2)/(2*I$3^2))</f>
        <v>8.00416208250485E-010</v>
      </c>
      <c r="D259" s="109" t="str">
        <f aca="false">IF(AND($A259&gt;$D$6,$A259&lt;$D$7),NORMDIST($A259,$G$4,$G$3,0),"")</f>
        <v/>
      </c>
      <c r="E259" s="109" t="str">
        <f aca="false">IF(OR(AND($A259&lt;$D$6,$A259&gt;$D$8),AND($A259&gt;$D$7,$A259&lt;$D$9)),NORMDIST($A259,$G$4,$G$3,0),"")</f>
        <v/>
      </c>
      <c r="F259" s="109" t="n">
        <f aca="false">IF(OR($A259&lt;$D$8,$A259&gt;$D$9),NORMDIST($A259,$G$4,$G$3,0),"")</f>
        <v>9.62362170987801E-030</v>
      </c>
    </row>
    <row r="260" customFormat="false" ht="12.75" hidden="false" customHeight="false" outlineLevel="0" collapsed="false">
      <c r="A260" s="108" t="n">
        <v>12.4</v>
      </c>
      <c r="B260" s="38" t="n">
        <f aca="false">LN(A260)</f>
        <v>2.51769647261099</v>
      </c>
      <c r="C260" s="38" t="n">
        <f aca="false">1/(I$3*SQRT(2*PI()))*EXP(-(($B260-I$4)^2)/(2*I$3^2))</f>
        <v>6.78247235074866E-010</v>
      </c>
      <c r="D260" s="109" t="str">
        <f aca="false">IF(AND($A260&gt;$D$6,$A260&lt;$D$7),NORMDIST($A260,$G$4,$G$3,0),"")</f>
        <v/>
      </c>
      <c r="E260" s="109" t="str">
        <f aca="false">IF(OR(AND($A260&lt;$D$6,$A260&gt;$D$8),AND($A260&gt;$D$7,$A260&lt;$D$9)),NORMDIST($A260,$G$4,$G$3,0),"")</f>
        <v/>
      </c>
      <c r="F260" s="109" t="n">
        <f aca="false">IF(OR($A260&lt;$D$8,$A260&gt;$D$9),NORMDIST($A260,$G$4,$G$3,0),"")</f>
        <v>4.21503624055249E-030</v>
      </c>
    </row>
    <row r="261" customFormat="false" ht="12.75" hidden="false" customHeight="false" outlineLevel="0" collapsed="false">
      <c r="A261" s="108" t="n">
        <v>12.45</v>
      </c>
      <c r="B261" s="38" t="n">
        <f aca="false">LN(A261)</f>
        <v>2.52172062291072</v>
      </c>
      <c r="C261" s="38" t="n">
        <f aca="false">1/(I$3*SQRT(2*PI()))*EXP(-(($B261-I$4)^2)/(2*I$3^2))</f>
        <v>5.74750951699346E-010</v>
      </c>
      <c r="D261" s="109" t="str">
        <f aca="false">IF(AND($A261&gt;$D$6,$A261&lt;$D$7),NORMDIST($A261,$G$4,$G$3,0),"")</f>
        <v/>
      </c>
      <c r="E261" s="109" t="str">
        <f aca="false">IF(OR(AND($A261&lt;$D$6,$A261&gt;$D$8),AND($A261&gt;$D$7,$A261&lt;$D$9)),NORMDIST($A261,$G$4,$G$3,0),"")</f>
        <v/>
      </c>
      <c r="F261" s="109" t="n">
        <f aca="false">IF(OR($A261&lt;$D$8,$A261&gt;$D$9),NORMDIST($A261,$G$4,$G$3,0),"")</f>
        <v>1.83672458023571E-030</v>
      </c>
    </row>
    <row r="262" customFormat="false" ht="12.75" hidden="false" customHeight="false" outlineLevel="0" collapsed="false">
      <c r="A262" s="108" t="n">
        <v>12.5</v>
      </c>
      <c r="B262" s="38" t="n">
        <f aca="false">LN(A262)</f>
        <v>2.52572864430826</v>
      </c>
      <c r="C262" s="38" t="n">
        <f aca="false">1/(I$3*SQRT(2*PI()))*EXP(-(($B262-I$4)^2)/(2*I$3^2))</f>
        <v>4.87070468785857E-010</v>
      </c>
      <c r="D262" s="109" t="str">
        <f aca="false">IF(AND($A262&gt;$D$6,$A262&lt;$D$7),NORMDIST($A262,$G$4,$G$3,0),"")</f>
        <v/>
      </c>
      <c r="E262" s="109" t="str">
        <f aca="false">IF(OR(AND($A262&lt;$D$6,$A262&gt;$D$8),AND($A262&gt;$D$7,$A262&lt;$D$9)),NORMDIST($A262,$G$4,$G$3,0),"")</f>
        <v/>
      </c>
      <c r="F262" s="109" t="n">
        <f aca="false">IF(OR($A262&lt;$D$8,$A262&gt;$D$9),NORMDIST($A262,$G$4,$G$3,0),"")</f>
        <v>7.96281669458065E-031</v>
      </c>
    </row>
    <row r="263" customFormat="false" ht="12.75" hidden="false" customHeight="false" outlineLevel="0" collapsed="false">
      <c r="A263" s="108" t="n">
        <v>12.55</v>
      </c>
      <c r="B263" s="38" t="n">
        <f aca="false">LN(A263)</f>
        <v>2.52972066557779</v>
      </c>
      <c r="C263" s="38" t="n">
        <f aca="false">1/(I$3*SQRT(2*PI()))*EXP(-(($B263-I$4)^2)/(2*I$3^2))</f>
        <v>4.12786262382241E-010</v>
      </c>
      <c r="D263" s="109" t="str">
        <f aca="false">IF(AND($A263&gt;$D$6,$A263&lt;$D$7),NORMDIST($A263,$G$4,$G$3,0),"")</f>
        <v/>
      </c>
      <c r="E263" s="109" t="str">
        <f aca="false">IF(OR(AND($A263&lt;$D$6,$A263&gt;$D$8),AND($A263&gt;$D$7,$A263&lt;$D$9)),NORMDIST($A263,$G$4,$G$3,0),"")</f>
        <v/>
      </c>
      <c r="F263" s="109" t="n">
        <f aca="false">IF(OR($A263&lt;$D$8,$A263&gt;$D$9),NORMDIST($A263,$G$4,$G$3,0),"")</f>
        <v>3.43454612972856E-031</v>
      </c>
    </row>
    <row r="264" customFormat="false" ht="12.75" hidden="false" customHeight="false" outlineLevel="0" collapsed="false">
      <c r="A264" s="108" t="n">
        <v>12.6</v>
      </c>
      <c r="B264" s="38" t="n">
        <f aca="false">LN(A264)</f>
        <v>2.53369681395743</v>
      </c>
      <c r="C264" s="38" t="n">
        <f aca="false">1/(I$3*SQRT(2*PI()))*EXP(-(($B264-I$4)^2)/(2*I$3^2))</f>
        <v>3.49849206262558E-010</v>
      </c>
      <c r="D264" s="109" t="str">
        <f aca="false">IF(AND($A264&gt;$D$6,$A264&lt;$D$7),NORMDIST($A264,$G$4,$G$3,0),"")</f>
        <v/>
      </c>
      <c r="E264" s="109" t="str">
        <f aca="false">IF(OR(AND($A264&lt;$D$6,$A264&gt;$D$8),AND($A264&gt;$D$7,$A264&lt;$D$9)),NORMDIST($A264,$G$4,$G$3,0),"")</f>
        <v/>
      </c>
      <c r="F264" s="109" t="n">
        <f aca="false">IF(OR($A264&lt;$D$8,$A264&gt;$D$9),NORMDIST($A264,$G$4,$G$3,0),"")</f>
        <v>1.4738454482904E-031</v>
      </c>
    </row>
    <row r="265" customFormat="false" ht="12.75" hidden="false" customHeight="false" outlineLevel="0" collapsed="false">
      <c r="A265" s="108" t="n">
        <v>12.65</v>
      </c>
      <c r="B265" s="38" t="n">
        <f aca="false">LN(A265)</f>
        <v>2.53765721517353</v>
      </c>
      <c r="C265" s="38" t="n">
        <f aca="false">1/(I$3*SQRT(2*PI()))*EXP(-(($B265-I$4)^2)/(2*I$3^2))</f>
        <v>2.96523854617474E-010</v>
      </c>
      <c r="D265" s="109" t="str">
        <f aca="false">IF(AND($A265&gt;$D$6,$A265&lt;$D$7),NORMDIST($A265,$G$4,$G$3,0),"")</f>
        <v/>
      </c>
      <c r="E265" s="109" t="str">
        <f aca="false">IF(OR(AND($A265&lt;$D$6,$A265&gt;$D$8),AND($A265&gt;$D$7,$A265&lt;$D$9)),NORMDIST($A265,$G$4,$G$3,0),"")</f>
        <v/>
      </c>
      <c r="F265" s="109" t="n">
        <f aca="false">IF(OR($A265&lt;$D$8,$A265&gt;$D$9),NORMDIST($A265,$G$4,$G$3,0),"")</f>
        <v>6.29237345810516E-032</v>
      </c>
    </row>
    <row r="266" customFormat="false" ht="12.75" hidden="false" customHeight="false" outlineLevel="0" collapsed="false">
      <c r="A266" s="108" t="n">
        <v>12.7</v>
      </c>
      <c r="B266" s="38" t="n">
        <f aca="false">LN(A266)</f>
        <v>2.54160199346455</v>
      </c>
      <c r="C266" s="38" t="n">
        <f aca="false">1/(I$3*SQRT(2*PI()))*EXP(-(($B266-I$4)^2)/(2*I$3^2))</f>
        <v>2.51340407543633E-010</v>
      </c>
      <c r="D266" s="109" t="str">
        <f aca="false">IF(AND($A266&gt;$D$6,$A266&lt;$D$7),NORMDIST($A266,$G$4,$G$3,0),"")</f>
        <v/>
      </c>
      <c r="E266" s="109" t="str">
        <f aca="false">IF(OR(AND($A266&lt;$D$6,$A266&gt;$D$8),AND($A266&gt;$D$7,$A266&lt;$D$9)),NORMDIST($A266,$G$4,$G$3,0),"")</f>
        <v/>
      </c>
      <c r="F266" s="109" t="n">
        <f aca="false">IF(OR($A266&lt;$D$8,$A266&gt;$D$9),NORMDIST($A266,$G$4,$G$3,0),"")</f>
        <v>2.67274171309601E-032</v>
      </c>
    </row>
    <row r="267" customFormat="false" ht="12.75" hidden="false" customHeight="false" outlineLevel="0" collapsed="false">
      <c r="A267" s="108" t="n">
        <v>12.75</v>
      </c>
      <c r="B267" s="38" t="n">
        <f aca="false">LN(A267)</f>
        <v>2.54553127160444</v>
      </c>
      <c r="C267" s="38" t="n">
        <f aca="false">1/(I$3*SQRT(2*PI()))*EXP(-(($B267-I$4)^2)/(2*I$3^2))</f>
        <v>2.13054031133491E-010</v>
      </c>
      <c r="D267" s="109" t="str">
        <f aca="false">IF(AND($A267&gt;$D$6,$A267&lt;$D$7),NORMDIST($A267,$G$4,$G$3,0),"")</f>
        <v/>
      </c>
      <c r="E267" s="109" t="str">
        <f aca="false">IF(OR(AND($A267&lt;$D$6,$A267&gt;$D$8),AND($A267&gt;$D$7,$A267&lt;$D$9)),NORMDIST($A267,$G$4,$G$3,0),"")</f>
        <v/>
      </c>
      <c r="F267" s="109" t="n">
        <f aca="false">IF(OR($A267&lt;$D$8,$A267&gt;$D$9),NORMDIST($A267,$G$4,$G$3,0),"")</f>
        <v>1.12948234830614E-032</v>
      </c>
    </row>
    <row r="268" customFormat="false" ht="12.75" hidden="false" customHeight="false" outlineLevel="0" collapsed="false">
      <c r="A268" s="108" t="n">
        <v>12.8</v>
      </c>
      <c r="B268" s="38" t="n">
        <f aca="false">LN(A268)</f>
        <v>2.54944517092557</v>
      </c>
      <c r="C268" s="38" t="n">
        <f aca="false">1/(I$3*SQRT(2*PI()))*EXP(-(($B268-I$4)^2)/(2*I$3^2))</f>
        <v>1.80610406855549E-010</v>
      </c>
      <c r="D268" s="109" t="str">
        <f aca="false">IF(AND($A268&gt;$D$6,$A268&lt;$D$7),NORMDIST($A268,$G$4,$G$3,0),"")</f>
        <v/>
      </c>
      <c r="E268" s="109" t="str">
        <f aca="false">IF(OR(AND($A268&lt;$D$6,$A268&gt;$D$8),AND($A268&gt;$D$7,$A268&lt;$D$9)),NORMDIST($A268,$G$4,$G$3,0),"")</f>
        <v/>
      </c>
      <c r="F268" s="109" t="n">
        <f aca="false">IF(OR($A268&lt;$D$8,$A268&gt;$D$9),NORMDIST($A268,$G$4,$G$3,0),"")</f>
        <v>4.74877791767137E-033</v>
      </c>
    </row>
    <row r="269" customFormat="false" ht="12.75" hidden="false" customHeight="false" outlineLevel="0" collapsed="false">
      <c r="A269" s="108" t="n">
        <v>12.85</v>
      </c>
      <c r="B269" s="38" t="n">
        <f aca="false">LN(A269)</f>
        <v>2.55334381134123</v>
      </c>
      <c r="C269" s="38" t="n">
        <f aca="false">1/(I$3*SQRT(2*PI()))*EXP(-(($B269-I$4)^2)/(2*I$3^2))</f>
        <v>1.53116556875877E-010</v>
      </c>
      <c r="D269" s="109" t="str">
        <f aca="false">IF(AND($A269&gt;$D$6,$A269&lt;$D$7),NORMDIST($A269,$G$4,$G$3,0),"")</f>
        <v/>
      </c>
      <c r="E269" s="109" t="str">
        <f aca="false">IF(OR(AND($A269&lt;$D$6,$A269&gt;$D$8),AND($A269&gt;$D$7,$A269&lt;$D$9)),NORMDIST($A269,$G$4,$G$3,0),"")</f>
        <v/>
      </c>
      <c r="F269" s="109" t="n">
        <f aca="false">IF(OR($A269&lt;$D$8,$A269&gt;$D$9),NORMDIST($A269,$G$4,$G$3,0),"")</f>
        <v>1.9863886572721E-033</v>
      </c>
    </row>
    <row r="270" customFormat="false" ht="12.75" hidden="false" customHeight="false" outlineLevel="0" collapsed="false">
      <c r="A270" s="108" t="n">
        <v>12.9</v>
      </c>
      <c r="B270" s="38" t="n">
        <f aca="false">LN(A270)</f>
        <v>2.55722731136763</v>
      </c>
      <c r="C270" s="38" t="n">
        <f aca="false">1/(I$3*SQRT(2*PI()))*EXP(-(($B270-I$4)^2)/(2*I$3^2))</f>
        <v>1.29816137707042E-010</v>
      </c>
      <c r="D270" s="109" t="str">
        <f aca="false">IF(AND($A270&gt;$D$6,$A270&lt;$D$7),NORMDIST($A270,$G$4,$G$3,0),"")</f>
        <v/>
      </c>
      <c r="E270" s="109" t="str">
        <f aca="false">IF(OR(AND($A270&lt;$D$6,$A270&gt;$D$8),AND($A270&gt;$D$7,$A270&lt;$D$9)),NORMDIST($A270,$G$4,$G$3,0),"")</f>
        <v/>
      </c>
      <c r="F270" s="109" t="n">
        <f aca="false">IF(OR($A270&lt;$D$8,$A270&gt;$D$9),NORMDIST($A270,$G$4,$G$3,0),"")</f>
        <v>8.26659286261596E-034</v>
      </c>
    </row>
    <row r="271" customFormat="false" ht="12.75" hidden="false" customHeight="false" outlineLevel="0" collapsed="false">
      <c r="A271" s="108" t="n">
        <v>12.95</v>
      </c>
      <c r="B271" s="38" t="n">
        <f aca="false">LN(A271)</f>
        <v>2.56109578814555</v>
      </c>
      <c r="C271" s="38" t="n">
        <f aca="false">1/(I$3*SQRT(2*PI()))*EXP(-(($B271-I$4)^2)/(2*I$3^2))</f>
        <v>1.10068518068286E-010</v>
      </c>
      <c r="D271" s="109" t="str">
        <f aca="false">IF(AND($A271&gt;$D$6,$A271&lt;$D$7),NORMDIST($A271,$G$4,$G$3,0),"")</f>
        <v/>
      </c>
      <c r="E271" s="109" t="str">
        <f aca="false">IF(OR(AND($A271&lt;$D$6,$A271&gt;$D$8),AND($A271&gt;$D$7,$A271&lt;$D$9)),NORMDIST($A271,$G$4,$G$3,0),"")</f>
        <v/>
      </c>
      <c r="F271" s="109" t="n">
        <f aca="false">IF(OR($A271&lt;$D$8,$A271&gt;$D$9),NORMDIST($A271,$G$4,$G$3,0),"")</f>
        <v>3.42269993097029E-034</v>
      </c>
    </row>
    <row r="272" customFormat="false" ht="12.75" hidden="false" customHeight="false" outlineLevel="0" collapsed="false">
      <c r="A272" s="108" t="n">
        <v>13</v>
      </c>
      <c r="B272" s="38" t="n">
        <f aca="false">LN(A272)</f>
        <v>2.56494935746154</v>
      </c>
      <c r="C272" s="38" t="n">
        <f aca="false">1/(I$3*SQRT(2*PI()))*EXP(-(($B272-I$4)^2)/(2*I$3^2))</f>
        <v>9.33310614853635E-011</v>
      </c>
      <c r="D272" s="109" t="str">
        <f aca="false">IF(AND($A272&gt;$D$6,$A272&lt;$D$7),NORMDIST($A272,$G$4,$G$3,0),"")</f>
        <v/>
      </c>
      <c r="E272" s="109" t="str">
        <f aca="false">IF(OR(AND($A272&lt;$D$6,$A272&gt;$D$8),AND($A272&gt;$D$7,$A272&lt;$D$9)),NORMDIST($A272,$G$4,$G$3,0),"")</f>
        <v/>
      </c>
      <c r="F272" s="109" t="n">
        <f aca="false">IF(OR($A272&lt;$D$8,$A272&gt;$D$9),NORMDIST($A272,$G$4,$G$3,0),"")</f>
        <v>1.40990892160247E-034</v>
      </c>
    </row>
    <row r="273" customFormat="false" ht="12.75" hidden="false" customHeight="false" outlineLevel="0" collapsed="false">
      <c r="A273" s="108" t="n">
        <v>13.05</v>
      </c>
      <c r="B273" s="38" t="n">
        <f aca="false">LN(A273)</f>
        <v>2.5687881337687</v>
      </c>
      <c r="C273" s="38" t="n">
        <f aca="false">1/(I$3*SQRT(2*PI()))*EXP(-(($B273-I$4)^2)/(2*I$3^2))</f>
        <v>7.91441228212112E-011</v>
      </c>
      <c r="D273" s="109" t="str">
        <f aca="false">IF(AND($A273&gt;$D$6,$A273&lt;$D$7),NORMDIST($A273,$G$4,$G$3,0),"")</f>
        <v/>
      </c>
      <c r="E273" s="109" t="str">
        <f aca="false">IF(OR(AND($A273&lt;$D$6,$A273&gt;$D$8),AND($A273&gt;$D$7,$A273&lt;$D$9)),NORMDIST($A273,$G$4,$G$3,0),"")</f>
        <v/>
      </c>
      <c r="F273" s="109" t="n">
        <f aca="false">IF(OR($A273&lt;$D$8,$A273&gt;$D$9),NORMDIST($A273,$G$4,$G$3,0),"")</f>
        <v>5.77820900114761E-035</v>
      </c>
    </row>
    <row r="274" customFormat="false" ht="12.75" hidden="false" customHeight="false" outlineLevel="0" collapsed="false">
      <c r="A274" s="108" t="n">
        <v>13.1</v>
      </c>
      <c r="B274" s="38" t="n">
        <f aca="false">LN(A274)</f>
        <v>2.57261223020711</v>
      </c>
      <c r="C274" s="38" t="n">
        <f aca="false">1/(I$3*SQRT(2*PI()))*EXP(-(($B274-I$4)^2)/(2*I$3^2))</f>
        <v>6.71183430445265E-011</v>
      </c>
      <c r="D274" s="109" t="str">
        <f aca="false">IF(AND($A274&gt;$D$6,$A274&lt;$D$7),NORMDIST($A274,$G$4,$G$3,0),"")</f>
        <v/>
      </c>
      <c r="E274" s="109" t="str">
        <f aca="false">IF(OR(AND($A274&lt;$D$6,$A274&gt;$D$8),AND($A274&gt;$D$7,$A274&lt;$D$9)),NORMDIST($A274,$G$4,$G$3,0),"")</f>
        <v/>
      </c>
      <c r="F274" s="109" t="n">
        <f aca="false">IF(OR($A274&lt;$D$8,$A274&gt;$D$9),NORMDIST($A274,$G$4,$G$3,0),"")</f>
        <v>2.35600056091298E-035</v>
      </c>
    </row>
    <row r="275" customFormat="false" ht="12.75" hidden="false" customHeight="false" outlineLevel="0" collapsed="false">
      <c r="A275" s="108" t="n">
        <v>13.15</v>
      </c>
      <c r="B275" s="38" t="n">
        <f aca="false">LN(A275)</f>
        <v>2.57642175862377</v>
      </c>
      <c r="C275" s="38" t="n">
        <f aca="false">1/(I$3*SQRT(2*PI()))*EXP(-(($B275-I$4)^2)/(2*I$3^2))</f>
        <v>5.69238901782161E-011</v>
      </c>
      <c r="D275" s="109" t="str">
        <f aca="false">IF(AND($A275&gt;$D$6,$A275&lt;$D$7),NORMDIST($A275,$G$4,$G$3,0),"")</f>
        <v/>
      </c>
      <c r="E275" s="109" t="str">
        <f aca="false">IF(OR(AND($A275&lt;$D$6,$A275&gt;$D$8),AND($A275&gt;$D$7,$A275&lt;$D$9)),NORMDIST($A275,$G$4,$G$3,0),"")</f>
        <v/>
      </c>
      <c r="F275" s="109" t="n">
        <f aca="false">IF(OR($A275&lt;$D$8,$A275&gt;$D$9),NORMDIST($A275,$G$4,$G$3,0),"")</f>
        <v>9.55734993768703E-036</v>
      </c>
    </row>
    <row r="276" customFormat="false" ht="12.75" hidden="false" customHeight="false" outlineLevel="0" collapsed="false">
      <c r="A276" s="108" t="n">
        <v>13.2</v>
      </c>
      <c r="B276" s="38" t="n">
        <f aca="false">LN(A276)</f>
        <v>2.58021682959233</v>
      </c>
      <c r="C276" s="38" t="n">
        <f aca="false">1/(I$3*SQRT(2*PI()))*EXP(-(($B276-I$4)^2)/(2*I$3^2))</f>
        <v>4.82813482744092E-011</v>
      </c>
      <c r="D276" s="109" t="str">
        <f aca="false">IF(AND($A276&gt;$D$6,$A276&lt;$D$7),NORMDIST($A276,$G$4,$G$3,0),"")</f>
        <v/>
      </c>
      <c r="E276" s="109" t="str">
        <f aca="false">IF(OR(AND($A276&lt;$D$6,$A276&gt;$D$8),AND($A276&gt;$D$7,$A276&lt;$D$9)),NORMDIST($A276,$G$4,$G$3,0),"")</f>
        <v/>
      </c>
      <c r="F276" s="109" t="n">
        <f aca="false">IF(OR($A276&lt;$D$8,$A276&gt;$D$9),NORMDIST($A276,$G$4,$G$3,0),"")</f>
        <v>3.85726557458658E-036</v>
      </c>
    </row>
    <row r="277" customFormat="false" ht="12.75" hidden="false" customHeight="false" outlineLevel="0" collapsed="false">
      <c r="A277" s="108" t="n">
        <v>13.25</v>
      </c>
      <c r="B277" s="38" t="n">
        <f aca="false">LN(A277)</f>
        <v>2.58399755243223</v>
      </c>
      <c r="C277" s="38" t="n">
        <f aca="false">1/(I$3*SQRT(2*PI()))*EXP(-(($B277-I$4)^2)/(2*I$3^2))</f>
        <v>4.0954001922746E-011</v>
      </c>
      <c r="D277" s="109" t="str">
        <f aca="false">IF(AND($A277&gt;$D$6,$A277&lt;$D$7),NORMDIST($A277,$G$4,$G$3,0),"")</f>
        <v/>
      </c>
      <c r="E277" s="109" t="str">
        <f aca="false">IF(OR(AND($A277&lt;$D$6,$A277&gt;$D$8),AND($A277&gt;$D$7,$A277&lt;$D$9)),NORMDIST($A277,$G$4,$G$3,0),"")</f>
        <v/>
      </c>
      <c r="F277" s="109" t="n">
        <f aca="false">IF(OR($A277&lt;$D$8,$A277&gt;$D$9),NORMDIST($A277,$G$4,$G$3,0),"")</f>
        <v>1.54882214669298E-036</v>
      </c>
    </row>
    <row r="278" customFormat="false" ht="12.75" hidden="false" customHeight="false" outlineLevel="0" collapsed="false">
      <c r="A278" s="108" t="n">
        <v>13.3</v>
      </c>
      <c r="B278" s="38" t="n">
        <f aca="false">LN(A278)</f>
        <v>2.58776403522771</v>
      </c>
      <c r="C278" s="38" t="n">
        <f aca="false">1/(I$3*SQRT(2*PI()))*EXP(-(($B278-I$4)^2)/(2*I$3^2))</f>
        <v>3.47413024726124E-011</v>
      </c>
      <c r="D278" s="109" t="str">
        <f aca="false">IF(AND($A278&gt;$D$6,$A278&lt;$D$7),NORMDIST($A278,$G$4,$G$3,0),"")</f>
        <v/>
      </c>
      <c r="E278" s="109" t="str">
        <f aca="false">IF(OR(AND($A278&lt;$D$6,$A278&gt;$D$8),AND($A278&gt;$D$7,$A278&lt;$D$9)),NORMDIST($A278,$G$4,$G$3,0),"")</f>
        <v/>
      </c>
      <c r="F278" s="109" t="n">
        <f aca="false">IF(OR($A278&lt;$D$8,$A278&gt;$D$9),NORMDIST($A278,$G$4,$G$3,0),"")</f>
        <v>6.1873333383839E-037</v>
      </c>
    </row>
    <row r="279" customFormat="false" ht="12.75" hidden="false" customHeight="false" outlineLevel="0" collapsed="false">
      <c r="A279" s="108" t="n">
        <v>13.35</v>
      </c>
      <c r="B279" s="38" t="n">
        <f aca="false">LN(A279)</f>
        <v>2.59151638484626</v>
      </c>
      <c r="C279" s="38" t="n">
        <f aca="false">1/(I$3*SQRT(2*PI()))*EXP(-(($B279-I$4)^2)/(2*I$3^2))</f>
        <v>2.94733349051941E-011</v>
      </c>
      <c r="D279" s="109" t="str">
        <f aca="false">IF(AND($A279&gt;$D$6,$A279&lt;$D$7),NORMDIST($A279,$G$4,$G$3,0),"")</f>
        <v/>
      </c>
      <c r="E279" s="109" t="str">
        <f aca="false">IF(OR(AND($A279&lt;$D$6,$A279&gt;$D$8),AND($A279&gt;$D$7,$A279&lt;$D$9)),NORMDIST($A279,$G$4,$G$3,0),"")</f>
        <v/>
      </c>
      <c r="F279" s="109" t="n">
        <f aca="false">IF(OR($A279&lt;$D$8,$A279&gt;$D$9),NORMDIST($A279,$G$4,$G$3,0),"")</f>
        <v>2.45915233909577E-037</v>
      </c>
    </row>
    <row r="280" customFormat="false" ht="12.75" hidden="false" customHeight="false" outlineLevel="0" collapsed="false">
      <c r="A280" s="108" t="n">
        <v>13.4</v>
      </c>
      <c r="B280" s="38" t="n">
        <f aca="false">LN(A280)</f>
        <v>2.59525470695687</v>
      </c>
      <c r="C280" s="38" t="n">
        <f aca="false">1/(I$3*SQRT(2*PI()))*EXP(-(($B280-I$4)^2)/(2*I$3^2))</f>
        <v>2.50061320321376E-011</v>
      </c>
      <c r="D280" s="109" t="str">
        <f aca="false">IF(AND($A280&gt;$D$6,$A280&lt;$D$7),NORMDIST($A280,$G$4,$G$3,0),"")</f>
        <v/>
      </c>
      <c r="E280" s="109" t="str">
        <f aca="false">IF(OR(AND($A280&lt;$D$6,$A280&gt;$D$8),AND($A280&gt;$D$7,$A280&lt;$D$9)),NORMDIST($A280,$G$4,$G$3,0),"")</f>
        <v/>
      </c>
      <c r="F280" s="109" t="n">
        <f aca="false">IF(OR($A280&lt;$D$8,$A280&gt;$D$9),NORMDIST($A280,$G$4,$G$3,0),"")</f>
        <v>9.72405278346141E-038</v>
      </c>
    </row>
    <row r="281" customFormat="false" ht="12.75" hidden="false" customHeight="false" outlineLevel="0" collapsed="false">
      <c r="A281" s="108" t="n">
        <v>13.45</v>
      </c>
      <c r="B281" s="38" t="n">
        <f aca="false">LN(A281)</f>
        <v>2.59897910604785</v>
      </c>
      <c r="C281" s="38" t="n">
        <f aca="false">1/(I$3*SQRT(2*PI()))*EXP(-(($B281-I$4)^2)/(2*I$3^2))</f>
        <v>2.12177061908844E-011</v>
      </c>
      <c r="D281" s="109" t="str">
        <f aca="false">IF(AND($A281&gt;$D$6,$A281&lt;$D$7),NORMDIST($A281,$G$4,$G$3,0),"")</f>
        <v/>
      </c>
      <c r="E281" s="109" t="str">
        <f aca="false">IF(OR(AND($A281&lt;$D$6,$A281&gt;$D$8),AND($A281&gt;$D$7,$A281&lt;$D$9)),NORMDIST($A281,$G$4,$G$3,0),"")</f>
        <v/>
      </c>
      <c r="F281" s="109" t="n">
        <f aca="false">IF(OR($A281&lt;$D$8,$A281&gt;$D$9),NORMDIST($A281,$G$4,$G$3,0),"")</f>
        <v>3.82550820023622E-038</v>
      </c>
    </row>
    <row r="282" customFormat="false" ht="12.75" hidden="false" customHeight="false" outlineLevel="0" collapsed="false">
      <c r="A282" s="108" t="n">
        <v>13.5</v>
      </c>
      <c r="B282" s="38" t="n">
        <f aca="false">LN(A282)</f>
        <v>2.60268968544438</v>
      </c>
      <c r="C282" s="38" t="n">
        <f aca="false">1/(I$3*SQRT(2*PI()))*EXP(-(($B282-I$4)^2)/(2*I$3^2))</f>
        <v>1.80046885019315E-011</v>
      </c>
      <c r="D282" s="109" t="str">
        <f aca="false">IF(AND($A282&gt;$D$6,$A282&lt;$D$7),NORMDIST($A282,$G$4,$G$3,0),"")</f>
        <v/>
      </c>
      <c r="E282" s="109" t="str">
        <f aca="false">IF(OR(AND($A282&lt;$D$6,$A282&gt;$D$8),AND($A282&gt;$D$7,$A282&lt;$D$9)),NORMDIST($A282,$G$4,$G$3,0),"")</f>
        <v/>
      </c>
      <c r="F282" s="109" t="n">
        <f aca="false">IF(OR($A282&lt;$D$8,$A282&gt;$D$9),NORMDIST($A282,$G$4,$G$3,0),"")</f>
        <v>1.49730723162405E-038</v>
      </c>
    </row>
    <row r="283" customFormat="false" ht="12.75" hidden="false" customHeight="false" outlineLevel="0" collapsed="false">
      <c r="A283" s="108" t="n">
        <v>13.55</v>
      </c>
      <c r="B283" s="38" t="n">
        <f aca="false">LN(A283)</f>
        <v>2.60638654732571</v>
      </c>
      <c r="C283" s="38" t="n">
        <f aca="false">1/(I$3*SQRT(2*PI()))*EXP(-(($B283-I$4)^2)/(2*I$3^2))</f>
        <v>1.52794826009314E-011</v>
      </c>
      <c r="D283" s="109" t="str">
        <f aca="false">IF(AND($A283&gt;$D$6,$A283&lt;$D$7),NORMDIST($A283,$G$4,$G$3,0),"")</f>
        <v/>
      </c>
      <c r="E283" s="109" t="str">
        <f aca="false">IF(OR(AND($A283&lt;$D$6,$A283&gt;$D$8),AND($A283&gt;$D$7,$A283&lt;$D$9)),NORMDIST($A283,$G$4,$G$3,0),"")</f>
        <v/>
      </c>
      <c r="F283" s="109" t="n">
        <f aca="false">IF(OR($A283&lt;$D$8,$A283&gt;$D$9),NORMDIST($A283,$G$4,$G$3,0),"")</f>
        <v>5.83059213205779E-039</v>
      </c>
    </row>
    <row r="284" customFormat="false" ht="12.75" hidden="false" customHeight="false" outlineLevel="0" collapsed="false">
      <c r="A284" s="108" t="n">
        <v>13.6</v>
      </c>
      <c r="B284" s="38" t="n">
        <f aca="false">LN(A284)</f>
        <v>2.61006979274201</v>
      </c>
      <c r="C284" s="38" t="n">
        <f aca="false">1/(I$3*SQRT(2*PI()))*EXP(-(($B284-I$4)^2)/(2*I$3^2))</f>
        <v>1.29678540249774E-011</v>
      </c>
      <c r="D284" s="109" t="str">
        <f aca="false">IF(AND($A284&gt;$D$6,$A284&lt;$D$7),NORMDIST($A284,$G$4,$G$3,0),"")</f>
        <v/>
      </c>
      <c r="E284" s="109" t="str">
        <f aca="false">IF(OR(AND($A284&lt;$D$6,$A284&gt;$D$8),AND($A284&gt;$D$7,$A284&lt;$D$9)),NORMDIST($A284,$G$4,$G$3,0),"")</f>
        <v/>
      </c>
      <c r="F284" s="109" t="n">
        <f aca="false">IF(OR($A284&lt;$D$8,$A284&gt;$D$9),NORMDIST($A284,$G$4,$G$3,0),"")</f>
        <v>2.25888622786513E-039</v>
      </c>
    </row>
    <row r="285" customFormat="false" ht="12.75" hidden="false" customHeight="false" outlineLevel="0" collapsed="false">
      <c r="A285" s="108" t="n">
        <v>13.65</v>
      </c>
      <c r="B285" s="38" t="n">
        <f aca="false">LN(A285)</f>
        <v>2.61373952163097</v>
      </c>
      <c r="C285" s="38" t="n">
        <f aca="false">1/(I$3*SQRT(2*PI()))*EXP(-(($B285-I$4)^2)/(2*I$3^2))</f>
        <v>1.10068885128017E-011</v>
      </c>
      <c r="D285" s="109" t="str">
        <f aca="false">IF(AND($A285&gt;$D$6,$A285&lt;$D$7),NORMDIST($A285,$G$4,$G$3,0),"")</f>
        <v/>
      </c>
      <c r="E285" s="109" t="str">
        <f aca="false">IF(OR(AND($A285&lt;$D$6,$A285&gt;$D$8),AND($A285&gt;$D$7,$A285&lt;$D$9)),NORMDIST($A285,$G$4,$G$3,0),"")</f>
        <v/>
      </c>
      <c r="F285" s="109" t="n">
        <f aca="false">IF(OR($A285&lt;$D$8,$A285&gt;$D$9),NORMDIST($A285,$G$4,$G$3,0),"")</f>
        <v>8.70674866842021E-040</v>
      </c>
    </row>
    <row r="286" customFormat="false" ht="12.75" hidden="false" customHeight="false" outlineLevel="0" collapsed="false">
      <c r="A286" s="108" t="n">
        <v>13.7</v>
      </c>
      <c r="B286" s="38" t="n">
        <f aca="false">LN(A286)</f>
        <v>2.61739583283408</v>
      </c>
      <c r="C286" s="38" t="n">
        <f aca="false">1/(I$3*SQRT(2*PI()))*EXP(-(($B286-I$4)^2)/(2*I$3^2))</f>
        <v>9.34326270768138E-012</v>
      </c>
      <c r="D286" s="109" t="str">
        <f aca="false">IF(AND($A286&gt;$D$6,$A286&lt;$D$7),NORMDIST($A286,$G$4,$G$3,0),"")</f>
        <v/>
      </c>
      <c r="E286" s="109" t="str">
        <f aca="false">IF(OR(AND($A286&lt;$D$6,$A286&gt;$D$8),AND($A286&gt;$D$7,$A286&lt;$D$9)),NORMDIST($A286,$G$4,$G$3,0),"")</f>
        <v/>
      </c>
      <c r="F286" s="109" t="n">
        <f aca="false">IF(OR($A286&lt;$D$8,$A286&gt;$D$9),NORMDIST($A286,$G$4,$G$3,0),"")</f>
        <v>3.33885542345775E-040</v>
      </c>
    </row>
    <row r="287" customFormat="false" ht="12.75" hidden="false" customHeight="false" outlineLevel="0" collapsed="false">
      <c r="A287" s="108" t="n">
        <v>13.75</v>
      </c>
      <c r="B287" s="38" t="n">
        <f aca="false">LN(A287)</f>
        <v>2.62103882411258</v>
      </c>
      <c r="C287" s="38" t="n">
        <f aca="false">1/(I$3*SQRT(2*PI()))*EXP(-(($B287-I$4)^2)/(2*I$3^2))</f>
        <v>7.93177941310319E-012</v>
      </c>
      <c r="D287" s="109" t="str">
        <f aca="false">IF(AND($A287&gt;$D$6,$A287&lt;$D$7),NORMDIST($A287,$G$4,$G$3,0),"")</f>
        <v/>
      </c>
      <c r="E287" s="109" t="str">
        <f aca="false">IF(OR(AND($A287&lt;$D$6,$A287&gt;$D$8),AND($A287&gt;$D$7,$A287&lt;$D$9)),NORMDIST($A287,$G$4,$G$3,0),"")</f>
        <v/>
      </c>
      <c r="F287" s="109" t="n">
        <f aca="false">IF(OR($A287&lt;$D$8,$A287&gt;$D$9),NORMDIST($A287,$G$4,$G$3,0),"")</f>
        <v>1.27385259173619E-040</v>
      </c>
    </row>
    <row r="288" customFormat="false" ht="12.75" hidden="false" customHeight="false" outlineLevel="0" collapsed="false">
      <c r="A288" s="108" t="n">
        <v>13.8</v>
      </c>
      <c r="B288" s="38" t="n">
        <f aca="false">LN(A288)</f>
        <v>2.62466859216316</v>
      </c>
      <c r="C288" s="38" t="n">
        <f aca="false">1/(I$3*SQRT(2*PI()))*EXP(-(($B288-I$4)^2)/(2*I$3^2))</f>
        <v>6.73412688490735E-012</v>
      </c>
      <c r="D288" s="109" t="str">
        <f aca="false">IF(AND($A288&gt;$D$6,$A288&lt;$D$7),NORMDIST($A288,$G$4,$G$3,0),"")</f>
        <v/>
      </c>
      <c r="E288" s="109" t="str">
        <f aca="false">IF(OR(AND($A288&lt;$D$6,$A288&gt;$D$8),AND($A288&gt;$D$7,$A288&lt;$D$9)),NORMDIST($A288,$G$4,$G$3,0),"")</f>
        <v/>
      </c>
      <c r="F288" s="109" t="n">
        <f aca="false">IF(OR($A288&lt;$D$8,$A288&gt;$D$9),NORMDIST($A288,$G$4,$G$3,0),"")</f>
        <v>4.83526956936062E-041</v>
      </c>
    </row>
    <row r="289" customFormat="false" ht="12.75" hidden="false" customHeight="false" outlineLevel="0" collapsed="false">
      <c r="A289" s="108" t="n">
        <v>13.85</v>
      </c>
      <c r="B289" s="38" t="n">
        <f aca="false">LN(A289)</f>
        <v>2.62828523263335</v>
      </c>
      <c r="C289" s="38" t="n">
        <f aca="false">1/(I$3*SQRT(2*PI()))*EXP(-(($B289-I$4)^2)/(2*I$3^2))</f>
        <v>5.71782785307949E-012</v>
      </c>
      <c r="D289" s="109" t="str">
        <f aca="false">IF(AND($A289&gt;$D$6,$A289&lt;$D$7),NORMDIST($A289,$G$4,$G$3,0),"")</f>
        <v/>
      </c>
      <c r="E289" s="109" t="str">
        <f aca="false">IF(OR(AND($A289&lt;$D$6,$A289&gt;$D$8),AND($A289&gt;$D$7,$A289&lt;$D$9)),NORMDIST($A289,$G$4,$G$3,0),"")</f>
        <v/>
      </c>
      <c r="F289" s="109" t="n">
        <f aca="false">IF(OR($A289&lt;$D$8,$A289&gt;$D$9),NORMDIST($A289,$G$4,$G$3,0),"")</f>
        <v>1.82600584257734E-041</v>
      </c>
    </row>
    <row r="290" customFormat="false" ht="12.75" hidden="false" customHeight="false" outlineLevel="0" collapsed="false">
      <c r="A290" s="108" t="n">
        <v>13.9</v>
      </c>
      <c r="B290" s="38" t="n">
        <f aca="false">LN(A290)</f>
        <v>2.63188884013665</v>
      </c>
      <c r="C290" s="38" t="n">
        <f aca="false">1/(I$3*SQRT(2*PI()))*EXP(-(($B290-I$4)^2)/(2*I$3^2))</f>
        <v>4.85534922390907E-012</v>
      </c>
      <c r="D290" s="109" t="str">
        <f aca="false">IF(AND($A290&gt;$D$6,$A290&lt;$D$7),NORMDIST($A290,$G$4,$G$3,0),"")</f>
        <v/>
      </c>
      <c r="E290" s="109" t="str">
        <f aca="false">IF(OR(AND($A290&lt;$D$6,$A290&gt;$D$8),AND($A290&gt;$D$7,$A290&lt;$D$9)),NORMDIST($A290,$G$4,$G$3,0),"")</f>
        <v/>
      </c>
      <c r="F290" s="109" t="n">
        <f aca="false">IF(OR($A290&lt;$D$8,$A290&gt;$D$9),NORMDIST($A290,$G$4,$G$3,0),"")</f>
        <v>6.86062354623504E-042</v>
      </c>
    </row>
    <row r="291" customFormat="false" ht="12.75" hidden="false" customHeight="false" outlineLevel="0" collapsed="false">
      <c r="A291" s="108" t="n">
        <v>13.95</v>
      </c>
      <c r="B291" s="38" t="n">
        <f aca="false">LN(A291)</f>
        <v>2.63547950826737</v>
      </c>
      <c r="C291" s="38" t="n">
        <f aca="false">1/(I$3*SQRT(2*PI()))*EXP(-(($B291-I$4)^2)/(2*I$3^2))</f>
        <v>4.12334786475586E-012</v>
      </c>
      <c r="D291" s="109" t="str">
        <f aca="false">IF(AND($A291&gt;$D$6,$A291&lt;$D$7),NORMDIST($A291,$G$4,$G$3,0),"")</f>
        <v/>
      </c>
      <c r="E291" s="109" t="str">
        <f aca="false">IF(OR(AND($A291&lt;$D$6,$A291&gt;$D$8),AND($A291&gt;$D$7,$A291&lt;$D$9)),NORMDIST($A291,$G$4,$G$3,0),"")</f>
        <v/>
      </c>
      <c r="F291" s="109" t="n">
        <f aca="false">IF(OR($A291&lt;$D$8,$A291&gt;$D$9),NORMDIST($A291,$G$4,$G$3,0),"")</f>
        <v>2.56451339303503E-042</v>
      </c>
    </row>
    <row r="292" customFormat="false" ht="12.75" hidden="false" customHeight="false" outlineLevel="0" collapsed="false">
      <c r="A292" s="108" t="n">
        <v>14</v>
      </c>
      <c r="B292" s="38" t="n">
        <f aca="false">LN(A292)</f>
        <v>2.63905732961526</v>
      </c>
      <c r="C292" s="38" t="n">
        <f aca="false">1/(I$3*SQRT(2*PI()))*EXP(-(($B292-I$4)^2)/(2*I$3^2))</f>
        <v>3.50203164273305E-012</v>
      </c>
      <c r="D292" s="109" t="str">
        <f aca="false">IF(AND($A292&gt;$D$6,$A292&lt;$D$7),NORMDIST($A292,$G$4,$G$3,0),"")</f>
        <v/>
      </c>
      <c r="E292" s="109" t="str">
        <f aca="false">IF(OR(AND($A292&lt;$D$6,$A292&gt;$D$8),AND($A292&gt;$D$7,$A292&lt;$D$9)),NORMDIST($A292,$G$4,$G$3,0),"")</f>
        <v/>
      </c>
      <c r="F292" s="109" t="n">
        <f aca="false">IF(OR($A292&lt;$D$8,$A292&gt;$D$9),NORMDIST($A292,$G$4,$G$3,0),"")</f>
        <v>9.5373189937807E-043</v>
      </c>
    </row>
    <row r="293" customFormat="false" ht="12.75" hidden="false" customHeight="false" outlineLevel="0" collapsed="false">
      <c r="A293" s="108" t="n">
        <v>14.05</v>
      </c>
      <c r="B293" s="38" t="n">
        <f aca="false">LN(A293)</f>
        <v>2.64262239577976</v>
      </c>
      <c r="C293" s="38" t="n">
        <f aca="false">1/(I$3*SQRT(2*PI()))*EXP(-(($B293-I$4)^2)/(2*I$3^2))</f>
        <v>2.97461807984591E-012</v>
      </c>
      <c r="D293" s="109" t="str">
        <f aca="false">IF(AND($A293&gt;$D$6,$A293&lt;$D$7),NORMDIST($A293,$G$4,$G$3,0),"")</f>
        <v/>
      </c>
      <c r="E293" s="109" t="str">
        <f aca="false">IF(OR(AND($A293&lt;$D$6,$A293&gt;$D$8),AND($A293&gt;$D$7,$A293&lt;$D$9)),NORMDIST($A293,$G$4,$G$3,0),"")</f>
        <v/>
      </c>
      <c r="F293" s="109" t="n">
        <f aca="false">IF(OR($A293&lt;$D$8,$A293&gt;$D$9),NORMDIST($A293,$G$4,$G$3,0),"")</f>
        <v>3.52880452045377E-043</v>
      </c>
    </row>
    <row r="294" customFormat="false" ht="12.75" hidden="false" customHeight="false" outlineLevel="0" collapsed="false">
      <c r="A294" s="108" t="n">
        <v>14.1</v>
      </c>
      <c r="B294" s="38" t="n">
        <f aca="false">LN(A294)</f>
        <v>2.64617479738412</v>
      </c>
      <c r="C294" s="38" t="n">
        <f aca="false">1/(I$3*SQRT(2*PI()))*EXP(-(($B294-I$4)^2)/(2*I$3^2))</f>
        <v>2.52687568912037E-012</v>
      </c>
      <c r="D294" s="109" t="str">
        <f aca="false">IF(AND($A294&gt;$D$6,$A294&lt;$D$7),NORMDIST($A294,$G$4,$G$3,0),"")</f>
        <v/>
      </c>
      <c r="E294" s="109" t="str">
        <f aca="false">IF(OR(AND($A294&lt;$D$6,$A294&gt;$D$8),AND($A294&gt;$D$7,$A294&lt;$D$9)),NORMDIST($A294,$G$4,$G$3,0),"")</f>
        <v/>
      </c>
      <c r="F294" s="109" t="n">
        <f aca="false">IF(OR($A294&lt;$D$8,$A294&gt;$D$9),NORMDIST($A294,$G$4,$G$3,0),"")</f>
        <v>1.2989990957818E-043</v>
      </c>
    </row>
    <row r="295" customFormat="false" ht="12.75" hidden="false" customHeight="false" outlineLevel="0" collapsed="false">
      <c r="A295" s="108" t="n">
        <v>14.15</v>
      </c>
      <c r="B295" s="38" t="n">
        <f aca="false">LN(A295)</f>
        <v>2.64971462408925</v>
      </c>
      <c r="C295" s="38" t="n">
        <f aca="false">1/(I$3*SQRT(2*PI()))*EXP(-(($B295-I$4)^2)/(2*I$3^2))</f>
        <v>2.14673534402458E-012</v>
      </c>
      <c r="D295" s="109" t="str">
        <f aca="false">IF(AND($A295&gt;$D$6,$A295&lt;$D$7),NORMDIST($A295,$G$4,$G$3,0),"")</f>
        <v/>
      </c>
      <c r="E295" s="109" t="str">
        <f aca="false">IF(OR(AND($A295&lt;$D$6,$A295&gt;$D$8),AND($A295&gt;$D$7,$A295&lt;$D$9)),NORMDIST($A295,$G$4,$G$3,0),"")</f>
        <v/>
      </c>
      <c r="F295" s="109" t="n">
        <f aca="false">IF(OR($A295&lt;$D$8,$A295&gt;$D$9),NORMDIST($A295,$G$4,$G$3,0),"")</f>
        <v>4.75740420009347E-044</v>
      </c>
    </row>
    <row r="296" customFormat="false" ht="12.75" hidden="false" customHeight="false" outlineLevel="0" collapsed="false">
      <c r="A296" s="108" t="n">
        <v>14.2</v>
      </c>
      <c r="B296" s="38" t="n">
        <f aca="false">LN(A296)</f>
        <v>2.65324196460722</v>
      </c>
      <c r="C296" s="38" t="n">
        <f aca="false">1/(I$3*SQRT(2*PI()))*EXP(-(($B296-I$4)^2)/(2*I$3^2))</f>
        <v>1.82396097055709E-012</v>
      </c>
      <c r="D296" s="109" t="str">
        <f aca="false">IF(AND($A296&gt;$D$6,$A296&lt;$D$7),NORMDIST($A296,$G$4,$G$3,0),"")</f>
        <v/>
      </c>
      <c r="E296" s="109" t="str">
        <f aca="false">IF(OR(AND($A296&lt;$D$6,$A296&gt;$D$8),AND($A296&gt;$D$7,$A296&lt;$D$9)),NORMDIST($A296,$G$4,$G$3,0),"")</f>
        <v/>
      </c>
      <c r="F296" s="109" t="n">
        <f aca="false">IF(OR($A296&lt;$D$8,$A296&gt;$D$9),NORMDIST($A296,$G$4,$G$3,0),"")</f>
        <v>1.73344956286846E-044</v>
      </c>
    </row>
    <row r="297" customFormat="false" ht="12.75" hidden="false" customHeight="false" outlineLevel="0" collapsed="false">
      <c r="A297" s="108" t="n">
        <v>14.25</v>
      </c>
      <c r="B297" s="38" t="n">
        <f aca="false">LN(A297)</f>
        <v>2.65675690671466</v>
      </c>
      <c r="C297" s="38" t="n">
        <f aca="false">1/(I$3*SQRT(2*PI()))*EXP(-(($B297-I$4)^2)/(2*I$3^2))</f>
        <v>1.54987049151581E-012</v>
      </c>
      <c r="D297" s="109" t="str">
        <f aca="false">IF(AND($A297&gt;$D$6,$A297&lt;$D$7),NORMDIST($A297,$G$4,$G$3,0),"")</f>
        <v/>
      </c>
      <c r="E297" s="109" t="str">
        <f aca="false">IF(OR(AND($A297&lt;$D$6,$A297&gt;$D$8),AND($A297&gt;$D$7,$A297&lt;$D$9)),NORMDIST($A297,$G$4,$G$3,0),"")</f>
        <v/>
      </c>
      <c r="F297" s="109" t="n">
        <f aca="false">IF(OR($A297&lt;$D$8,$A297&gt;$D$9),NORMDIST($A297,$G$4,$G$3,0),"")</f>
        <v>6.28394424593089E-045</v>
      </c>
    </row>
    <row r="298" customFormat="false" ht="12.75" hidden="false" customHeight="false" outlineLevel="0" collapsed="false">
      <c r="A298" s="108" t="n">
        <v>14.3</v>
      </c>
      <c r="B298" s="38" t="n">
        <f aca="false">LN(A298)</f>
        <v>2.66025953726586</v>
      </c>
      <c r="C298" s="38" t="n">
        <f aca="false">1/(I$3*SQRT(2*PI()))*EXP(-(($B298-I$4)^2)/(2*I$3^2))</f>
        <v>1.31709934121916E-012</v>
      </c>
      <c r="D298" s="109" t="str">
        <f aca="false">IF(AND($A298&gt;$D$6,$A298&lt;$D$7),NORMDIST($A298,$G$4,$G$3,0),"")</f>
        <v/>
      </c>
      <c r="E298" s="109" t="str">
        <f aca="false">IF(OR(AND($A298&lt;$D$6,$A298&gt;$D$8),AND($A298&gt;$D$7,$A298&lt;$D$9)),NORMDIST($A298,$G$4,$G$3,0),"")</f>
        <v/>
      </c>
      <c r="F298" s="109" t="n">
        <f aca="false">IF(OR($A298&lt;$D$8,$A298&gt;$D$9),NORMDIST($A298,$G$4,$G$3,0),"")</f>
        <v>2.26638345816462E-045</v>
      </c>
    </row>
    <row r="299" customFormat="false" ht="12.75" hidden="false" customHeight="false" outlineLevel="0" collapsed="false">
      <c r="A299" s="108" t="n">
        <v>14.35</v>
      </c>
      <c r="B299" s="38" t="n">
        <f aca="false">LN(A299)</f>
        <v>2.66374994220563</v>
      </c>
      <c r="C299" s="38" t="n">
        <f aca="false">1/(I$3*SQRT(2*PI()))*EXP(-(($B299-I$4)^2)/(2*I$3^2))</f>
        <v>1.11940004486306E-012</v>
      </c>
      <c r="D299" s="109" t="str">
        <f aca="false">IF(AND($A299&gt;$D$6,$A299&lt;$D$7),NORMDIST($A299,$G$4,$G$3,0),"")</f>
        <v/>
      </c>
      <c r="E299" s="109" t="str">
        <f aca="false">IF(OR(AND($A299&lt;$D$6,$A299&gt;$D$8),AND($A299&gt;$D$7,$A299&lt;$D$9)),NORMDIST($A299,$G$4,$G$3,0),"")</f>
        <v/>
      </c>
      <c r="F299" s="109" t="n">
        <f aca="false">IF(OR($A299&lt;$D$8,$A299&gt;$D$9),NORMDIST($A299,$G$4,$G$3,0),"")</f>
        <v>8.13231917774031E-046</v>
      </c>
    </row>
    <row r="300" customFormat="false" ht="12.75" hidden="false" customHeight="false" outlineLevel="0" collapsed="false">
      <c r="A300" s="108" t="n">
        <v>14.4</v>
      </c>
      <c r="B300" s="38" t="n">
        <f aca="false">LN(A300)</f>
        <v>2.66722820658196</v>
      </c>
      <c r="C300" s="38" t="n">
        <f aca="false">1/(I$3*SQRT(2*PI()))*EXP(-(($B300-I$4)^2)/(2*I$3^2))</f>
        <v>9.51472352415142E-013</v>
      </c>
      <c r="D300" s="109" t="str">
        <f aca="false">IF(AND($A300&gt;$D$6,$A300&lt;$D$7),NORMDIST($A300,$G$4,$G$3,0),"")</f>
        <v/>
      </c>
      <c r="E300" s="109" t="str">
        <f aca="false">IF(OR(AND($A300&lt;$D$6,$A300&gt;$D$8),AND($A300&gt;$D$7,$A300&lt;$D$9)),NORMDIST($A300,$G$4,$G$3,0),"")</f>
        <v/>
      </c>
      <c r="F300" s="109" t="n">
        <f aca="false">IF(OR($A300&lt;$D$8,$A300&gt;$D$9),NORMDIST($A300,$G$4,$G$3,0),"")</f>
        <v>2.90318956739284E-046</v>
      </c>
    </row>
    <row r="301" customFormat="false" ht="12.75" hidden="false" customHeight="false" outlineLevel="0" collapsed="false">
      <c r="A301" s="108" t="n">
        <v>14.45</v>
      </c>
      <c r="B301" s="38" t="n">
        <f aca="false">LN(A301)</f>
        <v>2.67069441455844</v>
      </c>
      <c r="C301" s="38" t="n">
        <f aca="false">1/(I$3*SQRT(2*PI()))*EXP(-(($B301-I$4)^2)/(2*I$3^2))</f>
        <v>8.08819260094893E-013</v>
      </c>
      <c r="D301" s="109" t="str">
        <f aca="false">IF(AND($A301&gt;$D$6,$A301&lt;$D$7),NORMDIST($A301,$G$4,$G$3,0),"")</f>
        <v/>
      </c>
      <c r="E301" s="109" t="str">
        <f aca="false">IF(OR(AND($A301&lt;$D$6,$A301&gt;$D$8),AND($A301&gt;$D$7,$A301&lt;$D$9)),NORMDIST($A301,$G$4,$G$3,0),"")</f>
        <v/>
      </c>
      <c r="F301" s="109" t="n">
        <f aca="false">IF(OR($A301&lt;$D$8,$A301&gt;$D$9),NORMDIST($A301,$G$4,$G$3,0),"")</f>
        <v>1.03113690034921E-046</v>
      </c>
    </row>
    <row r="302" customFormat="false" ht="12.75" hidden="false" customHeight="false" outlineLevel="0" collapsed="false">
      <c r="A302" s="108" t="n">
        <v>14.5</v>
      </c>
      <c r="B302" s="38" t="n">
        <f aca="false">LN(A302)</f>
        <v>2.67414864942653</v>
      </c>
      <c r="C302" s="38" t="n">
        <f aca="false">1/(I$3*SQRT(2*PI()))*EXP(-(($B302-I$4)^2)/(2*I$3^2))</f>
        <v>6.8762496646524E-013</v>
      </c>
      <c r="D302" s="109" t="str">
        <f aca="false">IF(AND($A302&gt;$D$6,$A302&lt;$D$7),NORMDIST($A302,$G$4,$G$3,0),"")</f>
        <v/>
      </c>
      <c r="E302" s="109" t="str">
        <f aca="false">IF(OR(AND($A302&lt;$D$6,$A302&gt;$D$8),AND($A302&gt;$D$7,$A302&lt;$D$9)),NORMDIST($A302,$G$4,$G$3,0),"")</f>
        <v/>
      </c>
      <c r="F302" s="109" t="n">
        <f aca="false">IF(OR($A302&lt;$D$8,$A302&gt;$D$9),NORMDIST($A302,$G$4,$G$3,0),"")</f>
        <v>3.64365474264861E-047</v>
      </c>
    </row>
    <row r="303" customFormat="false" ht="12.75" hidden="false" customHeight="false" outlineLevel="0" collapsed="false">
      <c r="A303" s="108" t="n">
        <v>14.55</v>
      </c>
      <c r="B303" s="38" t="n">
        <f aca="false">LN(A303)</f>
        <v>2.6775909936175</v>
      </c>
      <c r="C303" s="38" t="n">
        <f aca="false">1/(I$3*SQRT(2*PI()))*EXP(-(($B303-I$4)^2)/(2*I$3^2))</f>
        <v>5.84651414770697E-013</v>
      </c>
      <c r="D303" s="109" t="str">
        <f aca="false">IF(AND($A303&gt;$D$6,$A303&lt;$D$7),NORMDIST($A303,$G$4,$G$3,0),"")</f>
        <v/>
      </c>
      <c r="E303" s="109" t="str">
        <f aca="false">IF(OR(AND($A303&lt;$D$6,$A303&gt;$D$8),AND($A303&gt;$D$7,$A303&lt;$D$9)),NORMDIST($A303,$G$4,$G$3,0),"")</f>
        <v/>
      </c>
      <c r="F303" s="109" t="n">
        <f aca="false">IF(OR($A303&lt;$D$8,$A303&gt;$D$9),NORMDIST($A303,$G$4,$G$3,0),"")</f>
        <v>1.28096735803537E-047</v>
      </c>
    </row>
    <row r="304" customFormat="false" ht="12.75" hidden="false" customHeight="false" outlineLevel="0" collapsed="false">
      <c r="A304" s="108" t="n">
        <v>14.6</v>
      </c>
      <c r="B304" s="38" t="n">
        <f aca="false">LN(A304)</f>
        <v>2.68102152871429</v>
      </c>
      <c r="C304" s="38" t="n">
        <f aca="false">1/(I$3*SQRT(2*PI()))*EXP(-(($B304-I$4)^2)/(2*I$3^2))</f>
        <v>4.97150585168397E-013</v>
      </c>
      <c r="D304" s="109" t="str">
        <f aca="false">IF(AND($A304&gt;$D$6,$A304&lt;$D$7),NORMDIST($A304,$G$4,$G$3,0),"")</f>
        <v/>
      </c>
      <c r="E304" s="109" t="str">
        <f aca="false">IF(OR(AND($A304&lt;$D$6,$A304&gt;$D$8),AND($A304&gt;$D$7,$A304&lt;$D$9)),NORMDIST($A304,$G$4,$G$3,0),"")</f>
        <v/>
      </c>
      <c r="F304" s="109" t="n">
        <f aca="false">IF(OR($A304&lt;$D$8,$A304&gt;$D$9),NORMDIST($A304,$G$4,$G$3,0),"")</f>
        <v>4.48042140143103E-048</v>
      </c>
    </row>
    <row r="305" customFormat="false" ht="12.75" hidden="false" customHeight="false" outlineLevel="0" collapsed="false">
      <c r="A305" s="108" t="n">
        <v>14.65</v>
      </c>
      <c r="B305" s="38" t="n">
        <f aca="false">LN(A305)</f>
        <v>2.68444033546308</v>
      </c>
      <c r="C305" s="38" t="n">
        <f aca="false">1/(I$3*SQRT(2*PI()))*EXP(-(($B305-I$4)^2)/(2*I$3^2))</f>
        <v>4.22790134106818E-013</v>
      </c>
      <c r="D305" s="109" t="str">
        <f aca="false">IF(AND($A305&gt;$D$6,$A305&lt;$D$7),NORMDIST($A305,$G$4,$G$3,0),"")</f>
        <v/>
      </c>
      <c r="E305" s="109" t="str">
        <f aca="false">IF(OR(AND($A305&lt;$D$6,$A305&gt;$D$8),AND($A305&gt;$D$7,$A305&lt;$D$9)),NORMDIST($A305,$G$4,$G$3,0),"")</f>
        <v/>
      </c>
      <c r="F305" s="109" t="n">
        <f aca="false">IF(OR($A305&lt;$D$8,$A305&gt;$D$9),NORMDIST($A305,$G$4,$G$3,0),"")</f>
        <v>1.55912027154604E-048</v>
      </c>
    </row>
    <row r="306" customFormat="false" ht="12.75" hidden="false" customHeight="false" outlineLevel="0" collapsed="false">
      <c r="A306" s="108" t="n">
        <v>14.7</v>
      </c>
      <c r="B306" s="38" t="n">
        <f aca="false">LN(A306)</f>
        <v>2.68784749378469</v>
      </c>
      <c r="C306" s="38" t="n">
        <f aca="false">1/(I$3*SQRT(2*PI()))*EXP(-(($B306-I$4)^2)/(2*I$3^2))</f>
        <v>3.59590345330374E-013</v>
      </c>
      <c r="D306" s="109" t="str">
        <f aca="false">IF(AND($A306&gt;$D$6,$A306&lt;$D$7),NORMDIST($A306,$G$4,$G$3,0),"")</f>
        <v/>
      </c>
      <c r="E306" s="109" t="str">
        <f aca="false">IF(OR(AND($A306&lt;$D$6,$A306&gt;$D$8),AND($A306&gt;$D$7,$A306&lt;$D$9)),NORMDIST($A306,$G$4,$G$3,0),"")</f>
        <v/>
      </c>
      <c r="F306" s="109" t="n">
        <f aca="false">IF(OR($A306&lt;$D$8,$A306&gt;$D$9),NORMDIST($A306,$G$4,$G$3,0),"")</f>
        <v>5.39784399455046E-049</v>
      </c>
    </row>
    <row r="307" customFormat="false" ht="12.75" hidden="false" customHeight="false" outlineLevel="0" collapsed="false">
      <c r="A307" s="108" t="n">
        <v>14.75</v>
      </c>
      <c r="B307" s="38" t="n">
        <f aca="false">LN(A307)</f>
        <v>2.69124308278583</v>
      </c>
      <c r="C307" s="38" t="n">
        <f aca="false">1/(I$3*SQRT(2*PI()))*EXP(-(($B307-I$4)^2)/(2*I$3^2))</f>
        <v>3.05870668001971E-013</v>
      </c>
      <c r="D307" s="109" t="str">
        <f aca="false">IF(AND($A307&gt;$D$6,$A307&lt;$D$7),NORMDIST($A307,$G$4,$G$3,0),"")</f>
        <v/>
      </c>
      <c r="E307" s="109" t="str">
        <f aca="false">IF(OR(AND($A307&lt;$D$6,$A307&gt;$D$8),AND($A307&gt;$D$7,$A307&lt;$D$9)),NORMDIST($A307,$G$4,$G$3,0),"")</f>
        <v/>
      </c>
      <c r="F307" s="109" t="n">
        <f aca="false">IF(OR($A307&lt;$D$8,$A307&gt;$D$9),NORMDIST($A307,$G$4,$G$3,0),"")</f>
        <v>1.85926371735209E-049</v>
      </c>
    </row>
    <row r="308" customFormat="false" ht="12.75" hidden="false" customHeight="false" outlineLevel="0" collapsed="false">
      <c r="A308" s="108" t="n">
        <v>14.8</v>
      </c>
      <c r="B308" s="38" t="n">
        <f aca="false">LN(A308)</f>
        <v>2.69462718077007</v>
      </c>
      <c r="C308" s="38" t="n">
        <f aca="false">1/(I$3*SQRT(2*PI()))*EXP(-(($B308-I$4)^2)/(2*I$3^2))</f>
        <v>2.60204380853348E-013</v>
      </c>
      <c r="D308" s="109" t="str">
        <f aca="false">IF(AND($A308&gt;$D$6,$A308&lt;$D$7),NORMDIST($A308,$G$4,$G$3,0),"")</f>
        <v/>
      </c>
      <c r="E308" s="109" t="str">
        <f aca="false">IF(OR(AND($A308&lt;$D$6,$A308&gt;$D$8),AND($A308&gt;$D$7,$A308&lt;$D$9)),NORMDIST($A308,$G$4,$G$3,0),"")</f>
        <v/>
      </c>
      <c r="F308" s="109" t="n">
        <f aca="false">IF(OR($A308&lt;$D$8,$A308&gt;$D$9),NORMDIST($A308,$G$4,$G$3,0),"")</f>
        <v>6.37149894039243E-050</v>
      </c>
    </row>
    <row r="309" customFormat="false" ht="12.75" hidden="false" customHeight="false" outlineLevel="0" collapsed="false">
      <c r="A309" s="108" t="n">
        <v>14.85</v>
      </c>
      <c r="B309" s="38" t="n">
        <f aca="false">LN(A309)</f>
        <v>2.69799986524871</v>
      </c>
      <c r="C309" s="38" t="n">
        <f aca="false">1/(I$3*SQRT(2*PI()))*EXP(-(($B309-I$4)^2)/(2*I$3^2))</f>
        <v>2.21380144387911E-013</v>
      </c>
      <c r="D309" s="109" t="str">
        <f aca="false">IF(AND($A309&gt;$D$6,$A309&lt;$D$7),NORMDIST($A309,$G$4,$G$3,0),"")</f>
        <v/>
      </c>
      <c r="E309" s="109" t="str">
        <f aca="false">IF(OR(AND($A309&lt;$D$6,$A309&gt;$D$8),AND($A309&gt;$D$7,$A309&lt;$D$9)),NORMDIST($A309,$G$4,$G$3,0),"")</f>
        <v/>
      </c>
      <c r="F309" s="109" t="n">
        <f aca="false">IF(OR($A309&lt;$D$8,$A309&gt;$D$9),NORMDIST($A309,$G$4,$G$3,0),"")</f>
        <v>2.17231195028234E-050</v>
      </c>
    </row>
    <row r="310" customFormat="false" ht="12.75" hidden="false" customHeight="false" outlineLevel="0" collapsed="false">
      <c r="A310" s="108" t="n">
        <v>14.9</v>
      </c>
      <c r="B310" s="38" t="n">
        <f aca="false">LN(A310)</f>
        <v>2.70136121295141</v>
      </c>
      <c r="C310" s="38" t="n">
        <f aca="false">1/(I$3*SQRT(2*PI()))*EXP(-(($B310-I$4)^2)/(2*I$3^2))</f>
        <v>1.88369392147366E-013</v>
      </c>
      <c r="D310" s="109" t="str">
        <f aca="false">IF(AND($A310&gt;$D$6,$A310&lt;$D$7),NORMDIST($A310,$G$4,$G$3,0),"")</f>
        <v/>
      </c>
      <c r="E310" s="109" t="str">
        <f aca="false">IF(OR(AND($A310&lt;$D$6,$A310&gt;$D$8),AND($A310&gt;$D$7,$A310&lt;$D$9)),NORMDIST($A310,$G$4,$G$3,0),"")</f>
        <v/>
      </c>
      <c r="F310" s="109" t="n">
        <f aca="false">IF(OR($A310&lt;$D$8,$A310&gt;$D$9),NORMDIST($A310,$G$4,$G$3,0),"")</f>
        <v>7.36856167107207E-051</v>
      </c>
    </row>
    <row r="311" customFormat="false" ht="12.75" hidden="false" customHeight="false" outlineLevel="0" collapsed="false">
      <c r="A311" s="108" t="n">
        <v>14.95</v>
      </c>
      <c r="B311" s="38" t="n">
        <f aca="false">LN(A311)</f>
        <v>2.7047112998367</v>
      </c>
      <c r="C311" s="38" t="n">
        <f aca="false">1/(I$3*SQRT(2*PI()))*EXP(-(($B311-I$4)^2)/(2*I$3^2))</f>
        <v>1.6029867213889E-013</v>
      </c>
      <c r="D311" s="109" t="str">
        <f aca="false">IF(AND($A311&gt;$D$6,$A311&lt;$D$7),NORMDIST($A311,$G$4,$G$3,0),"")</f>
        <v/>
      </c>
      <c r="E311" s="109" t="str">
        <f aca="false">IF(OR(AND($A311&lt;$D$6,$A311&gt;$D$8),AND($A311&gt;$D$7,$A311&lt;$D$9)),NORMDIST($A311,$G$4,$G$3,0),"")</f>
        <v/>
      </c>
      <c r="F311" s="109" t="n">
        <f aca="false">IF(OR($A311&lt;$D$8,$A311&gt;$D$9),NORMDIST($A311,$G$4,$G$3,0),"")</f>
        <v>2.48669894026377E-051</v>
      </c>
    </row>
    <row r="312" customFormat="false" ht="12.75" hidden="false" customHeight="false" outlineLevel="0" collapsed="false">
      <c r="A312" s="108" t="n">
        <v>15</v>
      </c>
      <c r="B312" s="38" t="n">
        <f aca="false">LN(A312)</f>
        <v>2.70805020110221</v>
      </c>
      <c r="C312" s="38" t="n">
        <f aca="false">1/(I$3*SQRT(2*PI()))*EXP(-(($B312-I$4)^2)/(2*I$3^2))</f>
        <v>1.36426185130552E-013</v>
      </c>
      <c r="D312" s="109" t="str">
        <f aca="false">IF(AND($A312&gt;$D$6,$A312&lt;$D$7),NORMDIST($A312,$G$4,$G$3,0),"")</f>
        <v/>
      </c>
      <c r="E312" s="109" t="str">
        <f aca="false">IF(OR(AND($A312&lt;$D$6,$A312&gt;$D$8),AND($A312&gt;$D$7,$A312&lt;$D$9)),NORMDIST($A312,$G$4,$G$3,0),"")</f>
        <v/>
      </c>
      <c r="F312" s="109" t="n">
        <f aca="false">IF(OR($A312&lt;$D$8,$A312&gt;$D$9),NORMDIST($A312,$G$4,$G$3,0),"")</f>
        <v>8.34917667374397E-052</v>
      </c>
    </row>
    <row r="313" customFormat="false" ht="12.75" hidden="false" customHeight="false" outlineLevel="0" collapsed="false">
      <c r="A313" s="108" t="n">
        <v>15.05</v>
      </c>
      <c r="B313" s="38" t="n">
        <f aca="false">LN(A313)</f>
        <v>2.71137799119489</v>
      </c>
      <c r="C313" s="38" t="n">
        <f aca="false">1/(I$3*SQRT(2*PI()))*EXP(-(($B313-I$4)^2)/(2*I$3^2))</f>
        <v>1.16121881406098E-013</v>
      </c>
      <c r="D313" s="109" t="str">
        <f aca="false">IF(AND($A313&gt;$D$6,$A313&lt;$D$7),NORMDIST($A313,$G$4,$G$3,0),"")</f>
        <v/>
      </c>
      <c r="E313" s="109" t="str">
        <f aca="false">IF(OR(AND($A313&lt;$D$6,$A313&gt;$D$8),AND($A313&gt;$D$7,$A313&lt;$D$9)),NORMDIST($A313,$G$4,$G$3,0),"")</f>
        <v/>
      </c>
      <c r="F313" s="109" t="n">
        <f aca="false">IF(OR($A313&lt;$D$8,$A313&gt;$D$9),NORMDIST($A313,$G$4,$G$3,0),"")</f>
        <v>2.78897131906683E-052</v>
      </c>
    </row>
    <row r="314" customFormat="false" ht="12.75" hidden="false" customHeight="false" outlineLevel="0" collapsed="false">
      <c r="A314" s="108" t="n">
        <v>15.1</v>
      </c>
      <c r="B314" s="38" t="n">
        <f aca="false">LN(A314)</f>
        <v>2.71469474382088</v>
      </c>
      <c r="C314" s="38" t="n">
        <f aca="false">1/(I$3*SQRT(2*PI()))*EXP(-(($B314-I$4)^2)/(2*I$3^2))</f>
        <v>9.88505748994991E-014</v>
      </c>
      <c r="D314" s="109" t="str">
        <f aca="false">IF(AND($A314&gt;$D$6,$A314&lt;$D$7),NORMDIST($A314,$G$4,$G$3,0),"")</f>
        <v/>
      </c>
      <c r="E314" s="109" t="str">
        <f aca="false">IF(OR(AND($A314&lt;$D$6,$A314&gt;$D$8),AND($A314&gt;$D$7,$A314&lt;$D$9)),NORMDIST($A314,$G$4,$G$3,0),"")</f>
        <v/>
      </c>
      <c r="F314" s="109" t="n">
        <f aca="false">IF(OR($A314&lt;$D$8,$A314&gt;$D$9),NORMDIST($A314,$G$4,$G$3,0),"")</f>
        <v>9.26881897874867E-053</v>
      </c>
    </row>
    <row r="315" customFormat="false" ht="12.75" hidden="false" customHeight="false" outlineLevel="0" collapsed="false">
      <c r="A315" s="108" t="n">
        <v>15.15</v>
      </c>
      <c r="B315" s="38" t="n">
        <f aca="false">LN(A315)</f>
        <v>2.71800053195538</v>
      </c>
      <c r="C315" s="38" t="n">
        <f aca="false">1/(I$3*SQRT(2*PI()))*EXP(-(($B315-I$4)^2)/(2*I$3^2))</f>
        <v>8.41576160910983E-014</v>
      </c>
      <c r="D315" s="109" t="str">
        <f aca="false">IF(AND($A315&gt;$D$6,$A315&lt;$D$7),NORMDIST($A315,$G$4,$G$3,0),"")</f>
        <v/>
      </c>
      <c r="E315" s="109" t="str">
        <f aca="false">IF(OR(AND($A315&lt;$D$6,$A315&gt;$D$8),AND($A315&gt;$D$7,$A315&lt;$D$9)),NORMDIST($A315,$G$4,$G$3,0),"")</f>
        <v/>
      </c>
      <c r="F315" s="109" t="n">
        <f aca="false">IF(OR($A315&lt;$D$8,$A315&gt;$D$9),NORMDIST($A315,$G$4,$G$3,0),"")</f>
        <v>3.06467699216873E-053</v>
      </c>
    </row>
    <row r="316" customFormat="false" ht="12.75" hidden="false" customHeight="false" outlineLevel="0" collapsed="false">
      <c r="A316" s="108" t="n">
        <v>15.2</v>
      </c>
      <c r="B316" s="38" t="n">
        <f aca="false">LN(A316)</f>
        <v>2.72129542785223</v>
      </c>
      <c r="C316" s="38" t="n">
        <f aca="false">1/(I$3*SQRT(2*PI()))*EXP(-(($B316-I$4)^2)/(2*I$3^2))</f>
        <v>7.16567349161432E-014</v>
      </c>
      <c r="D316" s="109" t="str">
        <f aca="false">IF(AND($A316&gt;$D$6,$A316&lt;$D$7),NORMDIST($A316,$G$4,$G$3,0),"")</f>
        <v/>
      </c>
      <c r="E316" s="109" t="str">
        <f aca="false">IF(OR(AND($A316&lt;$D$6,$A316&gt;$D$8),AND($A316&gt;$D$7,$A316&lt;$D$9)),NORMDIST($A316,$G$4,$G$3,0),"")</f>
        <v/>
      </c>
      <c r="F316" s="109" t="n">
        <f aca="false">IF(OR($A316&lt;$D$8,$A316&gt;$D$9),NORMDIST($A316,$G$4,$G$3,0),"")</f>
        <v>1.00814957334321E-053</v>
      </c>
    </row>
    <row r="317" customFormat="false" ht="12.75" hidden="false" customHeight="false" outlineLevel="0" collapsed="false">
      <c r="A317" s="108" t="n">
        <v>15.25</v>
      </c>
      <c r="B317" s="38" t="n">
        <f aca="false">LN(A317)</f>
        <v>2.72457950305342</v>
      </c>
      <c r="C317" s="38" t="n">
        <f aca="false">1/(I$3*SQRT(2*PI()))*EXP(-(($B317-I$4)^2)/(2*I$3^2))</f>
        <v>6.10197241389215E-014</v>
      </c>
      <c r="D317" s="109" t="str">
        <f aca="false">IF(AND($A317&gt;$D$6,$A317&lt;$D$7),NORMDIST($A317,$G$4,$G$3,0),"")</f>
        <v/>
      </c>
      <c r="E317" s="109" t="str">
        <f aca="false">IF(OR(AND($A317&lt;$D$6,$A317&gt;$D$8),AND($A317&gt;$D$7,$A317&lt;$D$9)),NORMDIST($A317,$G$4,$G$3,0),"")</f>
        <v/>
      </c>
      <c r="F317" s="109" t="n">
        <f aca="false">IF(OR($A317&lt;$D$8,$A317&gt;$D$9),NORMDIST($A317,$G$4,$G$3,0),"")</f>
        <v>3.29947763286769E-054</v>
      </c>
    </row>
    <row r="318" customFormat="false" ht="12.75" hidden="false" customHeight="false" outlineLevel="0" collapsed="false">
      <c r="A318" s="108" t="n">
        <v>15.3</v>
      </c>
      <c r="B318" s="38" t="n">
        <f aca="false">LN(A318)</f>
        <v>2.72785282839839</v>
      </c>
      <c r="C318" s="38" t="n">
        <f aca="false">1/(I$3*SQRT(2*PI()))*EXP(-(($B318-I$4)^2)/(2*I$3^2))</f>
        <v>5.19676838132327E-014</v>
      </c>
      <c r="D318" s="109" t="str">
        <f aca="false">IF(AND($A318&gt;$D$6,$A318&lt;$D$7),NORMDIST($A318,$G$4,$G$3,0),"")</f>
        <v/>
      </c>
      <c r="E318" s="109" t="str">
        <f aca="false">IF(OR(AND($A318&lt;$D$6,$A318&gt;$D$8),AND($A318&gt;$D$7,$A318&lt;$D$9)),NORMDIST($A318,$G$4,$G$3,0),"")</f>
        <v/>
      </c>
      <c r="F318" s="109" t="n">
        <f aca="false">IF(OR($A318&lt;$D$8,$A318&gt;$D$9),NORMDIST($A318,$G$4,$G$3,0),"")</f>
        <v>1.07434894533686E-054</v>
      </c>
    </row>
    <row r="319" customFormat="false" ht="12.75" hidden="false" customHeight="false" outlineLevel="0" collapsed="false">
      <c r="A319" s="108" t="n">
        <v>15.35</v>
      </c>
      <c r="B319" s="38" t="n">
        <f aca="false">LN(A319)</f>
        <v>2.73111547403321</v>
      </c>
      <c r="C319" s="38" t="n">
        <f aca="false">1/(I$3*SQRT(2*PI()))*EXP(-(($B319-I$4)^2)/(2*I$3^2))</f>
        <v>4.42635899636586E-014</v>
      </c>
      <c r="D319" s="109" t="str">
        <f aca="false">IF(AND($A319&gt;$D$6,$A319&lt;$D$7),NORMDIST($A319,$G$4,$G$3,0),"")</f>
        <v/>
      </c>
      <c r="E319" s="109" t="str">
        <f aca="false">IF(OR(AND($A319&lt;$D$6,$A319&gt;$D$8),AND($A319&gt;$D$7,$A319&lt;$D$9)),NORMDIST($A319,$G$4,$G$3,0),"")</f>
        <v/>
      </c>
      <c r="F319" s="109" t="n">
        <f aca="false">IF(OR($A319&lt;$D$8,$A319&gt;$D$9),NORMDIST($A319,$G$4,$G$3,0),"")</f>
        <v>3.48037059127378E-055</v>
      </c>
    </row>
    <row r="320" customFormat="false" ht="12.75" hidden="false" customHeight="false" outlineLevel="0" collapsed="false">
      <c r="A320" s="108" t="n">
        <v>15.4</v>
      </c>
      <c r="B320" s="38" t="n">
        <f aca="false">LN(A320)</f>
        <v>2.73436750941958</v>
      </c>
      <c r="C320" s="38" t="n">
        <f aca="false">1/(I$3*SQRT(2*PI()))*EXP(-(($B320-I$4)^2)/(2*I$3^2))</f>
        <v>3.77059866521735E-014</v>
      </c>
      <c r="D320" s="109" t="str">
        <f aca="false">IF(AND($A320&gt;$D$6,$A320&lt;$D$7),NORMDIST($A320,$G$4,$G$3,0),"")</f>
        <v/>
      </c>
      <c r="E320" s="109" t="str">
        <f aca="false">IF(OR(AND($A320&lt;$D$6,$A320&gt;$D$8),AND($A320&gt;$D$7,$A320&lt;$D$9)),NORMDIST($A320,$G$4,$G$3,0),"")</f>
        <v/>
      </c>
      <c r="F320" s="109" t="n">
        <f aca="false">IF(OR($A320&lt;$D$8,$A320&gt;$D$9),NORMDIST($A320,$G$4,$G$3,0),"")</f>
        <v>1.12172286856005E-055</v>
      </c>
    </row>
    <row r="321" customFormat="false" ht="12.75" hidden="false" customHeight="false" outlineLevel="0" collapsed="false">
      <c r="A321" s="108" t="n">
        <v>15.45</v>
      </c>
      <c r="B321" s="38" t="n">
        <f aca="false">LN(A321)</f>
        <v>2.73760900334375</v>
      </c>
      <c r="C321" s="38" t="n">
        <f aca="false">1/(I$3*SQRT(2*PI()))*EXP(-(($B321-I$4)^2)/(2*I$3^2))</f>
        <v>3.21236311316308E-014</v>
      </c>
      <c r="D321" s="109" t="str">
        <f aca="false">IF(AND($A321&gt;$D$6,$A321&lt;$D$7),NORMDIST($A321,$G$4,$G$3,0),"")</f>
        <v/>
      </c>
      <c r="E321" s="109" t="str">
        <f aca="false">IF(OR(AND($A321&lt;$D$6,$A321&gt;$D$8),AND($A321&gt;$D$7,$A321&lt;$D$9)),NORMDIST($A321,$G$4,$G$3,0),"")</f>
        <v/>
      </c>
      <c r="F321" s="109" t="n">
        <f aca="false">IF(OR($A321&lt;$D$8,$A321&gt;$D$9),NORMDIST($A321,$G$4,$G$3,0),"")</f>
        <v>3.59687721553066E-056</v>
      </c>
    </row>
    <row r="322" customFormat="false" ht="12.75" hidden="false" customHeight="false" outlineLevel="0" collapsed="false">
      <c r="A322" s="108" t="n">
        <v>15.5</v>
      </c>
      <c r="B322" s="38" t="n">
        <f aca="false">LN(A322)</f>
        <v>2.7408400239252</v>
      </c>
      <c r="C322" s="38" t="n">
        <f aca="false">1/(I$3*SQRT(2*PI()))*EXP(-(($B322-I$4)^2)/(2*I$3^2))</f>
        <v>2.73709476707766E-014</v>
      </c>
      <c r="D322" s="109" t="str">
        <f aca="false">IF(AND($A322&gt;$D$6,$A322&lt;$D$7),NORMDIST($A322,$G$4,$G$3,0),"")</f>
        <v/>
      </c>
      <c r="E322" s="109" t="str">
        <f aca="false">IF(OR(AND($A322&lt;$D$6,$A322&gt;$D$8),AND($A322&gt;$D$7,$A322&lt;$D$9)),NORMDIST($A322,$G$4,$G$3,0),"")</f>
        <v/>
      </c>
      <c r="F322" s="109" t="n">
        <f aca="false">IF(OR($A322&lt;$D$8,$A322&gt;$D$9),NORMDIST($A322,$G$4,$G$3,0),"")</f>
        <v>1.14748127405981E-056</v>
      </c>
    </row>
    <row r="323" customFormat="false" ht="12.75" hidden="false" customHeight="false" outlineLevel="0" collapsed="false">
      <c r="A323" s="108" t="n">
        <v>15.55</v>
      </c>
      <c r="B323" s="38" t="n">
        <f aca="false">LN(A323)</f>
        <v>2.74406063862524</v>
      </c>
      <c r="C323" s="38" t="n">
        <f aca="false">1/(I$3*SQRT(2*PI()))*EXP(-(($B323-I$4)^2)/(2*I$3^2))</f>
        <v>2.33241675754413E-014</v>
      </c>
      <c r="D323" s="109" t="str">
        <f aca="false">IF(AND($A323&gt;$D$6,$A323&lt;$D$7),NORMDIST($A323,$G$4,$G$3,0),"")</f>
        <v/>
      </c>
      <c r="E323" s="109" t="str">
        <f aca="false">IF(OR(AND($A323&lt;$D$6,$A323&gt;$D$8),AND($A323&gt;$D$7,$A323&lt;$D$9)),NORMDIST($A323,$G$4,$G$3,0),"")</f>
        <v/>
      </c>
      <c r="F323" s="109" t="n">
        <f aca="false">IF(OR($A323&lt;$D$8,$A323&gt;$D$9),NORMDIST($A323,$G$4,$G$3,0),"")</f>
        <v>3.64204708642782E-057</v>
      </c>
    </row>
    <row r="324" customFormat="false" ht="12.75" hidden="false" customHeight="false" outlineLevel="0" collapsed="false">
      <c r="A324" s="108" t="n">
        <v>15.6</v>
      </c>
      <c r="B324" s="38" t="n">
        <f aca="false">LN(A324)</f>
        <v>2.74727091425549</v>
      </c>
      <c r="C324" s="38" t="n">
        <f aca="false">1/(I$3*SQRT(2*PI()))*EXP(-(($B324-I$4)^2)/(2*I$3^2))</f>
        <v>1.98780515293208E-014</v>
      </c>
      <c r="D324" s="109" t="str">
        <f aca="false">IF(AND($A324&gt;$D$6,$A324&lt;$D$7),NORMDIST($A324,$G$4,$G$3,0),"")</f>
        <v/>
      </c>
      <c r="E324" s="109" t="str">
        <f aca="false">IF(OR(AND($A324&lt;$D$6,$A324&gt;$D$8),AND($A324&gt;$D$7,$A324&lt;$D$9)),NORMDIST($A324,$G$4,$G$3,0),"")</f>
        <v/>
      </c>
      <c r="F324" s="109" t="n">
        <f aca="false">IF(OR($A324&lt;$D$8,$A324&gt;$D$9),NORMDIST($A324,$G$4,$G$3,0),"")</f>
        <v>1.1500731407416E-057</v>
      </c>
    </row>
    <row r="325" customFormat="false" ht="12.75" hidden="false" customHeight="false" outlineLevel="0" collapsed="false">
      <c r="A325" s="108" t="n">
        <v>15.65</v>
      </c>
      <c r="B325" s="38" t="n">
        <f aca="false">LN(A325)</f>
        <v>2.75047091698616</v>
      </c>
      <c r="C325" s="38" t="n">
        <f aca="false">1/(I$3*SQRT(2*PI()))*EXP(-(($B325-I$4)^2)/(2*I$3^2))</f>
        <v>1.69431061452756E-014</v>
      </c>
      <c r="D325" s="109" t="str">
        <f aca="false">IF(AND($A325&gt;$D$6,$A325&lt;$D$7),NORMDIST($A325,$G$4,$G$3,0),"")</f>
        <v/>
      </c>
      <c r="E325" s="109" t="str">
        <f aca="false">IF(OR(AND($A325&lt;$D$6,$A325&gt;$D$8),AND($A325&gt;$D$7,$A325&lt;$D$9)),NORMDIST($A325,$G$4,$G$3,0),"")</f>
        <v/>
      </c>
      <c r="F325" s="109" t="n">
        <f aca="false">IF(OR($A325&lt;$D$8,$A325&gt;$D$9),NORMDIST($A325,$G$4,$G$3,0),"")</f>
        <v>3.61314441768622E-058</v>
      </c>
    </row>
    <row r="326" customFormat="false" ht="12.75" hidden="false" customHeight="false" outlineLevel="0" collapsed="false">
      <c r="A326" s="108" t="n">
        <v>15.7</v>
      </c>
      <c r="B326" s="38" t="n">
        <f aca="false">LN(A326)</f>
        <v>2.75366071235426</v>
      </c>
      <c r="C326" s="38" t="n">
        <f aca="false">1/(I$3*SQRT(2*PI()))*EXP(-(($B326-I$4)^2)/(2*I$3^2))</f>
        <v>1.44432199862887E-014</v>
      </c>
      <c r="D326" s="109" t="str">
        <f aca="false">IF(AND($A326&gt;$D$6,$A326&lt;$D$7),NORMDIST($A326,$G$4,$G$3,0),"")</f>
        <v/>
      </c>
      <c r="E326" s="109" t="str">
        <f aca="false">IF(OR(AND($A326&lt;$D$6,$A326&gt;$D$8),AND($A326&gt;$D$7,$A326&lt;$D$9)),NORMDIST($A326,$G$4,$G$3,0),"")</f>
        <v/>
      </c>
      <c r="F326" s="109" t="n">
        <f aca="false">IF(OR($A326&lt;$D$8,$A326&gt;$D$9),NORMDIST($A326,$G$4,$G$3,0),"")</f>
        <v>1.12934110542377E-058</v>
      </c>
    </row>
    <row r="327" customFormat="false" ht="12.75" hidden="false" customHeight="false" outlineLevel="0" collapsed="false">
      <c r="A327" s="108" t="n">
        <v>15.75</v>
      </c>
      <c r="B327" s="38" t="n">
        <f aca="false">LN(A327)</f>
        <v>2.75684036527164</v>
      </c>
      <c r="C327" s="38" t="n">
        <f aca="false">1/(I$3*SQRT(2*PI()))*EXP(-(($B327-I$4)^2)/(2*I$3^2))</f>
        <v>1.23136556500079E-014</v>
      </c>
      <c r="D327" s="109" t="str">
        <f aca="false">IF(AND($A327&gt;$D$6,$A327&lt;$D$7),NORMDIST($A327,$G$4,$G$3,0),"")</f>
        <v/>
      </c>
      <c r="E327" s="109" t="str">
        <f aca="false">IF(OR(AND($A327&lt;$D$6,$A327&gt;$D$8),AND($A327&gt;$D$7,$A327&lt;$D$9)),NORMDIST($A327,$G$4,$G$3,0),"")</f>
        <v/>
      </c>
      <c r="F327" s="109" t="n">
        <f aca="false">IF(OR($A327&lt;$D$8,$A327&gt;$D$9),NORMDIST($A327,$G$4,$G$3,0),"")</f>
        <v>3.51192235900356E-059</v>
      </c>
    </row>
    <row r="328" customFormat="false" ht="12.75" hidden="false" customHeight="false" outlineLevel="0" collapsed="false">
      <c r="A328" s="108" t="n">
        <v>15.8</v>
      </c>
      <c r="B328" s="38" t="n">
        <f aca="false">LN(A328)</f>
        <v>2.76000994003292</v>
      </c>
      <c r="C328" s="38" t="n">
        <f aca="false">1/(I$3*SQRT(2*PI()))*EXP(-(($B328-I$4)^2)/(2*I$3^2))</f>
        <v>1.04993441222116E-014</v>
      </c>
      <c r="D328" s="109" t="str">
        <f aca="false">IF(AND($A328&gt;$D$6,$A328&lt;$D$7),NORMDIST($A328,$G$4,$G$3,0),"")</f>
        <v/>
      </c>
      <c r="E328" s="109" t="str">
        <f aca="false">IF(OR(AND($A328&lt;$D$6,$A328&gt;$D$8),AND($A328&gt;$D$7,$A328&lt;$D$9)),NORMDIST($A328,$G$4,$G$3,0),"")</f>
        <v/>
      </c>
      <c r="F328" s="109" t="n">
        <f aca="false">IF(OR($A328&lt;$D$8,$A328&gt;$D$9),NORMDIST($A328,$G$4,$G$3,0),"")</f>
        <v>1.08653727905533E-059</v>
      </c>
    </row>
    <row r="329" customFormat="false" ht="12.75" hidden="false" customHeight="false" outlineLevel="0" collapsed="false">
      <c r="A329" s="108" t="n">
        <v>15.85</v>
      </c>
      <c r="B329" s="38" t="n">
        <f aca="false">LN(A329)</f>
        <v>2.76316950032329</v>
      </c>
      <c r="C329" s="38" t="n">
        <f aca="false">1/(I$3*SQRT(2*PI()))*EXP(-(($B329-I$4)^2)/(2*I$3^2))</f>
        <v>8.95343575518849E-015</v>
      </c>
      <c r="D329" s="109" t="str">
        <f aca="false">IF(AND($A329&gt;$D$6,$A329&lt;$D$7),NORMDIST($A329,$G$4,$G$3,0),"")</f>
        <v/>
      </c>
      <c r="E329" s="109" t="str">
        <f aca="false">IF(OR(AND($A329&lt;$D$6,$A329&gt;$D$8),AND($A329&gt;$D$7,$A329&lt;$D$9)),NORMDIST($A329,$G$4,$G$3,0),"")</f>
        <v/>
      </c>
      <c r="F329" s="109" t="n">
        <f aca="false">IF(OR($A329&lt;$D$8,$A329&gt;$D$9),NORMDIST($A329,$G$4,$G$3,0),"")</f>
        <v>3.34444695590839E-060</v>
      </c>
    </row>
    <row r="330" customFormat="false" ht="12.75" hidden="false" customHeight="false" outlineLevel="0" collapsed="false">
      <c r="A330" s="108" t="n">
        <v>15.9</v>
      </c>
      <c r="B330" s="38" t="n">
        <f aca="false">LN(A330)</f>
        <v>2.76631910922619</v>
      </c>
      <c r="C330" s="38" t="n">
        <f aca="false">1/(I$3*SQRT(2*PI()))*EXP(-(($B330-I$4)^2)/(2*I$3^2))</f>
        <v>7.63606913946932E-015</v>
      </c>
      <c r="D330" s="109" t="str">
        <f aca="false">IF(AND($A330&gt;$D$6,$A330&lt;$D$7),NORMDIST($A330,$G$4,$G$3,0),"")</f>
        <v/>
      </c>
      <c r="E330" s="109" t="str">
        <f aca="false">IF(OR(AND($A330&lt;$D$6,$A330&gt;$D$8),AND($A330&gt;$D$7,$A330&lt;$D$9)),NORMDIST($A330,$G$4,$G$3,0),"")</f>
        <v/>
      </c>
      <c r="F330" s="109" t="n">
        <f aca="false">IF(OR($A330&lt;$D$8,$A330&gt;$D$9),NORMDIST($A330,$G$4,$G$3,0),"")</f>
        <v>1.02419805853884E-060</v>
      </c>
    </row>
    <row r="331" customFormat="false" ht="12.75" hidden="false" customHeight="false" outlineLevel="0" collapsed="false">
      <c r="A331" s="108" t="n">
        <v>15.95</v>
      </c>
      <c r="B331" s="38" t="n">
        <f aca="false">LN(A331)</f>
        <v>2.76945882923085</v>
      </c>
      <c r="C331" s="38" t="n">
        <f aca="false">1/(I$3*SQRT(2*PI()))*EXP(-(($B331-I$4)^2)/(2*I$3^2))</f>
        <v>6.51332500012714E-015</v>
      </c>
      <c r="D331" s="109" t="str">
        <f aca="false">IF(AND($A331&gt;$D$6,$A331&lt;$D$7),NORMDIST($A331,$G$4,$G$3,0),"")</f>
        <v/>
      </c>
      <c r="E331" s="109" t="str">
        <f aca="false">IF(OR(AND($A331&lt;$D$6,$A331&gt;$D$8),AND($A331&gt;$D$7,$A331&lt;$D$9)),NORMDIST($A331,$G$4,$G$3,0),"")</f>
        <v/>
      </c>
      <c r="F331" s="109" t="n">
        <f aca="false">IF(OR($A331&lt;$D$8,$A331&gt;$D$9),NORMDIST($A331,$G$4,$G$3,0),"")</f>
        <v>3.12049534786845E-061</v>
      </c>
    </row>
    <row r="332" customFormat="false" ht="12.75" hidden="false" customHeight="false" outlineLevel="0" collapsed="false">
      <c r="A332" s="108" t="n">
        <v>16</v>
      </c>
      <c r="B332" s="38" t="n">
        <f aca="false">LN(A332)</f>
        <v>2.77258872223978</v>
      </c>
      <c r="C332" s="38" t="n">
        <f aca="false">1/(I$3*SQRT(2*PI()))*EXP(-(($B332-I$4)^2)/(2*I$3^2))</f>
        <v>5.55633722178296E-015</v>
      </c>
      <c r="D332" s="109" t="str">
        <f aca="false">IF(AND($A332&gt;$D$6,$A332&lt;$D$7),NORMDIST($A332,$G$4,$G$3,0),"")</f>
        <v/>
      </c>
      <c r="E332" s="109" t="str">
        <f aca="false">IF(OR(AND($A332&lt;$D$6,$A332&gt;$D$8),AND($A332&gt;$D$7,$A332&lt;$D$9)),NORMDIST($A332,$G$4,$G$3,0),"")</f>
        <v/>
      </c>
      <c r="F332" s="109" t="n">
        <f aca="false">IF(OR($A332&lt;$D$8,$A332&gt;$D$9),NORMDIST($A332,$G$4,$G$3,0),"")</f>
        <v>9.45895339983351E-062</v>
      </c>
    </row>
    <row r="333" customFormat="false" ht="12.75" hidden="false" customHeight="false" outlineLevel="0" collapsed="false">
      <c r="A333" s="108" t="n">
        <v>16.05</v>
      </c>
      <c r="B333" s="38" t="n">
        <f aca="false">LN(A333)</f>
        <v>2.77570884957603</v>
      </c>
      <c r="C333" s="38" t="n">
        <f aca="false">1/(I$3*SQRT(2*PI()))*EXP(-(($B333-I$4)^2)/(2*I$3^2))</f>
        <v>4.74053732490991E-015</v>
      </c>
      <c r="D333" s="109" t="str">
        <f aca="false">IF(AND($A333&gt;$D$6,$A333&lt;$D$7),NORMDIST($A333,$G$4,$G$3,0),"")</f>
        <v/>
      </c>
      <c r="E333" s="109" t="str">
        <f aca="false">IF(OR(AND($A333&lt;$D$6,$A333&gt;$D$8),AND($A333&gt;$D$7,$A333&lt;$D$9)),NORMDIST($A333,$G$4,$G$3,0),"")</f>
        <v/>
      </c>
      <c r="F333" s="109" t="n">
        <f aca="false">IF(OR($A333&lt;$D$8,$A333&gt;$D$9),NORMDIST($A333,$G$4,$G$3,0),"")</f>
        <v>2.85261122984841E-062</v>
      </c>
    </row>
    <row r="334" customFormat="false" ht="12.75" hidden="false" customHeight="false" outlineLevel="0" collapsed="false">
      <c r="A334" s="108" t="n">
        <v>16.1</v>
      </c>
      <c r="B334" s="38" t="n">
        <f aca="false">LN(A334)</f>
        <v>2.77881927199042</v>
      </c>
      <c r="C334" s="38" t="n">
        <f aca="false">1/(I$3*SQRT(2*PI()))*EXP(-(($B334-I$4)^2)/(2*I$3^2))</f>
        <v>4.04501229476208E-015</v>
      </c>
      <c r="D334" s="109" t="str">
        <f aca="false">IF(AND($A334&gt;$D$6,$A334&lt;$D$7),NORMDIST($A334,$G$4,$G$3,0),"")</f>
        <v/>
      </c>
      <c r="E334" s="109" t="str">
        <f aca="false">IF(OR(AND($A334&lt;$D$6,$A334&gt;$D$8),AND($A334&gt;$D$7,$A334&lt;$D$9)),NORMDIST($A334,$G$4,$G$3,0),"")</f>
        <v/>
      </c>
      <c r="F334" s="109" t="n">
        <f aca="false">IF(OR($A334&lt;$D$8,$A334&gt;$D$9),NORMDIST($A334,$G$4,$G$3,0),"")</f>
        <v>8.55898064845459E-063</v>
      </c>
    </row>
    <row r="335" customFormat="false" ht="12.75" hidden="false" customHeight="false" outlineLevel="0" collapsed="false">
      <c r="A335" s="108" t="n">
        <v>16.15</v>
      </c>
      <c r="B335" s="38" t="n">
        <f aca="false">LN(A335)</f>
        <v>2.78192004966867</v>
      </c>
      <c r="C335" s="38" t="n">
        <f aca="false">1/(I$3*SQRT(2*PI()))*EXP(-(($B335-I$4)^2)/(2*I$3^2))</f>
        <v>3.45195870055497E-015</v>
      </c>
      <c r="D335" s="109" t="str">
        <f aca="false">IF(AND($A335&gt;$D$6,$A335&lt;$D$7),NORMDIST($A335,$G$4,$G$3,0),"")</f>
        <v/>
      </c>
      <c r="E335" s="109" t="str">
        <f aca="false">IF(OR(AND($A335&lt;$D$6,$A335&gt;$D$8),AND($A335&gt;$D$7,$A335&lt;$D$9)),NORMDIST($A335,$G$4,$G$3,0),"")</f>
        <v/>
      </c>
      <c r="F335" s="109" t="n">
        <f aca="false">IF(OR($A335&lt;$D$8,$A335&gt;$D$9),NORMDIST($A335,$G$4,$G$3,0),"")</f>
        <v>2.55494441767879E-063</v>
      </c>
    </row>
    <row r="336" customFormat="false" ht="12.75" hidden="false" customHeight="false" outlineLevel="0" collapsed="false">
      <c r="A336" s="108" t="n">
        <v>16.2</v>
      </c>
      <c r="B336" s="38" t="n">
        <f aca="false">LN(A336)</f>
        <v>2.78501124223834</v>
      </c>
      <c r="C336" s="38" t="n">
        <f aca="false">1/(I$3*SQRT(2*PI()))*EXP(-(($B336-I$4)^2)/(2*I$3^2))</f>
        <v>2.94621861880506E-015</v>
      </c>
      <c r="D336" s="109" t="str">
        <f aca="false">IF(AND($A336&gt;$D$6,$A336&lt;$D$7),NORMDIST($A336,$G$4,$G$3,0),"")</f>
        <v/>
      </c>
      <c r="E336" s="109" t="str">
        <f aca="false">IF(OR(AND($A336&lt;$D$6,$A336&gt;$D$8),AND($A336&gt;$D$7,$A336&lt;$D$9)),NORMDIST($A336,$G$4,$G$3,0),"")</f>
        <v/>
      </c>
      <c r="F336" s="109" t="n">
        <f aca="false">IF(OR($A336&lt;$D$8,$A336&gt;$D$9),NORMDIST($A336,$G$4,$G$3,0),"")</f>
        <v>7.58788646284864E-064</v>
      </c>
    </row>
    <row r="337" customFormat="false" ht="12.75" hidden="false" customHeight="false" outlineLevel="0" collapsed="false">
      <c r="A337" s="108" t="n">
        <v>16.25</v>
      </c>
      <c r="B337" s="38" t="n">
        <f aca="false">LN(A337)</f>
        <v>2.78809290877575</v>
      </c>
      <c r="C337" s="38" t="n">
        <f aca="false">1/(I$3*SQRT(2*PI()))*EXP(-(($B337-I$4)^2)/(2*I$3^2))</f>
        <v>2.51488506088624E-015</v>
      </c>
      <c r="D337" s="109" t="str">
        <f aca="false">IF(AND($A337&gt;$D$6,$A337&lt;$D$7),NORMDIST($A337,$G$4,$G$3,0),"")</f>
        <v/>
      </c>
      <c r="E337" s="109" t="str">
        <f aca="false">IF(OR(AND($A337&lt;$D$6,$A337&gt;$D$8),AND($A337&gt;$D$7,$A337&lt;$D$9)),NORMDIST($A337,$G$4,$G$3,0),"")</f>
        <v/>
      </c>
      <c r="F337" s="109" t="n">
        <f aca="false">IF(OR($A337&lt;$D$8,$A337&gt;$D$9),NORMDIST($A337,$G$4,$G$3,0),"")</f>
        <v>2.24202342846715E-064</v>
      </c>
    </row>
    <row r="338" customFormat="false" ht="12.75" hidden="false" customHeight="false" outlineLevel="0" collapsed="false">
      <c r="A338" s="108" t="n">
        <v>16.3</v>
      </c>
      <c r="B338" s="38" t="n">
        <f aca="false">LN(A338)</f>
        <v>2.79116510781272</v>
      </c>
      <c r="C338" s="38" t="n">
        <f aca="false">1/(I$3*SQRT(2*PI()))*EXP(-(($B338-I$4)^2)/(2*I$3^2))</f>
        <v>2.14696646012253E-015</v>
      </c>
      <c r="D338" s="109" t="str">
        <f aca="false">IF(AND($A338&gt;$D$6,$A338&lt;$D$7),NORMDIST($A338,$G$4,$G$3,0),"")</f>
        <v/>
      </c>
      <c r="E338" s="109" t="str">
        <f aca="false">IF(OR(AND($A338&lt;$D$6,$A338&gt;$D$8),AND($A338&gt;$D$7,$A338&lt;$D$9)),NORMDIST($A338,$G$4,$G$3,0),"")</f>
        <v/>
      </c>
      <c r="F338" s="109" t="n">
        <f aca="false">IF(OR($A338&lt;$D$8,$A338&gt;$D$9),NORMDIST($A338,$G$4,$G$3,0),"")</f>
        <v>6.59081959691637E-065</v>
      </c>
    </row>
    <row r="339" customFormat="false" ht="12.75" hidden="false" customHeight="false" outlineLevel="0" collapsed="false">
      <c r="A339" s="108" t="n">
        <v>16.35</v>
      </c>
      <c r="B339" s="38" t="n">
        <f aca="false">LN(A339)</f>
        <v>2.79422789734326</v>
      </c>
      <c r="C339" s="38" t="n">
        <f aca="false">1/(I$3*SQRT(2*PI()))*EXP(-(($B339-I$4)^2)/(2*I$3^2))</f>
        <v>1.83310134832017E-015</v>
      </c>
      <c r="D339" s="109" t="str">
        <f aca="false">IF(AND($A339&gt;$D$6,$A339&lt;$D$7),NORMDIST($A339,$G$4,$G$3,0),"")</f>
        <v/>
      </c>
      <c r="E339" s="109" t="str">
        <f aca="false">IF(OR(AND($A339&lt;$D$6,$A339&gt;$D$8),AND($A339&gt;$D$7,$A339&lt;$D$9)),NORMDIST($A339,$G$4,$G$3,0),"")</f>
        <v/>
      </c>
      <c r="F339" s="109" t="n">
        <f aca="false">IF(OR($A339&lt;$D$8,$A339&gt;$D$9),NORMDIST($A339,$G$4,$G$3,0),"")</f>
        <v>1.92760772192513E-065</v>
      </c>
    </row>
    <row r="340" customFormat="false" ht="12.75" hidden="false" customHeight="false" outlineLevel="0" collapsed="false">
      <c r="A340" s="108" t="n">
        <v>16.4</v>
      </c>
      <c r="B340" s="38" t="n">
        <f aca="false">LN(A340)</f>
        <v>2.79728133483015</v>
      </c>
      <c r="C340" s="38" t="n">
        <f aca="false">1/(I$3*SQRT(2*PI()))*EXP(-(($B340-I$4)^2)/(2*I$3^2))</f>
        <v>1.565315688139E-015</v>
      </c>
      <c r="D340" s="109" t="str">
        <f aca="false">IF(AND($A340&gt;$D$6,$A340&lt;$D$7),NORMDIST($A340,$G$4,$G$3,0),"")</f>
        <v/>
      </c>
      <c r="E340" s="109" t="str">
        <f aca="false">IF(OR(AND($A340&lt;$D$6,$A340&gt;$D$8),AND($A340&gt;$D$7,$A340&lt;$D$9)),NORMDIST($A340,$G$4,$G$3,0),"")</f>
        <v/>
      </c>
      <c r="F340" s="109" t="n">
        <f aca="false">IF(OR($A340&lt;$D$8,$A340&gt;$D$9),NORMDIST($A340,$G$4,$G$3,0),"")</f>
        <v>5.60890191860752E-066</v>
      </c>
    </row>
    <row r="341" customFormat="false" ht="12.75" hidden="false" customHeight="false" outlineLevel="0" collapsed="false">
      <c r="A341" s="108" t="n">
        <v>16.45</v>
      </c>
      <c r="B341" s="38" t="n">
        <f aca="false">LN(A341)</f>
        <v>2.80032547721138</v>
      </c>
      <c r="C341" s="38" t="n">
        <f aca="false">1/(I$3*SQRT(2*PI()))*EXP(-(($B341-I$4)^2)/(2*I$3^2))</f>
        <v>1.33681646220758E-015</v>
      </c>
      <c r="D341" s="109" t="str">
        <f aca="false">IF(AND($A341&gt;$D$6,$A341&lt;$D$7),NORMDIST($A341,$G$4,$G$3,0),"")</f>
        <v/>
      </c>
      <c r="E341" s="109" t="str">
        <f aca="false">IF(OR(AND($A341&lt;$D$6,$A341&gt;$D$8),AND($A341&gt;$D$7,$A341&lt;$D$9)),NORMDIST($A341,$G$4,$G$3,0),"")</f>
        <v/>
      </c>
      <c r="F341" s="109" t="n">
        <f aca="false">IF(OR($A341&lt;$D$8,$A341&gt;$D$9),NORMDIST($A341,$G$4,$G$3,0),"")</f>
        <v>1.62374186851019E-066</v>
      </c>
    </row>
    <row r="342" customFormat="false" ht="12.75" hidden="false" customHeight="false" outlineLevel="0" collapsed="false">
      <c r="A342" s="108" t="n">
        <v>16.5</v>
      </c>
      <c r="B342" s="38" t="n">
        <f aca="false">LN(A342)</f>
        <v>2.80336038090654</v>
      </c>
      <c r="C342" s="38" t="n">
        <f aca="false">1/(I$3*SQRT(2*PI()))*EXP(-(($B342-I$4)^2)/(2*I$3^2))</f>
        <v>1.14181608301697E-015</v>
      </c>
      <c r="D342" s="109" t="str">
        <f aca="false">IF(AND($A342&gt;$D$6,$A342&lt;$D$7),NORMDIST($A342,$G$4,$G$3,0),"")</f>
        <v/>
      </c>
      <c r="E342" s="109" t="str">
        <f aca="false">IF(OR(AND($A342&lt;$D$6,$A342&gt;$D$8),AND($A342&gt;$D$7,$A342&lt;$D$9)),NORMDIST($A342,$G$4,$G$3,0),"")</f>
        <v/>
      </c>
      <c r="F342" s="109" t="n">
        <f aca="false">IF(OR($A342&lt;$D$8,$A342&gt;$D$9),NORMDIST($A342,$G$4,$G$3,0),"")</f>
        <v>4.67666313065484E-067</v>
      </c>
    </row>
    <row r="343" customFormat="false" ht="12.75" hidden="false" customHeight="false" outlineLevel="0" collapsed="false">
      <c r="A343" s="108" t="n">
        <v>16.55</v>
      </c>
      <c r="B343" s="38" t="n">
        <f aca="false">LN(A343)</f>
        <v>2.80638610182307</v>
      </c>
      <c r="C343" s="38" t="n">
        <f aca="false">1/(I$3*SQRT(2*PI()))*EXP(-(($B343-I$4)^2)/(2*I$3^2))</f>
        <v>9.75383005346594E-016</v>
      </c>
      <c r="D343" s="109" t="str">
        <f aca="false">IF(AND($A343&gt;$D$6,$A343&lt;$D$7),NORMDIST($A343,$G$4,$G$3,0),"")</f>
        <v/>
      </c>
      <c r="E343" s="109" t="str">
        <f aca="false">IF(OR(AND($A343&lt;$D$6,$A343&gt;$D$8),AND($A343&gt;$D$7,$A343&lt;$D$9)),NORMDIST($A343,$G$4,$G$3,0),"")</f>
        <v/>
      </c>
      <c r="F343" s="109" t="n">
        <f aca="false">IF(OR($A343&lt;$D$8,$A343&gt;$D$9),NORMDIST($A343,$G$4,$G$3,0),"")</f>
        <v>1.34009362720384E-067</v>
      </c>
    </row>
    <row r="344" customFormat="false" ht="12.75" hidden="false" customHeight="false" outlineLevel="0" collapsed="false">
      <c r="A344" s="108" t="n">
        <v>16.6</v>
      </c>
      <c r="B344" s="38" t="n">
        <f aca="false">LN(A344)</f>
        <v>2.8094026953625</v>
      </c>
      <c r="C344" s="38" t="n">
        <f aca="false">1/(I$3*SQRT(2*PI()))*EXP(-(($B344-I$4)^2)/(2*I$3^2))</f>
        <v>8.33314617300328E-016</v>
      </c>
      <c r="D344" s="109" t="str">
        <f aca="false">IF(AND($A344&gt;$D$6,$A344&lt;$D$7),NORMDIST($A344,$G$4,$G$3,0),"")</f>
        <v/>
      </c>
      <c r="E344" s="109" t="str">
        <f aca="false">IF(OR(AND($A344&lt;$D$6,$A344&gt;$D$8),AND($A344&gt;$D$7,$A344&lt;$D$9)),NORMDIST($A344,$G$4,$G$3,0),"")</f>
        <v/>
      </c>
      <c r="F344" s="109" t="n">
        <f aca="false">IF(OR($A344&lt;$D$8,$A344&gt;$D$9),NORMDIST($A344,$G$4,$G$3,0),"")</f>
        <v>3.82044675286831E-068</v>
      </c>
    </row>
    <row r="345" customFormat="false" ht="12.75" hidden="false" customHeight="false" outlineLevel="0" collapsed="false">
      <c r="A345" s="108" t="n">
        <v>16.65</v>
      </c>
      <c r="B345" s="38" t="n">
        <f aca="false">LN(A345)</f>
        <v>2.81241021642645</v>
      </c>
      <c r="C345" s="38" t="n">
        <f aca="false">1/(I$3*SQRT(2*PI()))*EXP(-(($B345-I$4)^2)/(2*I$3^2))</f>
        <v>7.12029075635245E-016</v>
      </c>
      <c r="D345" s="109" t="str">
        <f aca="false">IF(AND($A345&gt;$D$6,$A345&lt;$D$7),NORMDIST($A345,$G$4,$G$3,0),"")</f>
        <v/>
      </c>
      <c r="E345" s="109" t="str">
        <f aca="false">IF(OR(AND($A345&lt;$D$6,$A345&gt;$D$8),AND($A345&gt;$D$7,$A345&lt;$D$9)),NORMDIST($A345,$G$4,$G$3,0),"")</f>
        <v/>
      </c>
      <c r="F345" s="109" t="n">
        <f aca="false">IF(OR($A345&lt;$D$8,$A345&gt;$D$9),NORMDIST($A345,$G$4,$G$3,0),"")</f>
        <v>1.08361027778076E-068</v>
      </c>
    </row>
    <row r="346" customFormat="false" ht="12.75" hidden="false" customHeight="false" outlineLevel="0" collapsed="false">
      <c r="A346" s="108" t="n">
        <v>16.7</v>
      </c>
      <c r="B346" s="38" t="n">
        <f aca="false">LN(A346)</f>
        <v>2.81540871942271</v>
      </c>
      <c r="C346" s="38" t="n">
        <f aca="false">1/(I$3*SQRT(2*PI()))*EXP(-(($B346-I$4)^2)/(2*I$3^2))</f>
        <v>6.08473251794396E-016</v>
      </c>
      <c r="D346" s="109" t="str">
        <f aca="false">IF(AND($A346&gt;$D$6,$A346&lt;$D$7),NORMDIST($A346,$G$4,$G$3,0),"")</f>
        <v/>
      </c>
      <c r="E346" s="109" t="str">
        <f aca="false">IF(OR(AND($A346&lt;$D$6,$A346&gt;$D$8),AND($A346&gt;$D$7,$A346&lt;$D$9)),NORMDIST($A346,$G$4,$G$3,0),"")</f>
        <v/>
      </c>
      <c r="F346" s="109" t="n">
        <f aca="false">IF(OR($A346&lt;$D$8,$A346&gt;$D$9),NORMDIST($A346,$G$4,$G$3,0),"")</f>
        <v>3.05782083325528E-069</v>
      </c>
    </row>
    <row r="347" customFormat="false" ht="12.75" hidden="false" customHeight="false" outlineLevel="0" collapsed="false">
      <c r="A347" s="108" t="n">
        <v>16.75</v>
      </c>
      <c r="B347" s="38" t="n">
        <f aca="false">LN(A347)</f>
        <v>2.81839825827108</v>
      </c>
      <c r="C347" s="38" t="n">
        <f aca="false">1/(I$3*SQRT(2*PI()))*EXP(-(($B347-I$4)^2)/(2*I$3^2))</f>
        <v>5.20044380342716E-016</v>
      </c>
      <c r="D347" s="109" t="str">
        <f aca="false">IF(AND($A347&gt;$D$6,$A347&lt;$D$7),NORMDIST($A347,$G$4,$G$3,0),"")</f>
        <v/>
      </c>
      <c r="E347" s="109" t="str">
        <f aca="false">IF(OR(AND($A347&lt;$D$6,$A347&gt;$D$8),AND($A347&gt;$D$7,$A347&lt;$D$9)),NORMDIST($A347,$G$4,$G$3,0),"")</f>
        <v/>
      </c>
      <c r="F347" s="109" t="n">
        <f aca="false">IF(OR($A347&lt;$D$8,$A347&gt;$D$9),NORMDIST($A347,$G$4,$G$3,0),"")</f>
        <v>8.58481439580003E-070</v>
      </c>
    </row>
    <row r="348" customFormat="false" ht="12.75" hidden="false" customHeight="false" outlineLevel="0" collapsed="false">
      <c r="A348" s="108" t="n">
        <v>16.8</v>
      </c>
      <c r="B348" s="38" t="n">
        <f aca="false">LN(A348)</f>
        <v>2.82137888640921</v>
      </c>
      <c r="C348" s="38" t="n">
        <f aca="false">1/(I$3*SQRT(2*PI()))*EXP(-(($B348-I$4)^2)/(2*I$3^2))</f>
        <v>4.44523362753595E-016</v>
      </c>
      <c r="D348" s="109" t="str">
        <f aca="false">IF(AND($A348&gt;$D$6,$A348&lt;$D$7),NORMDIST($A348,$G$4,$G$3,0),"")</f>
        <v/>
      </c>
      <c r="E348" s="109" t="str">
        <f aca="false">IF(OR(AND($A348&lt;$D$6,$A348&gt;$D$8),AND($A348&gt;$D$7,$A348&lt;$D$9)),NORMDIST($A348,$G$4,$G$3,0),"")</f>
        <v/>
      </c>
      <c r="F348" s="109" t="n">
        <f aca="false">IF(OR($A348&lt;$D$8,$A348&gt;$D$9),NORMDIST($A348,$G$4,$G$3,0),"")</f>
        <v>2.39789267076059E-070</v>
      </c>
    </row>
    <row r="349" customFormat="false" ht="12.75" hidden="false" customHeight="false" outlineLevel="0" collapsed="false">
      <c r="A349" s="108" t="n">
        <v>16.85</v>
      </c>
      <c r="B349" s="38" t="n">
        <f aca="false">LN(A349)</f>
        <v>2.82435065679837</v>
      </c>
      <c r="C349" s="38" t="n">
        <f aca="false">1/(I$3*SQRT(2*PI()))*EXP(-(($B349-I$4)^2)/(2*I$3^2))</f>
        <v>3.80017986377279E-016</v>
      </c>
      <c r="D349" s="109" t="str">
        <f aca="false">IF(AND($A349&gt;$D$6,$A349&lt;$D$7),NORMDIST($A349,$G$4,$G$3,0),"")</f>
        <v/>
      </c>
      <c r="E349" s="109" t="str">
        <f aca="false">IF(OR(AND($A349&lt;$D$6,$A349&gt;$D$8),AND($A349&gt;$D$7,$A349&lt;$D$9)),NORMDIST($A349,$G$4,$G$3,0),"")</f>
        <v/>
      </c>
      <c r="F349" s="109" t="n">
        <f aca="false">IF(OR($A349&lt;$D$8,$A349&gt;$D$9),NORMDIST($A349,$G$4,$G$3,0),"")</f>
        <v>6.66359395614648E-071</v>
      </c>
    </row>
    <row r="350" customFormat="false" ht="12.75" hidden="false" customHeight="false" outlineLevel="0" collapsed="false">
      <c r="A350" s="108" t="n">
        <v>16.9</v>
      </c>
      <c r="B350" s="38" t="n">
        <f aca="false">LN(A350)</f>
        <v>2.82731362192903</v>
      </c>
      <c r="C350" s="38" t="n">
        <f aca="false">1/(I$3*SQRT(2*PI()))*EXP(-(($B350-I$4)^2)/(2*I$3^2))</f>
        <v>3.24914579144681E-016</v>
      </c>
      <c r="D350" s="109" t="str">
        <f aca="false">IF(AND($A350&gt;$D$6,$A350&lt;$D$7),NORMDIST($A350,$G$4,$G$3,0),"")</f>
        <v/>
      </c>
      <c r="E350" s="109" t="str">
        <f aca="false">IF(OR(AND($A350&lt;$D$6,$A350&gt;$D$8),AND($A350&gt;$D$7,$A350&lt;$D$9)),NORMDIST($A350,$G$4,$G$3,0),"")</f>
        <v/>
      </c>
      <c r="F350" s="109" t="n">
        <f aca="false">IF(OR($A350&lt;$D$8,$A350&gt;$D$9),NORMDIST($A350,$G$4,$G$3,0),"")</f>
        <v>1.84232933023954E-071</v>
      </c>
    </row>
    <row r="351" customFormat="false" ht="12.75" hidden="false" customHeight="false" outlineLevel="0" collapsed="false">
      <c r="A351" s="108" t="n">
        <v>16.95</v>
      </c>
      <c r="B351" s="38" t="n">
        <f aca="false">LN(A351)</f>
        <v>2.83026783382646</v>
      </c>
      <c r="C351" s="38" t="n">
        <f aca="false">1/(I$3*SQRT(2*PI()))*EXP(-(($B351-I$4)^2)/(2*I$3^2))</f>
        <v>2.77836842090368E-016</v>
      </c>
      <c r="D351" s="109" t="str">
        <f aca="false">IF(AND($A351&gt;$D$6,$A351&lt;$D$7),NORMDIST($A351,$G$4,$G$3,0),"")</f>
        <v/>
      </c>
      <c r="E351" s="109" t="str">
        <f aca="false">IF(OR(AND($A351&lt;$D$6,$A351&gt;$D$8),AND($A351&gt;$D$7,$A351&lt;$D$9)),NORMDIST($A351,$G$4,$G$3,0),"")</f>
        <v/>
      </c>
      <c r="F351" s="109" t="n">
        <f aca="false">IF(OR($A351&lt;$D$8,$A351&gt;$D$9),NORMDIST($A351,$G$4,$G$3,0),"")</f>
        <v>5.06764241032792E-072</v>
      </c>
    </row>
    <row r="352" customFormat="false" ht="12.75" hidden="false" customHeight="false" outlineLevel="0" collapsed="false">
      <c r="A352" s="108" t="n">
        <v>17</v>
      </c>
      <c r="B352" s="38" t="n">
        <f aca="false">LN(A352)</f>
        <v>2.83321334405622</v>
      </c>
      <c r="C352" s="38" t="n">
        <f aca="false">1/(I$3*SQRT(2*PI()))*EXP(-(($B352-I$4)^2)/(2*I$3^2))</f>
        <v>2.37610790023796E-016</v>
      </c>
      <c r="D352" s="109" t="str">
        <f aca="false">IF(AND($A352&gt;$D$6,$A352&lt;$D$7),NORMDIST($A352,$G$4,$G$3,0),"")</f>
        <v/>
      </c>
      <c r="E352" s="109" t="str">
        <f aca="false">IF(OR(AND($A352&lt;$D$6,$A352&gt;$D$8),AND($A352&gt;$D$7,$A352&lt;$D$9)),NORMDIST($A352,$G$4,$G$3,0),"")</f>
        <v/>
      </c>
      <c r="F352" s="109" t="n">
        <f aca="false">IF(OR($A352&lt;$D$8,$A352&gt;$D$9),NORMDIST($A352,$G$4,$G$3,0),"")</f>
        <v>1.38683442371793E-072</v>
      </c>
    </row>
    <row r="353" customFormat="false" ht="12.75" hidden="false" customHeight="false" outlineLevel="0" collapsed="false">
      <c r="A353" s="108" t="n">
        <v>17.05</v>
      </c>
      <c r="B353" s="38" t="n">
        <f aca="false">LN(A353)</f>
        <v>2.83615020372953</v>
      </c>
      <c r="C353" s="38" t="n">
        <f aca="false">1/(I$3*SQRT(2*PI()))*EXP(-(($B353-I$4)^2)/(2*I$3^2))</f>
        <v>2.03234890657263E-016</v>
      </c>
      <c r="D353" s="109" t="str">
        <f aca="false">IF(AND($A353&gt;$D$6,$A353&lt;$D$7),NORMDIST($A353,$G$4,$G$3,0),"")</f>
        <v/>
      </c>
      <c r="E353" s="109" t="str">
        <f aca="false">IF(OR(AND($A353&lt;$D$6,$A353&gt;$D$8),AND($A353&gt;$D$7,$A353&lt;$D$9)),NORMDIST($A353,$G$4,$G$3,0),"")</f>
        <v/>
      </c>
      <c r="F353" s="109" t="n">
        <f aca="false">IF(OR($A353&lt;$D$8,$A353&gt;$D$9),NORMDIST($A353,$G$4,$G$3,0),"")</f>
        <v>3.77592378202915E-073</v>
      </c>
    </row>
    <row r="354" customFormat="false" ht="12.75" hidden="false" customHeight="false" outlineLevel="0" collapsed="false">
      <c r="A354" s="108" t="n">
        <v>17.1</v>
      </c>
      <c r="B354" s="38" t="n">
        <f aca="false">LN(A354)</f>
        <v>2.83907846350861</v>
      </c>
      <c r="C354" s="38" t="n">
        <f aca="false">1/(I$3*SQRT(2*PI()))*EXP(-(($B354-I$4)^2)/(2*I$3^2))</f>
        <v>1.73854628469459E-016</v>
      </c>
      <c r="D354" s="109" t="str">
        <f aca="false">IF(AND($A354&gt;$D$6,$A354&lt;$D$7),NORMDIST($A354,$G$4,$G$3,0),"")</f>
        <v/>
      </c>
      <c r="E354" s="109" t="str">
        <f aca="false">IF(OR(AND($A354&lt;$D$6,$A354&gt;$D$8),AND($A354&gt;$D$7,$A354&lt;$D$9)),NORMDIST($A354,$G$4,$G$3,0),"")</f>
        <v/>
      </c>
      <c r="F354" s="109" t="n">
        <f aca="false">IF(OR($A354&lt;$D$8,$A354&gt;$D$9),NORMDIST($A354,$G$4,$G$3,0),"")</f>
        <v>1.02282605117122E-073</v>
      </c>
    </row>
    <row r="355" customFormat="false" ht="12.75" hidden="false" customHeight="false" outlineLevel="0" collapsed="false">
      <c r="A355" s="108" t="n">
        <v>17.15</v>
      </c>
      <c r="B355" s="38" t="n">
        <f aca="false">LN(A355)</f>
        <v>2.84199817361195</v>
      </c>
      <c r="C355" s="38" t="n">
        <f aca="false">1/(I$3*SQRT(2*PI()))*EXP(-(($B355-I$4)^2)/(2*I$3^2))</f>
        <v>1.48740835160695E-016</v>
      </c>
      <c r="D355" s="109" t="str">
        <f aca="false">IF(AND($A355&gt;$D$6,$A355&lt;$D$7),NORMDIST($A355,$G$4,$G$3,0),"")</f>
        <v/>
      </c>
      <c r="E355" s="109" t="str">
        <f aca="false">IF(OR(AND($A355&lt;$D$6,$A355&gt;$D$8),AND($A355&gt;$D$7,$A355&lt;$D$9)),NORMDIST($A355,$G$4,$G$3,0),"")</f>
        <v/>
      </c>
      <c r="F355" s="109" t="n">
        <f aca="false">IF(OR($A355&lt;$D$8,$A355&gt;$D$9),NORMDIST($A355,$G$4,$G$3,0),"")</f>
        <v>2.75651460351074E-074</v>
      </c>
    </row>
    <row r="356" customFormat="false" ht="12.75" hidden="false" customHeight="false" outlineLevel="0" collapsed="false">
      <c r="A356" s="108" t="n">
        <v>17.2</v>
      </c>
      <c r="B356" s="38" t="n">
        <f aca="false">LN(A356)</f>
        <v>2.84490938381941</v>
      </c>
      <c r="C356" s="38" t="n">
        <f aca="false">1/(I$3*SQRT(2*PI()))*EXP(-(($B356-I$4)^2)/(2*I$3^2))</f>
        <v>1.27271226807569E-016</v>
      </c>
      <c r="D356" s="109" t="str">
        <f aca="false">IF(AND($A356&gt;$D$6,$A356&lt;$D$7),NORMDIST($A356,$G$4,$G$3,0),"")</f>
        <v/>
      </c>
      <c r="E356" s="109" t="str">
        <f aca="false">IF(OR(AND($A356&lt;$D$6,$A356&gt;$D$8),AND($A356&gt;$D$7,$A356&lt;$D$9)),NORMDIST($A356,$G$4,$G$3,0),"")</f>
        <v/>
      </c>
      <c r="F356" s="109" t="n">
        <f aca="false">IF(OR($A356&lt;$D$8,$A356&gt;$D$9),NORMDIST($A356,$G$4,$G$3,0),"")</f>
        <v>7.39092456346719E-075</v>
      </c>
    </row>
    <row r="357" customFormat="false" ht="12.75" hidden="false" customHeight="false" outlineLevel="0" collapsed="false">
      <c r="A357" s="108" t="n">
        <v>17.25</v>
      </c>
      <c r="B357" s="38" t="n">
        <f aca="false">LN(A357)</f>
        <v>2.84781214347737</v>
      </c>
      <c r="C357" s="38" t="n">
        <f aca="false">1/(I$3*SQRT(2*PI()))*EXP(-(($B357-I$4)^2)/(2*I$3^2))</f>
        <v>1.08914671358134E-016</v>
      </c>
      <c r="D357" s="109" t="str">
        <f aca="false">IF(AND($A357&gt;$D$6,$A357&lt;$D$7),NORMDIST($A357,$G$4,$G$3,0),"")</f>
        <v/>
      </c>
      <c r="E357" s="109" t="str">
        <f aca="false">IF(OR(AND($A357&lt;$D$6,$A357&gt;$D$8),AND($A357&gt;$D$7,$A357&lt;$D$9)),NORMDIST($A357,$G$4,$G$3,0),"")</f>
        <v/>
      </c>
      <c r="F357" s="109" t="n">
        <f aca="false">IF(OR($A357&lt;$D$8,$A357&gt;$D$9),NORMDIST($A357,$G$4,$G$3,0),"")</f>
        <v>1.97159267889001E-075</v>
      </c>
    </row>
    <row r="358" customFormat="false" ht="12.75" hidden="false" customHeight="false" outlineLevel="0" collapsed="false">
      <c r="A358" s="108" t="n">
        <v>17.3</v>
      </c>
      <c r="B358" s="38" t="n">
        <f aca="false">LN(A358)</f>
        <v>2.85070650150373</v>
      </c>
      <c r="C358" s="38" t="n">
        <f aca="false">1/(I$3*SQRT(2*PI()))*EXP(-(($B358-I$4)^2)/(2*I$3^2))</f>
        <v>9.32177811343499E-017</v>
      </c>
      <c r="D358" s="109" t="str">
        <f aca="false">IF(AND($A358&gt;$D$6,$A358&lt;$D$7),NORMDIST($A358,$G$4,$G$3,0),"")</f>
        <v/>
      </c>
      <c r="E358" s="109" t="str">
        <f aca="false">IF(OR(AND($A358&lt;$D$6,$A358&gt;$D$8),AND($A358&gt;$D$7,$A358&lt;$D$9)),NORMDIST($A358,$G$4,$G$3,0),"")</f>
        <v/>
      </c>
      <c r="F358" s="109" t="n">
        <f aca="false">IF(OR($A358&lt;$D$8,$A358&gt;$D$9),NORMDIST($A358,$G$4,$G$3,0),"")</f>
        <v>5.23257641374347E-076</v>
      </c>
    </row>
    <row r="359" customFormat="false" ht="12.75" hidden="false" customHeight="false" outlineLevel="0" collapsed="false">
      <c r="A359" s="108" t="n">
        <v>17.35</v>
      </c>
      <c r="B359" s="38" t="n">
        <f aca="false">LN(A359)</f>
        <v>2.85359250639287</v>
      </c>
      <c r="C359" s="38" t="n">
        <f aca="false">1/(I$3*SQRT(2*PI()))*EXP(-(($B359-I$4)^2)/(2*I$3^2))</f>
        <v>7.97934854071767E-017</v>
      </c>
      <c r="D359" s="109" t="str">
        <f aca="false">IF(AND($A359&gt;$D$6,$A359&lt;$D$7),NORMDIST($A359,$G$4,$G$3,0),"")</f>
        <v/>
      </c>
      <c r="E359" s="109" t="str">
        <f aca="false">IF(OR(AND($A359&lt;$D$6,$A359&gt;$D$8),AND($A359&gt;$D$7,$A359&lt;$D$9)),NORMDIST($A359,$G$4,$G$3,0),"")</f>
        <v/>
      </c>
      <c r="F359" s="109" t="n">
        <f aca="false">IF(OR($A359&lt;$D$8,$A359&gt;$D$9),NORMDIST($A359,$G$4,$G$3,0),"")</f>
        <v>1.38163687874544E-076</v>
      </c>
    </row>
    <row r="360" customFormat="false" ht="12.75" hidden="false" customHeight="false" outlineLevel="0" collapsed="false">
      <c r="A360" s="108" t="n">
        <v>17.4</v>
      </c>
      <c r="B360" s="38" t="n">
        <f aca="false">LN(A360)</f>
        <v>2.85647020622048</v>
      </c>
      <c r="C360" s="38" t="n">
        <f aca="false">1/(I$3*SQRT(2*PI()))*EXP(-(($B360-I$4)^2)/(2*I$3^2))</f>
        <v>6.83112894756076E-017</v>
      </c>
      <c r="D360" s="109" t="str">
        <f aca="false">IF(AND($A360&gt;$D$6,$A360&lt;$D$7),NORMDIST($A360,$G$4,$G$3,0),"")</f>
        <v/>
      </c>
      <c r="E360" s="109" t="str">
        <f aca="false">IF(OR(AND($A360&lt;$D$6,$A360&gt;$D$8),AND($A360&gt;$D$7,$A360&lt;$D$9)),NORMDIST($A360,$G$4,$G$3,0),"")</f>
        <v/>
      </c>
      <c r="F360" s="109" t="n">
        <f aca="false">IF(OR($A360&lt;$D$8,$A360&gt;$D$9),NORMDIST($A360,$G$4,$G$3,0),"")</f>
        <v>3.62954520534283E-077</v>
      </c>
    </row>
    <row r="361" customFormat="false" ht="12.75" hidden="false" customHeight="false" outlineLevel="0" collapsed="false">
      <c r="A361" s="108" t="n">
        <v>17.45</v>
      </c>
      <c r="B361" s="38" t="n">
        <f aca="false">LN(A361)</f>
        <v>2.85933964864844</v>
      </c>
      <c r="C361" s="38" t="n">
        <f aca="false">1/(I$3*SQRT(2*PI()))*EXP(-(($B361-I$4)^2)/(2*I$3^2))</f>
        <v>5.8488970370269E-017</v>
      </c>
      <c r="D361" s="109" t="str">
        <f aca="false">IF(AND($A361&gt;$D$6,$A361&lt;$D$7),NORMDIST($A361,$G$4,$G$3,0),"")</f>
        <v/>
      </c>
      <c r="E361" s="109" t="str">
        <f aca="false">IF(OR(AND($A361&lt;$D$6,$A361&gt;$D$8),AND($A361&gt;$D$7,$A361&lt;$D$9)),NORMDIST($A361,$G$4,$G$3,0),"")</f>
        <v/>
      </c>
      <c r="F361" s="109" t="n">
        <f aca="false">IF(OR($A361&lt;$D$8,$A361&gt;$D$9),NORMDIST($A361,$G$4,$G$3,0),"")</f>
        <v>9.48616027268905E-078</v>
      </c>
    </row>
    <row r="362" customFormat="false" ht="12.75" hidden="false" customHeight="false" outlineLevel="0" collapsed="false">
      <c r="A362" s="108" t="n">
        <v>17.5</v>
      </c>
      <c r="B362" s="38" t="n">
        <f aca="false">LN(A362)</f>
        <v>2.86220088092947</v>
      </c>
      <c r="C362" s="38" t="n">
        <f aca="false">1/(I$3*SQRT(2*PI()))*EXP(-(($B362-I$4)^2)/(2*I$3^2))</f>
        <v>5.00854964659925E-017</v>
      </c>
      <c r="D362" s="109" t="str">
        <f aca="false">IF(AND($A362&gt;$D$6,$A362&lt;$D$7),NORMDIST($A362,$G$4,$G$3,0),"")</f>
        <v/>
      </c>
      <c r="E362" s="109" t="str">
        <f aca="false">IF(OR(AND($A362&lt;$D$6,$A362&gt;$D$8),AND($A362&gt;$D$7,$A362&lt;$D$9)),NORMDIST($A362,$G$4,$G$3,0),"")</f>
        <v/>
      </c>
      <c r="F362" s="109" t="n">
        <f aca="false">IF(OR($A362&lt;$D$8,$A362&gt;$D$9),NORMDIST($A362,$G$4,$G$3,0),"")</f>
        <v>2.46665642230476E-078</v>
      </c>
    </row>
    <row r="363" customFormat="false" ht="12.75" hidden="false" customHeight="false" outlineLevel="0" collapsed="false">
      <c r="A363" s="108" t="n">
        <v>17.55</v>
      </c>
      <c r="B363" s="38" t="n">
        <f aca="false">LN(A363)</f>
        <v>2.86505394991188</v>
      </c>
      <c r="C363" s="38" t="n">
        <f aca="false">1/(I$3*SQRT(2*PI()))*EXP(-(($B363-I$4)^2)/(2*I$3^2))</f>
        <v>4.28949899040118E-017</v>
      </c>
      <c r="D363" s="109" t="str">
        <f aca="false">IF(AND($A363&gt;$D$6,$A363&lt;$D$7),NORMDIST($A363,$G$4,$G$3,0),"")</f>
        <v/>
      </c>
      <c r="E363" s="109" t="str">
        <f aca="false">IF(OR(AND($A363&lt;$D$6,$A363&gt;$D$8),AND($A363&gt;$D$7,$A363&lt;$D$9)),NORMDIST($A363,$G$4,$G$3,0),"")</f>
        <v/>
      </c>
      <c r="F363" s="109" t="n">
        <f aca="false">IF(OR($A363&lt;$D$8,$A363&gt;$D$9),NORMDIST($A363,$G$4,$G$3,0),"")</f>
        <v>6.38126558225771E-079</v>
      </c>
    </row>
    <row r="364" customFormat="false" ht="12.75" hidden="false" customHeight="false" outlineLevel="0" collapsed="false">
      <c r="A364" s="108" t="n">
        <v>17.6</v>
      </c>
      <c r="B364" s="38" t="n">
        <f aca="false">LN(A364)</f>
        <v>2.86789890204411</v>
      </c>
      <c r="C364" s="38" t="n">
        <f aca="false">1/(I$3*SQRT(2*PI()))*EXP(-(($B364-I$4)^2)/(2*I$3^2))</f>
        <v>3.67415776242864E-017</v>
      </c>
      <c r="D364" s="109" t="str">
        <f aca="false">IF(AND($A364&gt;$D$6,$A364&lt;$D$7),NORMDIST($A364,$G$4,$G$3,0),"")</f>
        <v/>
      </c>
      <c r="E364" s="109" t="str">
        <f aca="false">IF(OR(AND($A364&lt;$D$6,$A364&gt;$D$8),AND($A364&gt;$D$7,$A364&lt;$D$9)),NORMDIST($A364,$G$4,$G$3,0),"")</f>
        <v/>
      </c>
      <c r="F364" s="109" t="n">
        <f aca="false">IF(OR($A364&lt;$D$8,$A364&gt;$D$9),NORMDIST($A364,$G$4,$G$3,0),"")</f>
        <v>1.6424226808759E-079</v>
      </c>
    </row>
    <row r="365" customFormat="false" ht="12.75" hidden="false" customHeight="false" outlineLevel="0" collapsed="false">
      <c r="A365" s="108" t="n">
        <v>17.65</v>
      </c>
      <c r="B365" s="38" t="n">
        <f aca="false">LN(A365)</f>
        <v>2.87073578337931</v>
      </c>
      <c r="C365" s="38" t="n">
        <f aca="false">1/(I$3*SQRT(2*PI()))*EXP(-(($B365-I$4)^2)/(2*I$3^2))</f>
        <v>3.14749996978682E-017</v>
      </c>
      <c r="D365" s="109" t="str">
        <f aca="false">IF(AND($A365&gt;$D$6,$A365&lt;$D$7),NORMDIST($A365,$G$4,$G$3,0),"")</f>
        <v/>
      </c>
      <c r="E365" s="109" t="str">
        <f aca="false">IF(OR(AND($A365&lt;$D$6,$A365&gt;$D$8),AND($A365&gt;$D$7,$A365&lt;$D$9)),NORMDIST($A365,$G$4,$G$3,0),"")</f>
        <v/>
      </c>
      <c r="F365" s="109" t="n">
        <f aca="false">IF(OR($A365&lt;$D$8,$A365&gt;$D$9),NORMDIST($A365,$G$4,$G$3,0),"")</f>
        <v>4.20574563450709E-080</v>
      </c>
    </row>
    <row r="366" customFormat="false" ht="12.75" hidden="false" customHeight="false" outlineLevel="0" collapsed="false">
      <c r="A366" s="108" t="n">
        <v>17.7</v>
      </c>
      <c r="B366" s="38" t="n">
        <f aca="false">LN(A366)</f>
        <v>2.87356463957978</v>
      </c>
      <c r="C366" s="38" t="n">
        <f aca="false">1/(I$3*SQRT(2*PI()))*EXP(-(($B366-I$4)^2)/(2*I$3^2))</f>
        <v>2.69668631282412E-017</v>
      </c>
      <c r="D366" s="109" t="str">
        <f aca="false">IF(AND($A366&gt;$D$6,$A366&lt;$D$7),NORMDIST($A366,$G$4,$G$3,0),"")</f>
        <v/>
      </c>
      <c r="E366" s="109" t="str">
        <f aca="false">IF(OR(AND($A366&lt;$D$6,$A366&gt;$D$8),AND($A366&gt;$D$7,$A366&lt;$D$9)),NORMDIST($A366,$G$4,$G$3,0),"")</f>
        <v/>
      </c>
      <c r="F366" s="109" t="n">
        <f aca="false">IF(OR($A366&lt;$D$8,$A366&gt;$D$9),NORMDIST($A366,$G$4,$G$3,0),"")</f>
        <v>1.07147249508966E-080</v>
      </c>
    </row>
    <row r="367" customFormat="false" ht="12.75" hidden="false" customHeight="false" outlineLevel="0" collapsed="false">
      <c r="A367" s="108" t="n">
        <v>17.75</v>
      </c>
      <c r="B367" s="38" t="n">
        <f aca="false">LN(A367)</f>
        <v>2.87638551592142</v>
      </c>
      <c r="C367" s="38" t="n">
        <f aca="false">1/(I$3*SQRT(2*PI()))*EXP(-(($B367-I$4)^2)/(2*I$3^2))</f>
        <v>2.31074458692341E-017</v>
      </c>
      <c r="D367" s="109" t="str">
        <f aca="false">IF(AND($A367&gt;$D$6,$A367&lt;$D$7),NORMDIST($A367,$G$4,$G$3,0),"")</f>
        <v/>
      </c>
      <c r="E367" s="109" t="str">
        <f aca="false">IF(OR(AND($A367&lt;$D$6,$A367&gt;$D$8),AND($A367&gt;$D$7,$A367&lt;$D$9)),NORMDIST($A367,$G$4,$G$3,0),"")</f>
        <v/>
      </c>
      <c r="F367" s="109" t="n">
        <f aca="false">IF(OR($A367&lt;$D$8,$A367&gt;$D$9),NORMDIST($A367,$G$4,$G$3,0),"")</f>
        <v>2.71580764556697E-081</v>
      </c>
    </row>
    <row r="368" customFormat="false" ht="12.75" hidden="false" customHeight="false" outlineLevel="0" collapsed="false">
      <c r="A368" s="108" t="n">
        <v>17.8</v>
      </c>
      <c r="B368" s="38" t="n">
        <f aca="false">LN(A368)</f>
        <v>2.87919845729804</v>
      </c>
      <c r="C368" s="38" t="n">
        <f aca="false">1/(I$3*SQRT(2*PI()))*EXP(-(($B368-I$4)^2)/(2*I$3^2))</f>
        <v>1.9802969918676E-017</v>
      </c>
      <c r="D368" s="109" t="str">
        <f aca="false">IF(AND($A368&gt;$D$6,$A368&lt;$D$7),NORMDIST($A368,$G$4,$G$3,0),"")</f>
        <v/>
      </c>
      <c r="E368" s="109" t="str">
        <f aca="false">IF(OR(AND($A368&lt;$D$6,$A368&gt;$D$8),AND($A368&gt;$D$7,$A368&lt;$D$9)),NORMDIST($A368,$G$4,$G$3,0),"")</f>
        <v/>
      </c>
      <c r="F368" s="109" t="n">
        <f aca="false">IF(OR($A368&lt;$D$8,$A368&gt;$D$9),NORMDIST($A368,$G$4,$G$3,0),"")</f>
        <v>6.84852335852269E-082</v>
      </c>
    </row>
    <row r="369" customFormat="false" ht="12.75" hidden="false" customHeight="false" outlineLevel="0" collapsed="false">
      <c r="A369" s="108" t="n">
        <v>17.85</v>
      </c>
      <c r="B369" s="38" t="n">
        <f aca="false">LN(A369)</f>
        <v>2.88200350822565</v>
      </c>
      <c r="C369" s="38" t="n">
        <f aca="false">1/(I$3*SQRT(2*PI()))*EXP(-(($B369-I$4)^2)/(2*I$3^2))</f>
        <v>1.69732743600754E-017</v>
      </c>
      <c r="D369" s="109" t="str">
        <f aca="false">IF(AND($A369&gt;$D$6,$A369&lt;$D$7),NORMDIST($A369,$G$4,$G$3,0),"")</f>
        <v/>
      </c>
      <c r="E369" s="109" t="str">
        <f aca="false">IF(OR(AND($A369&lt;$D$6,$A369&gt;$D$8),AND($A369&gt;$D$7,$A369&lt;$D$9)),NORMDIST($A369,$G$4,$G$3,0),"")</f>
        <v/>
      </c>
      <c r="F369" s="109" t="n">
        <f aca="false">IF(OR($A369&lt;$D$8,$A369&gt;$D$9),NORMDIST($A369,$G$4,$G$3,0),"")</f>
        <v>1.71820441779269E-082</v>
      </c>
    </row>
    <row r="370" customFormat="false" ht="12.75" hidden="false" customHeight="false" outlineLevel="0" collapsed="false">
      <c r="A370" s="108" t="n">
        <v>17.8999999999999</v>
      </c>
      <c r="B370" s="38" t="n">
        <f aca="false">LN(A370)</f>
        <v>2.8848007128467</v>
      </c>
      <c r="C370" s="38" t="n">
        <f aca="false">1/(I$3*SQRT(2*PI()))*EXP(-(($B370-I$4)^2)/(2*I$3^2))</f>
        <v>1.45498294522937E-017</v>
      </c>
      <c r="D370" s="109" t="str">
        <f aca="false">IF(AND($A370&gt;$D$6,$A370&lt;$D$7),NORMDIST($A370,$G$4,$G$3,0),"")</f>
        <v/>
      </c>
      <c r="E370" s="109" t="str">
        <f aca="false">IF(OR(AND($A370&lt;$D$6,$A370&gt;$D$8),AND($A370&gt;$D$7,$A370&lt;$D$9)),NORMDIST($A370,$G$4,$G$3,0),"")</f>
        <v/>
      </c>
      <c r="F370" s="109" t="n">
        <f aca="false">IF(OR($A370&lt;$D$8,$A370&gt;$D$9),NORMDIST($A370,$G$4,$G$3,0),"")</f>
        <v>4.28876921220696E-083</v>
      </c>
    </row>
    <row r="371" customFormat="false" ht="12.75" hidden="false" customHeight="false" outlineLevel="0" collapsed="false">
      <c r="A371" s="108" t="n">
        <v>17.95</v>
      </c>
      <c r="B371" s="38" t="n">
        <f aca="false">LN(A371)</f>
        <v>2.88759011493429</v>
      </c>
      <c r="C371" s="38" t="n">
        <f aca="false">1/(I$3*SQRT(2*PI()))*EXP(-(($B371-I$4)^2)/(2*I$3^2))</f>
        <v>1.24740415758682E-017</v>
      </c>
      <c r="D371" s="109" t="str">
        <f aca="false">IF(AND($A371&gt;$D$6,$A371&lt;$D$7),NORMDIST($A371,$G$4,$G$3,0),"")</f>
        <v/>
      </c>
      <c r="E371" s="109" t="str">
        <f aca="false">IF(OR(AND($A371&lt;$D$6,$A371&gt;$D$8),AND($A371&gt;$D$7,$A371&lt;$D$9)),NORMDIST($A371,$G$4,$G$3,0),"")</f>
        <v/>
      </c>
      <c r="F371" s="109" t="n">
        <f aca="false">IF(OR($A371&lt;$D$8,$A371&gt;$D$9),NORMDIST($A371,$G$4,$G$3,0),"")</f>
        <v>1.06505117785143E-083</v>
      </c>
    </row>
    <row r="372" customFormat="false" ht="12.75" hidden="false" customHeight="false" outlineLevel="0" collapsed="false">
      <c r="A372" s="108" t="n">
        <v>18</v>
      </c>
      <c r="B372" s="38" t="n">
        <f aca="false">LN(A372)</f>
        <v>2.89037175789616</v>
      </c>
      <c r="C372" s="38" t="n">
        <f aca="false">1/(I$3*SQRT(2*PI()))*EXP(-(($B372-I$4)^2)/(2*I$3^2))</f>
        <v>1.06958062608493E-017</v>
      </c>
      <c r="D372" s="109" t="str">
        <f aca="false">IF(AND($A372&gt;$D$6,$A372&lt;$D$7),NORMDIST($A372,$G$4,$G$3,0),"")</f>
        <v/>
      </c>
      <c r="E372" s="109" t="str">
        <f aca="false">IF(OR(AND($A372&lt;$D$6,$A372&gt;$D$8),AND($A372&gt;$D$7,$A372&lt;$D$9)),NORMDIST($A372,$G$4,$G$3,0),"")</f>
        <v/>
      </c>
      <c r="F372" s="109" t="n">
        <f aca="false">IF(OR($A372&lt;$D$8,$A372&gt;$D$9),NORMDIST($A372,$G$4,$G$3,0),"")</f>
        <v>2.63140825433416E-084</v>
      </c>
    </row>
    <row r="373" customFormat="false" ht="12.75" hidden="false" customHeight="false" outlineLevel="0" collapsed="false">
      <c r="A373" s="108" t="n">
        <v>18.0499999999999</v>
      </c>
      <c r="B373" s="38" t="n">
        <f aca="false">LN(A373)</f>
        <v>2.89314568477888</v>
      </c>
      <c r="C373" s="38" t="n">
        <f aca="false">1/(I$3*SQRT(2*PI()))*EXP(-(($B373-I$4)^2)/(2*I$3^2))</f>
        <v>9.17227283685017E-018</v>
      </c>
      <c r="D373" s="109" t="str">
        <f aca="false">IF(AND($A373&gt;$D$6,$A373&lt;$D$7),NORMDIST($A373,$G$4,$G$3,0),"")</f>
        <v/>
      </c>
      <c r="E373" s="109" t="str">
        <f aca="false">IF(OR(AND($A373&lt;$D$6,$A373&gt;$D$8),AND($A373&gt;$D$7,$A373&lt;$D$9)),NORMDIST($A373,$G$4,$G$3,0),"")</f>
        <v/>
      </c>
      <c r="F373" s="109" t="n">
        <f aca="false">IF(OR($A373&lt;$D$8,$A373&gt;$D$9),NORMDIST($A373,$G$4,$G$3,0),"")</f>
        <v>6.4682372866814E-085</v>
      </c>
    </row>
    <row r="374" customFormat="false" ht="12.75" hidden="false" customHeight="false" outlineLevel="0" collapsed="false">
      <c r="A374" s="108" t="n">
        <v>18.0999999999999</v>
      </c>
      <c r="B374" s="38" t="n">
        <f aca="false">LN(A374)</f>
        <v>2.89591193827177</v>
      </c>
      <c r="C374" s="38" t="n">
        <f aca="false">1/(I$3*SQRT(2*PI()))*EXP(-(($B374-I$4)^2)/(2*I$3^2))</f>
        <v>7.86678962613642E-018</v>
      </c>
      <c r="D374" s="109" t="str">
        <f aca="false">IF(AND($A374&gt;$D$6,$A374&lt;$D$7),NORMDIST($A374,$G$4,$G$3,0),"")</f>
        <v/>
      </c>
      <c r="E374" s="109" t="str">
        <f aca="false">IF(OR(AND($A374&lt;$D$6,$A374&gt;$D$8),AND($A374&gt;$D$7,$A374&lt;$D$9)),NORMDIST($A374,$G$4,$G$3,0),"")</f>
        <v/>
      </c>
      <c r="F374" s="109" t="n">
        <f aca="false">IF(OR($A374&lt;$D$8,$A374&gt;$D$9),NORMDIST($A374,$G$4,$G$3,0),"")</f>
        <v>1.5818438476183E-085</v>
      </c>
    </row>
    <row r="375" customFormat="false" ht="12.75" hidden="false" customHeight="false" outlineLevel="0" collapsed="false">
      <c r="A375" s="108" t="n">
        <v>18.1499999999999</v>
      </c>
      <c r="B375" s="38" t="n">
        <f aca="false">LN(A375)</f>
        <v>2.89867056071085</v>
      </c>
      <c r="C375" s="38" t="n">
        <f aca="false">1/(I$3*SQRT(2*PI()))*EXP(-(($B375-I$4)^2)/(2*I$3^2))</f>
        <v>6.74800318327296E-018</v>
      </c>
      <c r="D375" s="109" t="str">
        <f aca="false">IF(AND($A375&gt;$D$6,$A375&lt;$D$7),NORMDIST($A375,$G$4,$G$3,0),"")</f>
        <v/>
      </c>
      <c r="E375" s="109" t="str">
        <f aca="false">IF(OR(AND($A375&lt;$D$6,$A375&gt;$D$8),AND($A375&gt;$D$7,$A375&lt;$D$9)),NORMDIST($A375,$G$4,$G$3,0),"")</f>
        <v/>
      </c>
      <c r="F375" s="109" t="n">
        <f aca="false">IF(OR($A375&lt;$D$8,$A375&gt;$D$9),NORMDIST($A375,$G$4,$G$3,0),"")</f>
        <v>3.84876355164405E-086</v>
      </c>
    </row>
    <row r="376" customFormat="false" ht="12.75" hidden="false" customHeight="false" outlineLevel="0" collapsed="false">
      <c r="A376" s="108" t="n">
        <v>18.2</v>
      </c>
      <c r="B376" s="38" t="n">
        <f aca="false">LN(A376)</f>
        <v>2.90142159408275</v>
      </c>
      <c r="C376" s="38" t="n">
        <f aca="false">1/(I$3*SQRT(2*PI()))*EXP(-(($B376-I$4)^2)/(2*I$3^2))</f>
        <v>5.7890889893227E-018</v>
      </c>
      <c r="D376" s="109" t="str">
        <f aca="false">IF(AND($A376&gt;$D$6,$A376&lt;$D$7),NORMDIST($A376,$G$4,$G$3,0),"")</f>
        <v/>
      </c>
      <c r="E376" s="109" t="str">
        <f aca="false">IF(OR(AND($A376&lt;$D$6,$A376&gt;$D$8),AND($A376&gt;$D$7,$A376&lt;$D$9)),NORMDIST($A376,$G$4,$G$3,0),"")</f>
        <v/>
      </c>
      <c r="F376" s="109" t="n">
        <f aca="false">IF(OR($A376&lt;$D$8,$A376&gt;$D$9),NORMDIST($A376,$G$4,$G$3,0),"")</f>
        <v>9.3166291287673E-087</v>
      </c>
    </row>
    <row r="377" customFormat="false" ht="12.75" hidden="false" customHeight="false" outlineLevel="0" collapsed="false">
      <c r="A377" s="108" t="n">
        <v>18.2499999999999</v>
      </c>
      <c r="B377" s="38" t="n">
        <f aca="false">LN(A377)</f>
        <v>2.9041650800285</v>
      </c>
      <c r="C377" s="38" t="n">
        <f aca="false">1/(I$3*SQRT(2*PI()))*EXP(-(($B377-I$4)^2)/(2*I$3^2))</f>
        <v>4.96709433548941E-018</v>
      </c>
      <c r="D377" s="109" t="str">
        <f aca="false">IF(AND($A377&gt;$D$6,$A377&lt;$D$7),NORMDIST($A377,$G$4,$G$3,0),"")</f>
        <v/>
      </c>
      <c r="E377" s="109" t="str">
        <f aca="false">IF(OR(AND($A377&lt;$D$6,$A377&gt;$D$8),AND($A377&gt;$D$7,$A377&lt;$D$9)),NORMDIST($A377,$G$4,$G$3,0),"")</f>
        <v/>
      </c>
      <c r="F377" s="109" t="n">
        <f aca="false">IF(OR($A377&lt;$D$8,$A377&gt;$D$9),NORMDIST($A377,$G$4,$G$3,0),"")</f>
        <v>2.24375967975926E-087</v>
      </c>
    </row>
    <row r="378" customFormat="false" ht="12.75" hidden="false" customHeight="false" outlineLevel="0" collapsed="false">
      <c r="A378" s="108" t="n">
        <v>18.2999999999999</v>
      </c>
      <c r="B378" s="38" t="n">
        <f aca="false">LN(A378)</f>
        <v>2.90690105984737</v>
      </c>
      <c r="C378" s="38" t="n">
        <f aca="false">1/(I$3*SQRT(2*PI()))*EXP(-(($B378-I$4)^2)/(2*I$3^2))</f>
        <v>4.26237696597699E-018</v>
      </c>
      <c r="D378" s="109" t="str">
        <f aca="false">IF(AND($A378&gt;$D$6,$A378&lt;$D$7),NORMDIST($A378,$G$4,$G$3,0),"")</f>
        <v/>
      </c>
      <c r="E378" s="109" t="str">
        <f aca="false">IF(OR(AND($A378&lt;$D$6,$A378&gt;$D$8),AND($A378&gt;$D$7,$A378&lt;$D$9)),NORMDIST($A378,$G$4,$G$3,0),"")</f>
        <v/>
      </c>
      <c r="F378" s="109" t="n">
        <f aca="false">IF(OR($A378&lt;$D$8,$A378&gt;$D$9),NORMDIST($A378,$G$4,$G$3,0),"")</f>
        <v>5.37618031758662E-088</v>
      </c>
    </row>
    <row r="379" customFormat="false" ht="12.75" hidden="false" customHeight="false" outlineLevel="0" collapsed="false">
      <c r="A379" s="108" t="n">
        <v>18.3499999999999</v>
      </c>
      <c r="B379" s="38" t="n">
        <f aca="false">LN(A379)</f>
        <v>2.90962957450057</v>
      </c>
      <c r="C379" s="38" t="n">
        <f aca="false">1/(I$3*SQRT(2*PI()))*EXP(-(($B379-I$4)^2)/(2*I$3^2))</f>
        <v>3.65812546608433E-018</v>
      </c>
      <c r="D379" s="109" t="str">
        <f aca="false">IF(AND($A379&gt;$D$6,$A379&lt;$D$7),NORMDIST($A379,$G$4,$G$3,0),"")</f>
        <v/>
      </c>
      <c r="E379" s="109" t="str">
        <f aca="false">IF(OR(AND($A379&lt;$D$6,$A379&gt;$D$8),AND($A379&gt;$D$7,$A379&lt;$D$9)),NORMDIST($A379,$G$4,$G$3,0),"")</f>
        <v/>
      </c>
      <c r="F379" s="109" t="n">
        <f aca="false">IF(OR($A379&lt;$D$8,$A379&gt;$D$9),NORMDIST($A379,$G$4,$G$3,0),"")</f>
        <v>1.28159637063102E-088</v>
      </c>
    </row>
    <row r="380" customFormat="false" ht="12.75" hidden="false" customHeight="false" outlineLevel="0" collapsed="false">
      <c r="A380" s="108" t="n">
        <v>18.3999999999999</v>
      </c>
      <c r="B380" s="38" t="n">
        <f aca="false">LN(A380)</f>
        <v>2.91235066461493</v>
      </c>
      <c r="C380" s="38" t="n">
        <f aca="false">1/(I$3*SQRT(2*PI()))*EXP(-(($B380-I$4)^2)/(2*I$3^2))</f>
        <v>3.13994944083777E-018</v>
      </c>
      <c r="D380" s="109" t="str">
        <f aca="false">IF(AND($A380&gt;$D$6,$A380&lt;$D$7),NORMDIST($A380,$G$4,$G$3,0),"")</f>
        <v/>
      </c>
      <c r="E380" s="109" t="str">
        <f aca="false">IF(OR(AND($A380&lt;$D$6,$A380&gt;$D$8),AND($A380&gt;$D$7,$A380&lt;$D$9)),NORMDIST($A380,$G$4,$G$3,0),"")</f>
        <v/>
      </c>
      <c r="F380" s="109" t="n">
        <f aca="false">IF(OR($A380&lt;$D$8,$A380&gt;$D$9),NORMDIST($A380,$G$4,$G$3,0),"")</f>
        <v>3.03954562252886E-089</v>
      </c>
    </row>
    <row r="381" customFormat="false" ht="12.75" hidden="false" customHeight="false" outlineLevel="0" collapsed="false">
      <c r="A381" s="108" t="n">
        <v>18.4499999999999</v>
      </c>
      <c r="B381" s="38" t="n">
        <f aca="false">LN(A381)</f>
        <v>2.91506437048653</v>
      </c>
      <c r="C381" s="38" t="n">
        <f aca="false">1/(I$3*SQRT(2*PI()))*EXP(-(($B381-I$4)^2)/(2*I$3^2))</f>
        <v>2.69552928510963E-018</v>
      </c>
      <c r="D381" s="109" t="str">
        <f aca="false">IF(AND($A381&gt;$D$6,$A381&lt;$D$7),NORMDIST($A381,$G$4,$G$3,0),"")</f>
        <v/>
      </c>
      <c r="E381" s="109" t="str">
        <f aca="false">IF(OR(AND($A381&lt;$D$6,$A381&gt;$D$8),AND($A381&gt;$D$7,$A381&lt;$D$9)),NORMDIST($A381,$G$4,$G$3,0),"")</f>
        <v/>
      </c>
      <c r="F381" s="109" t="n">
        <f aca="false">IF(OR($A381&lt;$D$8,$A381&gt;$D$9),NORMDIST($A381,$G$4,$G$3,0),"")</f>
        <v>7.17209476275611E-090</v>
      </c>
    </row>
    <row r="382" customFormat="false" ht="12.75" hidden="false" customHeight="false" outlineLevel="0" collapsed="false">
      <c r="A382" s="108" t="n">
        <v>18.4999999999999</v>
      </c>
      <c r="B382" s="38" t="n">
        <f aca="false">LN(A382)</f>
        <v>2.91777073208427</v>
      </c>
      <c r="C382" s="38" t="n">
        <f aca="false">1/(I$3*SQRT(2*PI()))*EXP(-(($B382-I$4)^2)/(2*I$3^2))</f>
        <v>2.31431684282687E-018</v>
      </c>
      <c r="D382" s="109" t="str">
        <f aca="false">IF(AND($A382&gt;$D$6,$A382&lt;$D$7),NORMDIST($A382,$G$4,$G$3,0),"")</f>
        <v/>
      </c>
      <c r="E382" s="109" t="str">
        <f aca="false">IF(OR(AND($A382&lt;$D$6,$A382&gt;$D$8),AND($A382&gt;$D$7,$A382&lt;$D$9)),NORMDIST($A382,$G$4,$G$3,0),"")</f>
        <v/>
      </c>
      <c r="F382" s="109" t="n">
        <f aca="false">IF(OR($A382&lt;$D$8,$A382&gt;$D$9),NORMDIST($A382,$G$4,$G$3,0),"")</f>
        <v>1.68369463140588E-090</v>
      </c>
    </row>
    <row r="383" customFormat="false" ht="12.75" hidden="false" customHeight="false" outlineLevel="0" collapsed="false">
      <c r="A383" s="108" t="n">
        <v>18.5499999999999</v>
      </c>
      <c r="B383" s="38" t="n">
        <f aca="false">LN(A383)</f>
        <v>2.92046978905344</v>
      </c>
      <c r="C383" s="38" t="n">
        <f aca="false">1/(I$3*SQRT(2*PI()))*EXP(-(($B383-I$4)^2)/(2*I$3^2))</f>
        <v>1.98727952906155E-018</v>
      </c>
      <c r="D383" s="109" t="str">
        <f aca="false">IF(AND($A383&gt;$D$6,$A383&lt;$D$7),NORMDIST($A383,$G$4,$G$3,0),"")</f>
        <v/>
      </c>
      <c r="E383" s="109" t="str">
        <f aca="false">IF(OR(AND($A383&lt;$D$6,$A383&gt;$D$8),AND($A383&gt;$D$7,$A383&lt;$D$9)),NORMDIST($A383,$G$4,$G$3,0),"")</f>
        <v/>
      </c>
      <c r="F383" s="109" t="n">
        <f aca="false">IF(OR($A383&lt;$D$8,$A383&gt;$D$9),NORMDIST($A383,$G$4,$G$3,0),"")</f>
        <v>3.93242628493411E-091</v>
      </c>
    </row>
    <row r="384" customFormat="false" ht="12.75" hidden="false" customHeight="false" outlineLevel="0" collapsed="false">
      <c r="A384" s="108" t="n">
        <v>18.5999999999999</v>
      </c>
      <c r="B384" s="38" t="n">
        <f aca="false">LN(A384)</f>
        <v>2.92316158071915</v>
      </c>
      <c r="C384" s="38" t="n">
        <f aca="false">1/(I$3*SQRT(2*PI()))*EXP(-(($B384-I$4)^2)/(2*I$3^2))</f>
        <v>1.70668157705474E-018</v>
      </c>
      <c r="D384" s="109" t="str">
        <f aca="false">IF(AND($A384&gt;$D$6,$A384&lt;$D$7),NORMDIST($A384,$G$4,$G$3,0),"")</f>
        <v/>
      </c>
      <c r="E384" s="109" t="str">
        <f aca="false">IF(OR(AND($A384&lt;$D$6,$A384&gt;$D$8),AND($A384&gt;$D$7,$A384&lt;$D$9)),NORMDIST($A384,$G$4,$G$3,0),"")</f>
        <v/>
      </c>
      <c r="F384" s="109" t="n">
        <f aca="false">IF(OR($A384&lt;$D$8,$A384&gt;$D$9),NORMDIST($A384,$G$4,$G$3,0),"")</f>
        <v>9.13771921304116E-092</v>
      </c>
    </row>
    <row r="385" customFormat="false" ht="12.75" hidden="false" customHeight="false" outlineLevel="0" collapsed="false">
      <c r="A385" s="108" t="n">
        <v>18.6499999999999</v>
      </c>
      <c r="B385" s="38" t="n">
        <f aca="false">LN(A385)</f>
        <v>2.92584614608982</v>
      </c>
      <c r="C385" s="38" t="n">
        <f aca="false">1/(I$3*SQRT(2*PI()))*EXP(-(($B385-I$4)^2)/(2*I$3^2))</f>
        <v>1.46589700035683E-018</v>
      </c>
      <c r="D385" s="109" t="str">
        <f aca="false">IF(AND($A385&gt;$D$6,$A385&lt;$D$7),NORMDIST($A385,$G$4,$G$3,0),"")</f>
        <v/>
      </c>
      <c r="E385" s="109" t="str">
        <f aca="false">IF(OR(AND($A385&lt;$D$6,$A385&gt;$D$8),AND($A385&gt;$D$7,$A385&lt;$D$9)),NORMDIST($A385,$G$4,$G$3,0),"")</f>
        <v/>
      </c>
      <c r="F385" s="109" t="n">
        <f aca="false">IF(OR($A385&lt;$D$8,$A385&gt;$D$9),NORMDIST($A385,$G$4,$G$3,0),"")</f>
        <v>2.11249155978462E-092</v>
      </c>
    </row>
    <row r="386" customFormat="false" ht="12.75" hidden="false" customHeight="false" outlineLevel="0" collapsed="false">
      <c r="A386" s="108" t="n">
        <v>18.6999999999999</v>
      </c>
      <c r="B386" s="38" t="n">
        <f aca="false">LN(A386)</f>
        <v>2.92852352386054</v>
      </c>
      <c r="C386" s="38" t="n">
        <f aca="false">1/(I$3*SQRT(2*PI()))*EXP(-(($B386-I$4)^2)/(2*I$3^2))</f>
        <v>1.25924965192644E-018</v>
      </c>
      <c r="D386" s="109" t="str">
        <f aca="false">IF(AND($A386&gt;$D$6,$A386&lt;$D$7),NORMDIST($A386,$G$4,$G$3,0),"")</f>
        <v/>
      </c>
      <c r="E386" s="109" t="str">
        <f aca="false">IF(OR(AND($A386&lt;$D$6,$A386&gt;$D$8),AND($A386&gt;$D$7,$A386&lt;$D$9)),NORMDIST($A386,$G$4,$G$3,0),"")</f>
        <v/>
      </c>
      <c r="F386" s="109" t="n">
        <f aca="false">IF(OR($A386&lt;$D$8,$A386&gt;$D$9),NORMDIST($A386,$G$4,$G$3,0),"")</f>
        <v>4.85883455412898E-093</v>
      </c>
    </row>
    <row r="387" customFormat="false" ht="12.75" hidden="false" customHeight="false" outlineLevel="0" collapsed="false">
      <c r="A387" s="108" t="n">
        <v>18.7499999999999</v>
      </c>
      <c r="B387" s="38" t="n">
        <f aca="false">LN(A387)</f>
        <v>2.93119375241641</v>
      </c>
      <c r="C387" s="38" t="n">
        <f aca="false">1/(I$3*SQRT(2*PI()))*EXP(-(($B387-I$4)^2)/(2*I$3^2))</f>
        <v>1.08187643735685E-018</v>
      </c>
      <c r="D387" s="109" t="str">
        <f aca="false">IF(AND($A387&gt;$D$6,$A387&lt;$D$7),NORMDIST($A387,$G$4,$G$3,0),"")</f>
        <v/>
      </c>
      <c r="E387" s="109" t="str">
        <f aca="false">IF(OR(AND($A387&lt;$D$6,$A387&gt;$D$8),AND($A387&gt;$D$7,$A387&lt;$D$9)),NORMDIST($A387,$G$4,$G$3,0),"")</f>
        <v/>
      </c>
      <c r="F387" s="109" t="n">
        <f aca="false">IF(OR($A387&lt;$D$8,$A387&gt;$D$9),NORMDIST($A387,$G$4,$G$3,0),"")</f>
        <v>1.111857667849E-093</v>
      </c>
    </row>
    <row r="388" customFormat="false" ht="12.75" hidden="false" customHeight="false" outlineLevel="0" collapsed="false">
      <c r="A388" s="108" t="n">
        <v>18.7999999999999</v>
      </c>
      <c r="B388" s="38" t="n">
        <f aca="false">LN(A388)</f>
        <v>2.9338568698359</v>
      </c>
      <c r="C388" s="38" t="n">
        <f aca="false">1/(I$3*SQRT(2*PI()))*EXP(-(($B388-I$4)^2)/(2*I$3^2))</f>
        <v>9.29610315565841E-019</v>
      </c>
      <c r="D388" s="109" t="str">
        <f aca="false">IF(AND($A388&gt;$D$6,$A388&lt;$D$7),NORMDIST($A388,$G$4,$G$3,0),"")</f>
        <v/>
      </c>
      <c r="E388" s="109" t="str">
        <f aca="false">IF(OR(AND($A388&lt;$D$6,$A388&gt;$D$8),AND($A388&gt;$D$7,$A388&lt;$D$9)),NORMDIST($A388,$G$4,$G$3,0),"")</f>
        <v/>
      </c>
      <c r="F388" s="109" t="n">
        <f aca="false">IF(OR($A388&lt;$D$8,$A388&gt;$D$9),NORMDIST($A388,$G$4,$G$3,0),"")</f>
        <v>2.53131524595536E-094</v>
      </c>
    </row>
    <row r="389" customFormat="false" ht="12.75" hidden="false" customHeight="false" outlineLevel="0" collapsed="false">
      <c r="A389" s="108" t="n">
        <v>18.8499999999999</v>
      </c>
      <c r="B389" s="38" t="n">
        <f aca="false">LN(A389)</f>
        <v>2.93651291389401</v>
      </c>
      <c r="C389" s="38" t="n">
        <f aca="false">1/(I$3*SQRT(2*PI()))*EXP(-(($B389-I$4)^2)/(2*I$3^2))</f>
        <v>7.98880211902641E-019</v>
      </c>
      <c r="D389" s="109" t="str">
        <f aca="false">IF(AND($A389&gt;$D$6,$A389&lt;$D$7),NORMDIST($A389,$G$4,$G$3,0),"")</f>
        <v/>
      </c>
      <c r="E389" s="109" t="str">
        <f aca="false">IF(OR(AND($A389&lt;$D$6,$A389&gt;$D$8),AND($A389&gt;$D$7,$A389&lt;$D$9)),NORMDIST($A389,$G$4,$G$3,0),"")</f>
        <v/>
      </c>
      <c r="F389" s="109" t="n">
        <f aca="false">IF(OR($A389&lt;$D$8,$A389&gt;$D$9),NORMDIST($A389,$G$4,$G$3,0),"")</f>
        <v>5.73354505319585E-095</v>
      </c>
    </row>
    <row r="390" customFormat="false" ht="12.75" hidden="false" customHeight="false" outlineLevel="0" collapsed="false">
      <c r="A390" s="108" t="n">
        <v>18.8999999999999</v>
      </c>
      <c r="B390" s="38" t="n">
        <f aca="false">LN(A390)</f>
        <v>2.93916192206559</v>
      </c>
      <c r="C390" s="38" t="n">
        <f aca="false">1/(I$3*SQRT(2*PI()))*EXP(-(($B390-I$4)^2)/(2*I$3^2))</f>
        <v>6.8662538815579E-019</v>
      </c>
      <c r="D390" s="109" t="str">
        <f aca="false">IF(AND($A390&gt;$D$6,$A390&lt;$D$7),NORMDIST($A390,$G$4,$G$3,0),"")</f>
        <v/>
      </c>
      <c r="E390" s="109" t="str">
        <f aca="false">IF(OR(AND($A390&lt;$D$6,$A390&gt;$D$8),AND($A390&gt;$D$7,$A390&lt;$D$9)),NORMDIST($A390,$G$4,$G$3,0),"")</f>
        <v/>
      </c>
      <c r="F390" s="109" t="n">
        <f aca="false">IF(OR($A390&lt;$D$8,$A390&gt;$D$9),NORMDIST($A390,$G$4,$G$3,0),"")</f>
        <v>1.29205255528653E-095</v>
      </c>
    </row>
    <row r="391" customFormat="false" ht="12.75" hidden="false" customHeight="false" outlineLevel="0" collapsed="false">
      <c r="A391" s="108" t="n">
        <v>18.9499999999999</v>
      </c>
      <c r="B391" s="38" t="n">
        <f aca="false">LN(A391)</f>
        <v>2.94180393152843</v>
      </c>
      <c r="C391" s="38" t="n">
        <f aca="false">1/(I$3*SQRT(2*PI()))*EXP(-(($B391-I$4)^2)/(2*I$3^2))</f>
        <v>5.90222172002611E-019</v>
      </c>
      <c r="D391" s="109" t="str">
        <f aca="false">IF(AND($A391&gt;$D$6,$A391&lt;$D$7),NORMDIST($A391,$G$4,$G$3,0),"")</f>
        <v/>
      </c>
      <c r="E391" s="109" t="str">
        <f aca="false">IF(OR(AND($A391&lt;$D$6,$A391&gt;$D$8),AND($A391&gt;$D$7,$A391&lt;$D$9)),NORMDIST($A391,$G$4,$G$3,0),"")</f>
        <v/>
      </c>
      <c r="F391" s="109" t="n">
        <f aca="false">IF(OR($A391&lt;$D$8,$A391&gt;$D$9),NORMDIST($A391,$G$4,$G$3,0),"")</f>
        <v>2.89679047875643E-096</v>
      </c>
    </row>
    <row r="392" customFormat="false" ht="12.75" hidden="false" customHeight="false" outlineLevel="0" collapsed="false">
      <c r="A392" s="108" t="n">
        <v>18.9999999999999</v>
      </c>
      <c r="B392" s="38" t="n">
        <f aca="false">LN(A392)</f>
        <v>2.94443897916644</v>
      </c>
      <c r="C392" s="38" t="n">
        <f aca="false">1/(I$3*SQRT(2*PI()))*EXP(-(($B392-I$4)^2)/(2*I$3^2))</f>
        <v>5.07421254063609E-019</v>
      </c>
      <c r="D392" s="109" t="str">
        <f aca="false">IF(AND($A392&gt;$D$6,$A392&lt;$D$7),NORMDIST($A392,$G$4,$G$3,0),"")</f>
        <v/>
      </c>
      <c r="E392" s="109" t="str">
        <f aca="false">IF(OR(AND($A392&lt;$D$6,$A392&gt;$D$8),AND($A392&gt;$D$7,$A392&lt;$D$9)),NORMDIST($A392,$G$4,$G$3,0),"")</f>
        <v/>
      </c>
      <c r="F392" s="109" t="n">
        <f aca="false">IF(OR($A392&lt;$D$8,$A392&gt;$D$9),NORMDIST($A392,$G$4,$G$3,0),"")</f>
        <v>6.46150886728859E-097</v>
      </c>
    </row>
    <row r="393" customFormat="false" ht="12.75" hidden="false" customHeight="false" outlineLevel="0" collapsed="false">
      <c r="A393" s="108" t="n">
        <v>19.0499999999999</v>
      </c>
      <c r="B393" s="38" t="n">
        <f aca="false">LN(A393)</f>
        <v>2.9470671015727</v>
      </c>
      <c r="C393" s="38" t="n">
        <f aca="false">1/(I$3*SQRT(2*PI()))*EXP(-(($B393-I$4)^2)/(2*I$3^2))</f>
        <v>4.36294021630736E-019</v>
      </c>
      <c r="D393" s="109" t="str">
        <f aca="false">IF(AND($A393&gt;$D$6,$A393&lt;$D$7),NORMDIST($A393,$G$4,$G$3,0),"")</f>
        <v/>
      </c>
      <c r="E393" s="109" t="str">
        <f aca="false">IF(OR(AND($A393&lt;$D$6,$A393&gt;$D$8),AND($A393&gt;$D$7,$A393&lt;$D$9)),NORMDIST($A393,$G$4,$G$3,0),"")</f>
        <v/>
      </c>
      <c r="F393" s="109" t="n">
        <f aca="false">IF(OR($A393&lt;$D$8,$A393&gt;$D$9),NORMDIST($A393,$G$4,$G$3,0),"")</f>
        <v>1.43393927540907E-097</v>
      </c>
    </row>
    <row r="394" customFormat="false" ht="12.75" hidden="false" customHeight="false" outlineLevel="0" collapsed="false">
      <c r="A394" s="108" t="n">
        <v>19.0999999999999</v>
      </c>
      <c r="B394" s="38" t="n">
        <f aca="false">LN(A394)</f>
        <v>2.94968833505258</v>
      </c>
      <c r="C394" s="38" t="n">
        <f aca="false">1/(I$3*SQRT(2*PI()))*EXP(-(($B394-I$4)^2)/(2*I$3^2))</f>
        <v>3.75186620890392E-019</v>
      </c>
      <c r="D394" s="109" t="str">
        <f aca="false">IF(AND($A394&gt;$D$6,$A394&lt;$D$7),NORMDIST($A394,$G$4,$G$3,0),"")</f>
        <v/>
      </c>
      <c r="E394" s="109" t="str">
        <f aca="false">IF(OR(AND($A394&lt;$D$6,$A394&gt;$D$8),AND($A394&gt;$D$7,$A394&lt;$D$9)),NORMDIST($A394,$G$4,$G$3,0),"")</f>
        <v/>
      </c>
      <c r="F394" s="109" t="n">
        <f aca="false">IF(OR($A394&lt;$D$8,$A394&gt;$D$9),NORMDIST($A394,$G$4,$G$3,0),"")</f>
        <v>3.16597536292264E-098</v>
      </c>
    </row>
    <row r="395" customFormat="false" ht="12.75" hidden="false" customHeight="false" outlineLevel="0" collapsed="false">
      <c r="A395" s="108" t="n">
        <v>19.1499999999999</v>
      </c>
      <c r="B395" s="38" t="n">
        <f aca="false">LN(A395)</f>
        <v>2.95230271562665</v>
      </c>
      <c r="C395" s="38" t="n">
        <f aca="false">1/(I$3*SQRT(2*PI()))*EXP(-(($B395-I$4)^2)/(2*I$3^2))</f>
        <v>3.22680629667083E-019</v>
      </c>
      <c r="D395" s="109" t="str">
        <f aca="false">IF(AND($A395&gt;$D$6,$A395&lt;$D$7),NORMDIST($A395,$G$4,$G$3,0),"")</f>
        <v/>
      </c>
      <c r="E395" s="109" t="str">
        <f aca="false">IF(OR(AND($A395&lt;$D$6,$A395&gt;$D$8),AND($A395&gt;$D$7,$A395&lt;$D$9)),NORMDIST($A395,$G$4,$G$3,0),"")</f>
        <v/>
      </c>
      <c r="F395" s="109" t="n">
        <f aca="false">IF(OR($A395&lt;$D$8,$A395&gt;$D$9),NORMDIST($A395,$G$4,$G$3,0),"")</f>
        <v>6.95447350536625E-099</v>
      </c>
    </row>
    <row r="396" customFormat="false" ht="12.75" hidden="false" customHeight="false" outlineLevel="0" collapsed="false">
      <c r="A396" s="108" t="n">
        <v>19.1999999999999</v>
      </c>
      <c r="B396" s="38" t="n">
        <f aca="false">LN(A396)</f>
        <v>2.95491027903373</v>
      </c>
      <c r="C396" s="38" t="n">
        <f aca="false">1/(I$3*SQRT(2*PI()))*EXP(-(($B396-I$4)^2)/(2*I$3^2))</f>
        <v>2.77559385144319E-019</v>
      </c>
      <c r="D396" s="109" t="str">
        <f aca="false">IF(AND($A396&gt;$D$6,$A396&lt;$D$7),NORMDIST($A396,$G$4,$G$3,0),"")</f>
        <v/>
      </c>
      <c r="E396" s="109" t="str">
        <f aca="false">IF(OR(AND($A396&lt;$D$6,$A396&gt;$D$8),AND($A396&gt;$D$7,$A396&lt;$D$9)),NORMDIST($A396,$G$4,$G$3,0),"")</f>
        <v/>
      </c>
      <c r="F396" s="109" t="n">
        <f aca="false">IF(OR($A396&lt;$D$8,$A396&gt;$D$9),NORMDIST($A396,$G$4,$G$3,0),"")</f>
        <v>1.51985073601864E-099</v>
      </c>
    </row>
    <row r="397" customFormat="false" ht="12.75" hidden="false" customHeight="false" outlineLevel="0" collapsed="false">
      <c r="A397" s="108" t="n">
        <v>19.2499999999999</v>
      </c>
      <c r="B397" s="38" t="n">
        <f aca="false">LN(A397)</f>
        <v>2.95751106073379</v>
      </c>
      <c r="C397" s="38" t="n">
        <f aca="false">1/(I$3*SQRT(2*PI()))*EXP(-(($B397-I$4)^2)/(2*I$3^2))</f>
        <v>2.38779149750025E-019</v>
      </c>
      <c r="D397" s="109" t="str">
        <f aca="false">IF(AND($A397&gt;$D$6,$A397&lt;$D$7),NORMDIST($A397,$G$4,$G$3,0),"")</f>
        <v/>
      </c>
      <c r="E397" s="109" t="str">
        <f aca="false">IF(OR(AND($A397&lt;$D$6,$A397&gt;$D$8),AND($A397&gt;$D$7,$A397&lt;$D$9)),NORMDIST($A397,$G$4,$G$3,0),"")</f>
        <v/>
      </c>
      <c r="F397" s="109" t="n">
        <f aca="false">IF(OR($A397&lt;$D$8,$A397&gt;$D$9),NORMDIST($A397,$G$4,$G$3,0),"")</f>
        <v>3.30458992600281E-100</v>
      </c>
    </row>
    <row r="398" customFormat="false" ht="12.75" hidden="false" customHeight="false" outlineLevel="0" collapsed="false">
      <c r="A398" s="108" t="n">
        <v>19.2999999999999</v>
      </c>
      <c r="B398" s="38" t="n">
        <f aca="false">LN(A398)</f>
        <v>2.96010509591084</v>
      </c>
      <c r="C398" s="38" t="n">
        <f aca="false">1/(I$3*SQRT(2*PI()))*EXP(-(($B398-I$4)^2)/(2*I$3^2))</f>
        <v>2.05444416896047E-019</v>
      </c>
      <c r="D398" s="109" t="str">
        <f aca="false">IF(AND($A398&gt;$D$6,$A398&lt;$D$7),NORMDIST($A398,$G$4,$G$3,0),"")</f>
        <v/>
      </c>
      <c r="E398" s="109" t="str">
        <f aca="false">IF(OR(AND($A398&lt;$D$6,$A398&gt;$D$8),AND($A398&gt;$D$7,$A398&lt;$D$9)),NORMDIST($A398,$G$4,$G$3,0),"")</f>
        <v/>
      </c>
      <c r="F398" s="109" t="n">
        <f aca="false">IF(OR($A398&lt;$D$8,$A398&gt;$D$9),NORMDIST($A398,$G$4,$G$3,0),"")</f>
        <v>7.14848756862452E-101</v>
      </c>
    </row>
    <row r="399" customFormat="false" ht="12.75" hidden="false" customHeight="false" outlineLevel="0" collapsed="false">
      <c r="A399" s="108" t="n">
        <v>19.3499999999999</v>
      </c>
      <c r="B399" s="38" t="n">
        <f aca="false">LN(A399)</f>
        <v>2.96269241947579</v>
      </c>
      <c r="C399" s="38" t="n">
        <f aca="false">1/(I$3*SQRT(2*PI()))*EXP(-(($B399-I$4)^2)/(2*I$3^2))</f>
        <v>1.76786759497007E-019</v>
      </c>
      <c r="D399" s="109" t="str">
        <f aca="false">IF(AND($A399&gt;$D$6,$A399&lt;$D$7),NORMDIST($A399,$G$4,$G$3,0),"")</f>
        <v/>
      </c>
      <c r="E399" s="109" t="str">
        <f aca="false">IF(OR(AND($A399&lt;$D$6,$A399&gt;$D$8),AND($A399&gt;$D$7,$A399&lt;$D$9)),NORMDIST($A399,$G$4,$G$3,0),"")</f>
        <v/>
      </c>
      <c r="F399" s="109" t="n">
        <f aca="false">IF(OR($A399&lt;$D$8,$A399&gt;$D$9),NORMDIST($A399,$G$4,$G$3,0),"")</f>
        <v>1.53847595561095E-101</v>
      </c>
    </row>
    <row r="400" customFormat="false" ht="12.75" hidden="false" customHeight="false" outlineLevel="0" collapsed="false">
      <c r="A400" s="108" t="n">
        <v>19.3999999999999</v>
      </c>
      <c r="B400" s="38" t="n">
        <f aca="false">LN(A400)</f>
        <v>2.96527306606928</v>
      </c>
      <c r="C400" s="38" t="n">
        <f aca="false">1/(I$3*SQRT(2*PI()))*EXP(-(($B400-I$4)^2)/(2*I$3^2))</f>
        <v>1.52146710689883E-019</v>
      </c>
      <c r="D400" s="109" t="str">
        <f aca="false">IF(AND($A400&gt;$D$6,$A400&lt;$D$7),NORMDIST($A400,$G$4,$G$3,0),"")</f>
        <v/>
      </c>
      <c r="E400" s="109" t="str">
        <f aca="false">IF(OR(AND($A400&lt;$D$6,$A400&gt;$D$8),AND($A400&gt;$D$7,$A400&lt;$D$9)),NORMDIST($A400,$G$4,$G$3,0),"")</f>
        <v/>
      </c>
      <c r="F400" s="109" t="n">
        <f aca="false">IF(OR($A400&lt;$D$8,$A400&gt;$D$9),NORMDIST($A400,$G$4,$G$3,0),"")</f>
        <v>3.2941791595107E-102</v>
      </c>
    </row>
    <row r="401" customFormat="false" ht="12.75" hidden="false" customHeight="false" outlineLevel="0" collapsed="false">
      <c r="A401" s="108" t="n">
        <v>19.4499999999999</v>
      </c>
      <c r="B401" s="38" t="n">
        <f aca="false">LN(A401)</f>
        <v>2.96784707006445</v>
      </c>
      <c r="C401" s="38" t="n">
        <f aca="false">1/(I$3*SQRT(2*PI()))*EXP(-(($B401-I$4)^2)/(2*I$3^2))</f>
        <v>1.30958240087014E-019</v>
      </c>
      <c r="D401" s="109" t="str">
        <f aca="false">IF(AND($A401&gt;$D$6,$A401&lt;$D$7),NORMDIST($A401,$G$4,$G$3,0),"")</f>
        <v/>
      </c>
      <c r="E401" s="109" t="str">
        <f aca="false">IF(OR(AND($A401&lt;$D$6,$A401&gt;$D$8),AND($A401&gt;$D$7,$A401&lt;$D$9)),NORMDIST($A401,$G$4,$G$3,0),"")</f>
        <v/>
      </c>
      <c r="F401" s="109" t="n">
        <f aca="false">IF(OR($A401&lt;$D$8,$A401&gt;$D$9),NORMDIST($A401,$G$4,$G$3,0),"")</f>
        <v>7.01752022035578E-103</v>
      </c>
    </row>
    <row r="402" customFormat="false" ht="12.75" hidden="false" customHeight="false" outlineLevel="0" collapsed="false">
      <c r="A402" s="108" t="n">
        <v>19.4999999999999</v>
      </c>
      <c r="B402" s="38" t="n">
        <f aca="false">LN(A402)</f>
        <v>2.9704144655697</v>
      </c>
      <c r="C402" s="38" t="n">
        <f aca="false">1/(I$3*SQRT(2*PI()))*EXP(-(($B402-I$4)^2)/(2*I$3^2))</f>
        <v>1.12735452060305E-019</v>
      </c>
      <c r="D402" s="109" t="str">
        <f aca="false">IF(AND($A402&gt;$D$6,$A402&lt;$D$7),NORMDIST($A402,$G$4,$G$3,0),"")</f>
        <v/>
      </c>
      <c r="E402" s="109" t="str">
        <f aca="false">IF(OR(AND($A402&lt;$D$6,$A402&gt;$D$8),AND($A402&gt;$D$7,$A402&lt;$D$9)),NORMDIST($A402,$G$4,$G$3,0),"")</f>
        <v/>
      </c>
      <c r="F402" s="109" t="n">
        <f aca="false">IF(OR($A402&lt;$D$8,$A402&gt;$D$9),NORMDIST($A402,$G$4,$G$3,0),"")</f>
        <v>1.48730516214168E-103</v>
      </c>
    </row>
    <row r="403" customFormat="false" ht="12.75" hidden="false" customHeight="false" outlineLevel="0" collapsed="false">
      <c r="A403" s="108" t="n">
        <v>19.5499999999999</v>
      </c>
      <c r="B403" s="38" t="n">
        <f aca="false">LN(A403)</f>
        <v>2.97297528643137</v>
      </c>
      <c r="C403" s="38" t="n">
        <f aca="false">1/(I$3*SQRT(2*PI()))*EXP(-(($B403-I$4)^2)/(2*I$3^2))</f>
        <v>9.70611865429305E-020</v>
      </c>
      <c r="D403" s="109" t="str">
        <f aca="false">IF(AND($A403&gt;$D$6,$A403&lt;$D$7),NORMDIST($A403,$G$4,$G$3,0),"")</f>
        <v/>
      </c>
      <c r="E403" s="109" t="str">
        <f aca="false">IF(OR(AND($A403&lt;$D$6,$A403&gt;$D$8),AND($A403&gt;$D$7,$A403&lt;$D$9)),NORMDIST($A403,$G$4,$G$3,0),"")</f>
        <v/>
      </c>
      <c r="F403" s="109" t="n">
        <f aca="false">IF(OR($A403&lt;$D$8,$A403&gt;$D$9),NORMDIST($A403,$G$4,$G$3,0),"")</f>
        <v>3.13614730356014E-104</v>
      </c>
    </row>
    <row r="404" customFormat="false" ht="12.75" hidden="false" customHeight="false" outlineLevel="0" collapsed="false">
      <c r="A404" s="108" t="n">
        <v>19.5999999999999</v>
      </c>
      <c r="B404" s="38" t="n">
        <f aca="false">LN(A404)</f>
        <v>2.97552956623647</v>
      </c>
      <c r="C404" s="38" t="n">
        <f aca="false">1/(I$3*SQRT(2*PI()))*EXP(-(($B404-I$4)^2)/(2*I$3^2))</f>
        <v>8.35772489849712E-020</v>
      </c>
      <c r="D404" s="109" t="str">
        <f aca="false">IF(AND($A404&gt;$D$6,$A404&lt;$D$7),NORMDIST($A404,$G$4,$G$3,0),"")</f>
        <v/>
      </c>
      <c r="E404" s="109" t="str">
        <f aca="false">IF(OR(AND($A404&lt;$D$6,$A404&gt;$D$8),AND($A404&gt;$D$7,$A404&lt;$D$9)),NORMDIST($A404,$G$4,$G$3,0),"")</f>
        <v/>
      </c>
      <c r="F404" s="109" t="n">
        <f aca="false">IF(OR($A404&lt;$D$8,$A404&gt;$D$9),NORMDIST($A404,$G$4,$G$3,0),"")</f>
        <v>6.57919526661747E-105</v>
      </c>
    </row>
    <row r="405" customFormat="false" ht="12.75" hidden="false" customHeight="false" outlineLevel="0" collapsed="false">
      <c r="A405" s="108" t="n">
        <v>19.6499999999999</v>
      </c>
      <c r="B405" s="38" t="n">
        <f aca="false">LN(A405)</f>
        <v>2.97807733831527</v>
      </c>
      <c r="C405" s="38" t="n">
        <f aca="false">1/(I$3*SQRT(2*PI()))*EXP(-(($B405-I$4)^2)/(2*I$3^2))</f>
        <v>7.19760355546865E-020</v>
      </c>
      <c r="D405" s="109" t="str">
        <f aca="false">IF(AND($A405&gt;$D$6,$A405&lt;$D$7),NORMDIST($A405,$G$4,$G$3,0),"")</f>
        <v/>
      </c>
      <c r="E405" s="109" t="str">
        <f aca="false">IF(OR(AND($A405&lt;$D$6,$A405&gt;$D$8),AND($A405&gt;$D$7,$A405&lt;$D$9)),NORMDIST($A405,$G$4,$G$3,0),"")</f>
        <v/>
      </c>
      <c r="F405" s="109" t="n">
        <f aca="false">IF(OR($A405&lt;$D$8,$A405&gt;$D$9),NORMDIST($A405,$G$4,$G$3,0),"")</f>
        <v>1.37318501178726E-105</v>
      </c>
    </row>
    <row r="406" customFormat="false" ht="12.75" hidden="false" customHeight="false" outlineLevel="0" collapsed="false">
      <c r="A406" s="108" t="n">
        <v>19.6999999999999</v>
      </c>
      <c r="B406" s="38" t="n">
        <f aca="false">LN(A406)</f>
        <v>2.98061863574394</v>
      </c>
      <c r="C406" s="38" t="n">
        <f aca="false">1/(I$3*SQRT(2*PI()))*EXP(-(($B406-I$4)^2)/(2*I$3^2))</f>
        <v>6.19933534123801E-020</v>
      </c>
      <c r="D406" s="109" t="str">
        <f aca="false">IF(AND($A406&gt;$D$6,$A406&lt;$D$7),NORMDIST($A406,$G$4,$G$3,0),"")</f>
        <v/>
      </c>
      <c r="E406" s="109" t="str">
        <f aca="false">IF(OR(AND($A406&lt;$D$6,$A406&gt;$D$8),AND($A406&gt;$D$7,$A406&lt;$D$9)),NORMDIST($A406,$G$4,$G$3,0),"")</f>
        <v/>
      </c>
      <c r="F406" s="109" t="n">
        <f aca="false">IF(OR($A406&lt;$D$8,$A406&gt;$D$9),NORMDIST($A406,$G$4,$G$3,0),"")</f>
        <v>2.85144689674457E-106</v>
      </c>
    </row>
    <row r="407" customFormat="false" ht="12.75" hidden="false" customHeight="false" outlineLevel="0" collapsed="false">
      <c r="A407" s="108" t="n">
        <v>19.7499999999999</v>
      </c>
      <c r="B407" s="38" t="n">
        <f aca="false">LN(A407)</f>
        <v>2.98315349134713</v>
      </c>
      <c r="C407" s="38" t="n">
        <f aca="false">1/(I$3*SQRT(2*PI()))*EXP(-(($B407-I$4)^2)/(2*I$3^2))</f>
        <v>5.34022647322819E-020</v>
      </c>
      <c r="D407" s="109" t="str">
        <f aca="false">IF(AND($A407&gt;$D$6,$A407&lt;$D$7),NORMDIST($A407,$G$4,$G$3,0),"")</f>
        <v/>
      </c>
      <c r="E407" s="109" t="str">
        <f aca="false">IF(OR(AND($A407&lt;$D$6,$A407&gt;$D$8),AND($A407&gt;$D$7,$A407&lt;$D$9)),NORMDIST($A407,$G$4,$G$3,0),"")</f>
        <v/>
      </c>
      <c r="F407" s="109" t="n">
        <f aca="false">IF(OR($A407&lt;$D$8,$A407&gt;$D$9),NORMDIST($A407,$G$4,$G$3,0),"")</f>
        <v>5.89089764345175E-107</v>
      </c>
    </row>
    <row r="408" customFormat="false" ht="12.75" hidden="false" customHeight="false" outlineLevel="0" collapsed="false">
      <c r="A408" s="108" t="n">
        <v>19.7999999999999</v>
      </c>
      <c r="B408" s="38" t="n">
        <f aca="false">LN(A408)</f>
        <v>2.98568193770048</v>
      </c>
      <c r="C408" s="38" t="n">
        <f aca="false">1/(I$3*SQRT(2*PI()))*EXP(-(($B408-I$4)^2)/(2*I$3^2))</f>
        <v>4.60078078202533E-020</v>
      </c>
      <c r="D408" s="109" t="str">
        <f aca="false">IF(AND($A408&gt;$D$6,$A408&lt;$D$7),NORMDIST($A408,$G$4,$G$3,0),"")</f>
        <v/>
      </c>
      <c r="E408" s="109" t="str">
        <f aca="false">IF(OR(AND($A408&lt;$D$6,$A408&gt;$D$8),AND($A408&gt;$D$7,$A408&lt;$D$9)),NORMDIST($A408,$G$4,$G$3,0),"")</f>
        <v/>
      </c>
      <c r="F408" s="109" t="n">
        <f aca="false">IF(OR($A408&lt;$D$8,$A408&gt;$D$9),NORMDIST($A408,$G$4,$G$3,0),"")</f>
        <v>1.21081452116528E-107</v>
      </c>
    </row>
    <row r="409" customFormat="false" ht="12.75" hidden="false" customHeight="false" outlineLevel="0" collapsed="false">
      <c r="A409" s="108" t="n">
        <v>19.8499999999999</v>
      </c>
      <c r="B409" s="38" t="n">
        <f aca="false">LN(A409)</f>
        <v>2.98820400713319</v>
      </c>
      <c r="C409" s="38" t="n">
        <f aca="false">1/(I$3*SQRT(2*PI()))*EXP(-(($B409-I$4)^2)/(2*I$3^2))</f>
        <v>3.96424697786672E-020</v>
      </c>
      <c r="D409" s="109" t="str">
        <f aca="false">IF(AND($A409&gt;$D$6,$A409&lt;$D$7),NORMDIST($A409,$G$4,$G$3,0),"")</f>
        <v/>
      </c>
      <c r="E409" s="109" t="str">
        <f aca="false">IF(OR(AND($A409&lt;$D$6,$A409&gt;$D$8),AND($A409&gt;$D$7,$A409&lt;$D$9)),NORMDIST($A409,$G$4,$G$3,0),"")</f>
        <v/>
      </c>
      <c r="F409" s="109" t="n">
        <f aca="false">IF(OR($A409&lt;$D$8,$A409&gt;$D$9),NORMDIST($A409,$G$4,$G$3,0),"")</f>
        <v>2.47601755767195E-108</v>
      </c>
    </row>
    <row r="410" customFormat="false" ht="12.75" hidden="false" customHeight="false" outlineLevel="0" collapsed="false">
      <c r="A410" s="108" t="n">
        <v>19.8999999999999</v>
      </c>
      <c r="B410" s="38" t="n">
        <f aca="false">LN(A410)</f>
        <v>2.99071973173044</v>
      </c>
      <c r="C410" s="38" t="n">
        <f aca="false">1/(I$3*SQRT(2*PI()))*EXP(-(($B410-I$4)^2)/(2*I$3^2))</f>
        <v>3.41623032230066E-020</v>
      </c>
      <c r="D410" s="109" t="str">
        <f aca="false">IF(AND($A410&gt;$D$6,$A410&lt;$D$7),NORMDIST($A410,$G$4,$G$3,0),"")</f>
        <v/>
      </c>
      <c r="E410" s="109" t="str">
        <f aca="false">IF(OR(AND($A410&lt;$D$6,$A410&gt;$D$8),AND($A410&gt;$D$7,$A410&lt;$D$9)),NORMDIST($A410,$G$4,$G$3,0),"")</f>
        <v/>
      </c>
      <c r="F410" s="109" t="n">
        <f aca="false">IF(OR($A410&lt;$D$8,$A410&gt;$D$9),NORMDIST($A410,$G$4,$G$3,0),"")</f>
        <v>5.03743870150784E-109</v>
      </c>
    </row>
    <row r="411" customFormat="false" ht="12.75" hidden="false" customHeight="false" outlineLevel="0" collapsed="false">
      <c r="A411" s="108" t="n">
        <v>19.9499999999999</v>
      </c>
      <c r="B411" s="38" t="n">
        <f aca="false">LN(A411)</f>
        <v>2.99322914333587</v>
      </c>
      <c r="C411" s="38" t="n">
        <f aca="false">1/(I$3*SQRT(2*PI()))*EXP(-(($B411-I$4)^2)/(2*I$3^2))</f>
        <v>2.94435950003177E-020</v>
      </c>
      <c r="D411" s="109" t="str">
        <f aca="false">IF(AND($A411&gt;$D$6,$A411&lt;$D$7),NORMDIST($A411,$G$4,$G$3,0),"")</f>
        <v/>
      </c>
      <c r="E411" s="109" t="str">
        <f aca="false">IF(OR(AND($A411&lt;$D$6,$A411&gt;$D$8),AND($A411&gt;$D$7,$A411&lt;$D$9)),NORMDIST($A411,$G$4,$G$3,0),"")</f>
        <v/>
      </c>
      <c r="F411" s="109" t="n">
        <f aca="false">IF(OR($A411&lt;$D$8,$A411&gt;$D$9),NORMDIST($A411,$G$4,$G$3,0),"")</f>
        <v>1.01963746393415E-109</v>
      </c>
    </row>
    <row r="412" customFormat="false" ht="12.75" hidden="false" customHeight="false" outlineLevel="0" collapsed="false">
      <c r="A412" s="108" t="n">
        <v>19.9999999999999</v>
      </c>
      <c r="B412" s="38" t="n">
        <f aca="false">LN(A412)</f>
        <v>2.99573227355399</v>
      </c>
      <c r="C412" s="38" t="n">
        <f aca="false">1/(I$3*SQRT(2*PI()))*EXP(-(($B412-I$4)^2)/(2*I$3^2))</f>
        <v>2.53800080760329E-020</v>
      </c>
      <c r="D412" s="109" t="str">
        <f aca="false">IF(AND($A412&gt;$D$6,$A412&lt;$D$7),NORMDIST($A412,$G$4,$G$3,0),"")</f>
        <v/>
      </c>
      <c r="E412" s="109" t="str">
        <f aca="false">IF(OR(AND($A412&lt;$D$6,$A412&gt;$D$8),AND($A412&gt;$D$7,$A412&lt;$D$9)),NORMDIST($A412,$G$4,$G$3,0),"")</f>
        <v/>
      </c>
      <c r="F412" s="109" t="n">
        <f aca="false">IF(OR($A412&lt;$D$8,$A412&gt;$D$9),NORMDIST($A412,$G$4,$G$3,0),"")</f>
        <v>2.05334416790831E-110</v>
      </c>
    </row>
    <row r="413" customFormat="false" ht="12.75" hidden="false" customHeight="false" outlineLevel="0" collapsed="false">
      <c r="A413" s="108" t="n">
        <v>20.0499999999999</v>
      </c>
      <c r="B413" s="38" t="n">
        <f aca="false">LN(A413)</f>
        <v>2.99822915375257</v>
      </c>
      <c r="C413" s="38" t="n">
        <f aca="false">1/(I$3*SQRT(2*PI()))*EXP(-(($B413-I$4)^2)/(2*I$3^2))</f>
        <v>2.18801290659075E-020</v>
      </c>
      <c r="D413" s="109" t="str">
        <f aca="false">IF(AND($A413&gt;$D$6,$A413&lt;$D$7),NORMDIST($A413,$G$4,$G$3,0),"")</f>
        <v/>
      </c>
      <c r="E413" s="109" t="str">
        <f aca="false">IF(OR(AND($A413&lt;$D$6,$A413&gt;$D$8),AND($A413&gt;$D$7,$A413&lt;$D$9)),NORMDIST($A413,$G$4,$G$3,0),"")</f>
        <v/>
      </c>
      <c r="F413" s="109" t="n">
        <f aca="false">IF(OR($A413&lt;$D$8,$A413&gt;$D$9),NORMDIST($A413,$G$4,$G$3,0),"")</f>
        <v>4.11393730748385E-111</v>
      </c>
    </row>
    <row r="414" customFormat="false" ht="12.75" hidden="false" customHeight="false" outlineLevel="0" collapsed="false">
      <c r="A414" s="108" t="n">
        <v>20.0999999999999</v>
      </c>
      <c r="B414" s="38" t="n">
        <f aca="false">LN(A414)</f>
        <v>3.00071981506503</v>
      </c>
      <c r="C414" s="38" t="n">
        <f aca="false">1/(I$3*SQRT(2*PI()))*EXP(-(($B414-I$4)^2)/(2*I$3^2))</f>
        <v>1.88653635700806E-020</v>
      </c>
      <c r="D414" s="109" t="str">
        <f aca="false">IF(AND($A414&gt;$D$6,$A414&lt;$D$7),NORMDIST($A414,$G$4,$G$3,0),"")</f>
        <v/>
      </c>
      <c r="E414" s="109" t="str">
        <f aca="false">IF(OR(AND($A414&lt;$D$6,$A414&gt;$D$8),AND($A414&gt;$D$7,$A414&lt;$D$9)),NORMDIST($A414,$G$4,$G$3,0),"")</f>
        <v/>
      </c>
      <c r="F414" s="109" t="n">
        <f aca="false">IF(OR($A414&lt;$D$8,$A414&gt;$D$9),NORMDIST($A414,$G$4,$G$3,0),"")</f>
        <v>8.20037182005346E-112</v>
      </c>
    </row>
    <row r="415" customFormat="false" ht="12.75" hidden="false" customHeight="false" outlineLevel="0" collapsed="false">
      <c r="A415" s="108" t="n">
        <v>20.1499999999999</v>
      </c>
      <c r="B415" s="38" t="n">
        <f aca="false">LN(A415)</f>
        <v>3.00320428839269</v>
      </c>
      <c r="C415" s="38" t="n">
        <f aca="false">1/(I$3*SQRT(2*PI()))*EXP(-(($B415-I$4)^2)/(2*I$3^2))</f>
        <v>1.6268129752463E-020</v>
      </c>
      <c r="D415" s="109" t="str">
        <f aca="false">IF(AND($A415&gt;$D$6,$A415&lt;$D$7),NORMDIST($A415,$G$4,$G$3,0),"")</f>
        <v/>
      </c>
      <c r="E415" s="109" t="str">
        <f aca="false">IF(OR(AND($A415&lt;$D$6,$A415&gt;$D$8),AND($A415&gt;$D$7,$A415&lt;$D$9)),NORMDIST($A415,$G$4,$G$3,0),"")</f>
        <v/>
      </c>
      <c r="F415" s="109" t="n">
        <f aca="false">IF(OR($A415&lt;$D$8,$A415&gt;$D$9),NORMDIST($A415,$G$4,$G$3,0),"")</f>
        <v>1.62625773475705E-112</v>
      </c>
    </row>
    <row r="416" customFormat="false" ht="12.75" hidden="false" customHeight="false" outlineLevel="0" collapsed="false">
      <c r="A416" s="108" t="n">
        <v>20.1999999999999</v>
      </c>
      <c r="B416" s="38" t="n">
        <f aca="false">LN(A416)</f>
        <v>3.00568260440715</v>
      </c>
      <c r="C416" s="38" t="n">
        <f aca="false">1/(I$3*SQRT(2*PI()))*EXP(-(($B416-I$4)^2)/(2*I$3^2))</f>
        <v>1.40303077024717E-020</v>
      </c>
      <c r="D416" s="109" t="str">
        <f aca="false">IF(AND($A416&gt;$D$6,$A416&lt;$D$7),NORMDIST($A416,$G$4,$G$3,0),"")</f>
        <v/>
      </c>
      <c r="E416" s="109" t="str">
        <f aca="false">IF(OR(AND($A416&lt;$D$6,$A416&gt;$D$8),AND($A416&gt;$D$7,$A416&lt;$D$9)),NORMDIST($A416,$G$4,$G$3,0),"")</f>
        <v/>
      </c>
      <c r="F416" s="109" t="n">
        <f aca="false">IF(OR($A416&lt;$D$8,$A416&gt;$D$9),NORMDIST($A416,$G$4,$G$3,0),"")</f>
        <v>3.20867079201849E-113</v>
      </c>
    </row>
    <row r="417" customFormat="false" ht="12.75" hidden="false" customHeight="false" outlineLevel="0" collapsed="false">
      <c r="A417" s="108" t="n">
        <v>20.2499999999999</v>
      </c>
      <c r="B417" s="38" t="n">
        <f aca="false">LN(A417)</f>
        <v>3.00815479355254</v>
      </c>
      <c r="C417" s="38" t="n">
        <f aca="false">1/(I$3*SQRT(2*PI()))*EXP(-(($B417-I$4)^2)/(2*I$3^2))</f>
        <v>1.21019081898727E-020</v>
      </c>
      <c r="D417" s="109" t="str">
        <f aca="false">IF(AND($A417&gt;$D$6,$A417&lt;$D$7),NORMDIST($A417,$G$4,$G$3,0),"")</f>
        <v/>
      </c>
      <c r="E417" s="109" t="str">
        <f aca="false">IF(OR(AND($A417&lt;$D$6,$A417&gt;$D$8),AND($A417&gt;$D$7,$A417&lt;$D$9)),NORMDIST($A417,$G$4,$G$3,0),"")</f>
        <v/>
      </c>
      <c r="F417" s="109" t="n">
        <f aca="false">IF(OR($A417&lt;$D$8,$A417&gt;$D$9),NORMDIST($A417,$G$4,$G$3,0),"")</f>
        <v>6.29855465218483E-114</v>
      </c>
    </row>
    <row r="418" customFormat="false" ht="12.75" hidden="false" customHeight="false" outlineLevel="0" collapsed="false">
      <c r="A418" s="108" t="n">
        <v>20.2999999999999</v>
      </c>
      <c r="B418" s="38" t="n">
        <f aca="false">LN(A418)</f>
        <v>3.01062088604774</v>
      </c>
      <c r="C418" s="38" t="n">
        <f aca="false">1/(I$3*SQRT(2*PI()))*EXP(-(($B418-I$4)^2)/(2*I$3^2))</f>
        <v>1.04399296245272E-020</v>
      </c>
      <c r="D418" s="109" t="str">
        <f aca="false">IF(AND($A418&gt;$D$6,$A418&lt;$D$7),NORMDIST($A418,$G$4,$G$3,0),"")</f>
        <v/>
      </c>
      <c r="E418" s="109" t="str">
        <f aca="false">IF(OR(AND($A418&lt;$D$6,$A418&gt;$D$8),AND($A418&gt;$D$7,$A418&lt;$D$9)),NORMDIST($A418,$G$4,$G$3,0),"")</f>
        <v/>
      </c>
      <c r="F418" s="109" t="n">
        <f aca="false">IF(OR($A418&lt;$D$8,$A418&gt;$D$9),NORMDIST($A418,$G$4,$G$3,0),"")</f>
        <v>1.23008917983853E-114</v>
      </c>
    </row>
    <row r="419" customFormat="false" ht="12.75" hidden="false" customHeight="false" outlineLevel="0" collapsed="false">
      <c r="A419" s="108" t="n">
        <v>20.3499999999999</v>
      </c>
      <c r="B419" s="38" t="n">
        <f aca="false">LN(A419)</f>
        <v>3.0130809118886</v>
      </c>
      <c r="C419" s="38" t="n">
        <f aca="false">1/(I$3*SQRT(2*PI()))*EXP(-(($B419-I$4)^2)/(2*I$3^2))</f>
        <v>9.00737648710861E-021</v>
      </c>
      <c r="D419" s="109" t="str">
        <f aca="false">IF(AND($A419&gt;$D$6,$A419&lt;$D$7),NORMDIST($A419,$G$4,$G$3,0),"")</f>
        <v/>
      </c>
      <c r="E419" s="109" t="str">
        <f aca="false">IF(OR(AND($A419&lt;$D$6,$A419&gt;$D$8),AND($A419&gt;$D$7,$A419&lt;$D$9)),NORMDIST($A419,$G$4,$G$3,0),"")</f>
        <v/>
      </c>
      <c r="F419" s="109" t="n">
        <f aca="false">IF(OR($A419&lt;$D$8,$A419&gt;$D$9),NORMDIST($A419,$G$4,$G$3,0),"")</f>
        <v>2.39007896607021E-115</v>
      </c>
    </row>
    <row r="420" customFormat="false" ht="12.75" hidden="false" customHeight="false" outlineLevel="0" collapsed="false">
      <c r="A420" s="108" t="n">
        <v>20.3999999999999</v>
      </c>
      <c r="B420" s="38" t="n">
        <f aca="false">LN(A420)</f>
        <v>3.01553490085017</v>
      </c>
      <c r="C420" s="38" t="n">
        <f aca="false">1/(I$3*SQRT(2*PI()))*EXP(-(($B420-I$4)^2)/(2*I$3^2))</f>
        <v>7.77241631205632E-021</v>
      </c>
      <c r="D420" s="109" t="str">
        <f aca="false">IF(AND($A420&gt;$D$6,$A420&lt;$D$7),NORMDIST($A420,$G$4,$G$3,0),"")</f>
        <v/>
      </c>
      <c r="E420" s="109" t="str">
        <f aca="false">IF(OR(AND($A420&lt;$D$6,$A420&gt;$D$8),AND($A420&gt;$D$7,$A420&lt;$D$9)),NORMDIST($A420,$G$4,$G$3,0),"")</f>
        <v/>
      </c>
      <c r="F420" s="109" t="n">
        <f aca="false">IF(OR($A420&lt;$D$8,$A420&gt;$D$9),NORMDIST($A420,$G$4,$G$3,0),"")</f>
        <v>4.62027532977689E-116</v>
      </c>
    </row>
    <row r="421" customFormat="false" ht="12.75" hidden="false" customHeight="false" outlineLevel="0" collapsed="false">
      <c r="A421" s="108" t="n">
        <v>20.4499999999999</v>
      </c>
      <c r="B421" s="38" t="n">
        <f aca="false">LN(A421)</f>
        <v>3.01798288248881</v>
      </c>
      <c r="C421" s="38" t="n">
        <f aca="false">1/(I$3*SQRT(2*PI()))*EXP(-(($B421-I$4)^2)/(2*I$3^2))</f>
        <v>6.70765557227789E-021</v>
      </c>
      <c r="D421" s="109" t="str">
        <f aca="false">IF(AND($A421&gt;$D$6,$A421&lt;$D$7),NORMDIST($A421,$G$4,$G$3,0),"")</f>
        <v/>
      </c>
      <c r="E421" s="109" t="str">
        <f aca="false">IF(OR(AND($A421&lt;$D$6,$A421&gt;$D$8),AND($A421&gt;$D$7,$A421&lt;$D$9)),NORMDIST($A421,$G$4,$G$3,0),"")</f>
        <v/>
      </c>
      <c r="F421" s="109" t="n">
        <f aca="false">IF(OR($A421&lt;$D$8,$A421&gt;$D$9),NORMDIST($A421,$G$4,$G$3,0),"")</f>
        <v>8.88594086312606E-117</v>
      </c>
    </row>
    <row r="422" customFormat="false" ht="12.75" hidden="false" customHeight="false" outlineLevel="0" collapsed="false">
      <c r="A422" s="108" t="n">
        <v>20.4999999999999</v>
      </c>
      <c r="B422" s="38" t="n">
        <f aca="false">LN(A422)</f>
        <v>3.02042488614436</v>
      </c>
      <c r="C422" s="38" t="n">
        <f aca="false">1/(I$3*SQRT(2*PI()))*EXP(-(($B422-I$4)^2)/(2*I$3^2))</f>
        <v>5.7895176151497E-021</v>
      </c>
      <c r="D422" s="109" t="str">
        <f aca="false">IF(AND($A422&gt;$D$6,$A422&lt;$D$7),NORMDIST($A422,$G$4,$G$3,0),"")</f>
        <v/>
      </c>
      <c r="E422" s="109" t="str">
        <f aca="false">IF(OR(AND($A422&lt;$D$6,$A422&gt;$D$8),AND($A422&gt;$D$7,$A422&lt;$D$9)),NORMDIST($A422,$G$4,$G$3,0),"")</f>
        <v/>
      </c>
      <c r="F422" s="109" t="n">
        <f aca="false">IF(OR($A422&lt;$D$8,$A422&gt;$D$9),NORMDIST($A422,$G$4,$G$3,0),"")</f>
        <v>1.70027408641248E-117</v>
      </c>
    </row>
    <row r="423" customFormat="false" ht="12.75" hidden="false" customHeight="false" outlineLevel="0" collapsed="false">
      <c r="A423" s="108" t="n">
        <v>20.5499999999999</v>
      </c>
      <c r="B423" s="38" t="n">
        <f aca="false">LN(A423)</f>
        <v>3.02286094094224</v>
      </c>
      <c r="C423" s="38" t="n">
        <f aca="false">1/(I$3*SQRT(2*PI()))*EXP(-(($B423-I$4)^2)/(2*I$3^2))</f>
        <v>4.99770819859507E-021</v>
      </c>
      <c r="D423" s="109" t="str">
        <f aca="false">IF(AND($A423&gt;$D$6,$A423&lt;$D$7),NORMDIST($A423,$G$4,$G$3,0),"")</f>
        <v/>
      </c>
      <c r="E423" s="109" t="str">
        <f aca="false">IF(OR(AND($A423&lt;$D$6,$A423&gt;$D$8),AND($A423&gt;$D$7,$A423&lt;$D$9)),NORMDIST($A423,$G$4,$G$3,0),"")</f>
        <v/>
      </c>
      <c r="F423" s="109" t="n">
        <f aca="false">IF(OR($A423&lt;$D$8,$A423&gt;$D$9),NORMDIST($A423,$G$4,$G$3,0),"")</f>
        <v>3.23678914015702E-118</v>
      </c>
    </row>
    <row r="424" customFormat="false" ht="12.75" hidden="false" customHeight="false" outlineLevel="0" collapsed="false">
      <c r="A424" s="108" t="n">
        <v>20.5999999999999</v>
      </c>
      <c r="B424" s="38" t="n">
        <f aca="false">LN(A424)</f>
        <v>3.02529107579553</v>
      </c>
      <c r="C424" s="38" t="n">
        <f aca="false">1/(I$3*SQRT(2*PI()))*EXP(-(($B424-I$4)^2)/(2*I$3^2))</f>
        <v>4.31475623205188E-021</v>
      </c>
      <c r="D424" s="109" t="str">
        <f aca="false">IF(AND($A424&gt;$D$6,$A424&lt;$D$7),NORMDIST($A424,$G$4,$G$3,0),"")</f>
        <v/>
      </c>
      <c r="E424" s="109" t="str">
        <f aca="false">IF(OR(AND($A424&lt;$D$6,$A424&gt;$D$8),AND($A424&gt;$D$7,$A424&lt;$D$9)),NORMDIST($A424,$G$4,$G$3,0),"")</f>
        <v/>
      </c>
      <c r="F424" s="109" t="n">
        <f aca="false">IF(OR($A424&lt;$D$8,$A424&gt;$D$9),NORMDIST($A424,$G$4,$G$3,0),"")</f>
        <v>6.13041444682256E-119</v>
      </c>
    </row>
    <row r="425" customFormat="false" ht="12.75" hidden="false" customHeight="false" outlineLevel="0" collapsed="false">
      <c r="A425" s="108" t="n">
        <v>20.6499999999999</v>
      </c>
      <c r="B425" s="38" t="n">
        <f aca="false">LN(A425)</f>
        <v>3.02771531940704</v>
      </c>
      <c r="C425" s="38" t="n">
        <f aca="false">1/(I$3*SQRT(2*PI()))*EXP(-(($B425-I$4)^2)/(2*I$3^2))</f>
        <v>3.72561908930209E-021</v>
      </c>
      <c r="D425" s="109" t="str">
        <f aca="false">IF(AND($A425&gt;$D$6,$A425&lt;$D$7),NORMDIST($A425,$G$4,$G$3,0),"")</f>
        <v/>
      </c>
      <c r="E425" s="109" t="str">
        <f aca="false">IF(OR(AND($A425&lt;$D$6,$A425&gt;$D$8),AND($A425&gt;$D$7,$A425&lt;$D$9)),NORMDIST($A425,$G$4,$G$3,0),"")</f>
        <v/>
      </c>
      <c r="F425" s="109" t="n">
        <f aca="false">IF(OR($A425&lt;$D$8,$A425&gt;$D$9),NORMDIST($A425,$G$4,$G$3,0),"")</f>
        <v>1.15516818399701E-119</v>
      </c>
    </row>
    <row r="426" customFormat="false" ht="12.75" hidden="false" customHeight="false" outlineLevel="0" collapsed="false">
      <c r="A426" s="108" t="n">
        <v>20.6999999999999</v>
      </c>
      <c r="B426" s="38" t="n">
        <f aca="false">LN(A426)</f>
        <v>3.03013370027132</v>
      </c>
      <c r="C426" s="38" t="n">
        <f aca="false">1/(I$3*SQRT(2*PI()))*EXP(-(($B426-I$4)^2)/(2*I$3^2))</f>
        <v>3.2173433706247E-021</v>
      </c>
      <c r="D426" s="109" t="str">
        <f aca="false">IF(AND($A426&gt;$D$6,$A426&lt;$D$7),NORMDIST($A426,$G$4,$G$3,0),"")</f>
        <v/>
      </c>
      <c r="E426" s="109" t="str">
        <f aca="false">IF(OR(AND($A426&lt;$D$6,$A426&gt;$D$8),AND($A426&gt;$D$7,$A426&lt;$D$9)),NORMDIST($A426,$G$4,$G$3,0),"")</f>
        <v/>
      </c>
      <c r="F426" s="109" t="n">
        <f aca="false">IF(OR($A426&lt;$D$8,$A426&gt;$D$9),NORMDIST($A426,$G$4,$G$3,0),"")</f>
        <v>2.16561154023892E-120</v>
      </c>
    </row>
    <row r="427" customFormat="false" ht="12.75" hidden="false" customHeight="false" outlineLevel="0" collapsed="false">
      <c r="A427" s="108" t="n">
        <v>20.7499999999999</v>
      </c>
      <c r="B427" s="38" t="n">
        <f aca="false">LN(A427)</f>
        <v>3.0325462466767</v>
      </c>
      <c r="C427" s="38" t="n">
        <f aca="false">1/(I$3*SQRT(2*PI()))*EXP(-(($B427-I$4)^2)/(2*I$3^2))</f>
        <v>2.77877328664053E-021</v>
      </c>
      <c r="D427" s="109" t="str">
        <f aca="false">IF(AND($A427&gt;$D$6,$A427&lt;$D$7),NORMDIST($A427,$G$4,$G$3,0),"")</f>
        <v/>
      </c>
      <c r="E427" s="109" t="str">
        <f aca="false">IF(OR(AND($A427&lt;$D$6,$A427&gt;$D$8),AND($A427&gt;$D$7,$A427&lt;$D$9)),NORMDIST($A427,$G$4,$G$3,0),"")</f>
        <v/>
      </c>
      <c r="F427" s="109" t="n">
        <f aca="false">IF(OR($A427&lt;$D$8,$A427&gt;$D$9),NORMDIST($A427,$G$4,$G$3,0),"")</f>
        <v>4.03920458290206E-121</v>
      </c>
    </row>
    <row r="428" customFormat="false" ht="12.75" hidden="false" customHeight="false" outlineLevel="0" collapsed="false">
      <c r="A428" s="108" t="n">
        <v>20.7999999999999</v>
      </c>
      <c r="B428" s="38" t="n">
        <f aca="false">LN(A428)</f>
        <v>3.03495298670727</v>
      </c>
      <c r="C428" s="38" t="n">
        <f aca="false">1/(I$3*SQRT(2*PI()))*EXP(-(($B428-I$4)^2)/(2*I$3^2))</f>
        <v>2.40029994647274E-021</v>
      </c>
      <c r="D428" s="109" t="str">
        <f aca="false">IF(AND($A428&gt;$D$6,$A428&lt;$D$7),NORMDIST($A428,$G$4,$G$3,0),"")</f>
        <v/>
      </c>
      <c r="E428" s="109" t="str">
        <f aca="false">IF(OR(AND($A428&lt;$D$6,$A428&gt;$D$8),AND($A428&gt;$D$7,$A428&lt;$D$9)),NORMDIST($A428,$G$4,$G$3,0),"")</f>
        <v/>
      </c>
      <c r="F428" s="109" t="n">
        <f aca="false">IF(OR($A428&lt;$D$8,$A428&gt;$D$9),NORMDIST($A428,$G$4,$G$3,0),"")</f>
        <v>7.49533587796195E-122</v>
      </c>
    </row>
    <row r="429" customFormat="false" ht="12.75" hidden="false" customHeight="false" outlineLevel="0" collapsed="false">
      <c r="A429" s="108" t="n">
        <v>20.8499999999999</v>
      </c>
      <c r="B429" s="38" t="n">
        <f aca="false">LN(A429)</f>
        <v>3.03735394824481</v>
      </c>
      <c r="C429" s="38" t="n">
        <f aca="false">1/(I$3*SQRT(2*PI()))*EXP(-(($B429-I$4)^2)/(2*I$3^2))</f>
        <v>2.07364578488181E-021</v>
      </c>
      <c r="D429" s="109" t="str">
        <f aca="false">IF(AND($A429&gt;$D$6,$A429&lt;$D$7),NORMDIST($A429,$G$4,$G$3,0),"")</f>
        <v/>
      </c>
      <c r="E429" s="109" t="str">
        <f aca="false">IF(OR(AND($A429&lt;$D$6,$A429&gt;$D$8),AND($A429&gt;$D$7,$A429&lt;$D$9)),NORMDIST($A429,$G$4,$G$3,0),"")</f>
        <v/>
      </c>
      <c r="F429" s="109" t="n">
        <f aca="false">IF(OR($A429&lt;$D$8,$A429&gt;$D$9),NORMDIST($A429,$G$4,$G$3,0),"")</f>
        <v>1.38377762146863E-122</v>
      </c>
    </row>
    <row r="430" customFormat="false" ht="12.75" hidden="false" customHeight="false" outlineLevel="0" collapsed="false">
      <c r="A430" s="108" t="n">
        <v>20.8999999999999</v>
      </c>
      <c r="B430" s="38" t="n">
        <f aca="false">LN(A430)</f>
        <v>3.03974915897076</v>
      </c>
      <c r="C430" s="38" t="n">
        <f aca="false">1/(I$3*SQRT(2*PI()))*EXP(-(($B430-I$4)^2)/(2*I$3^2))</f>
        <v>1.7916791795165E-021</v>
      </c>
      <c r="D430" s="109" t="str">
        <f aca="false">IF(AND($A430&gt;$D$6,$A430&lt;$D$7),NORMDIST($A430,$G$4,$G$3,0),"")</f>
        <v/>
      </c>
      <c r="E430" s="109" t="str">
        <f aca="false">IF(OR(AND($A430&lt;$D$6,$A430&gt;$D$8),AND($A430&gt;$D$7,$A430&lt;$D$9)),NORMDIST($A430,$G$4,$G$3,0),"")</f>
        <v/>
      </c>
      <c r="F430" s="109" t="n">
        <f aca="false">IF(OR($A430&lt;$D$8,$A430&gt;$D$9),NORMDIST($A430,$G$4,$G$3,0),"")</f>
        <v>2.54168345528087E-123</v>
      </c>
    </row>
    <row r="431" customFormat="false" ht="12.75" hidden="false" customHeight="false" outlineLevel="0" collapsed="false">
      <c r="A431" s="108" t="n">
        <v>20.9499999999999</v>
      </c>
      <c r="B431" s="38" t="n">
        <f aca="false">LN(A431)</f>
        <v>3.04213864636814</v>
      </c>
      <c r="C431" s="38" t="n">
        <f aca="false">1/(I$3*SQRT(2*PI()))*EXP(-(($B431-I$4)^2)/(2*I$3^2))</f>
        <v>1.54825500972775E-021</v>
      </c>
      <c r="D431" s="109" t="str">
        <f aca="false">IF(AND($A431&gt;$D$6,$A431&lt;$D$7),NORMDIST($A431,$G$4,$G$3,0),"")</f>
        <v/>
      </c>
      <c r="E431" s="109" t="str">
        <f aca="false">IF(OR(AND($A431&lt;$D$6,$A431&gt;$D$8),AND($A431&gt;$D$7,$A431&lt;$D$9)),NORMDIST($A431,$G$4,$G$3,0),"")</f>
        <v/>
      </c>
      <c r="F431" s="109" t="n">
        <f aca="false">IF(OR($A431&lt;$D$8,$A431&gt;$D$9),NORMDIST($A431,$G$4,$G$3,0),"")</f>
        <v>4.64468832123807E-124</v>
      </c>
    </row>
    <row r="432" customFormat="false" ht="12.75" hidden="false" customHeight="false" outlineLevel="0" collapsed="false">
      <c r="A432" s="108" t="n">
        <v>20.9999999999999</v>
      </c>
      <c r="B432" s="38" t="n">
        <f aca="false">LN(A432)</f>
        <v>3.04452243772342</v>
      </c>
      <c r="C432" s="38" t="n">
        <f aca="false">1/(I$3*SQRT(2*PI()))*EXP(-(($B432-I$4)^2)/(2*I$3^2))</f>
        <v>1.33807750913769E-021</v>
      </c>
      <c r="D432" s="109" t="str">
        <f aca="false">IF(AND($A432&gt;$D$6,$A432&lt;$D$7),NORMDIST($A432,$G$4,$G$3,0),"")</f>
        <v/>
      </c>
      <c r="E432" s="109" t="str">
        <f aca="false">IF(OR(AND($A432&lt;$D$6,$A432&gt;$D$8),AND($A432&gt;$D$7,$A432&lt;$D$9)),NORMDIST($A432,$G$4,$G$3,0),"")</f>
        <v/>
      </c>
      <c r="F432" s="109" t="n">
        <f aca="false">IF(OR($A432&lt;$D$8,$A432&gt;$D$9),NORMDIST($A432,$G$4,$G$3,0),"")</f>
        <v>8.44445539052582E-125</v>
      </c>
    </row>
    <row r="433" customFormat="false" ht="12.75" hidden="false" customHeight="false" outlineLevel="0" collapsed="false">
      <c r="A433" s="108" t="n">
        <v>21.0499999999999</v>
      </c>
      <c r="B433" s="38" t="n">
        <f aca="false">LN(A433)</f>
        <v>3.04690056012839</v>
      </c>
      <c r="C433" s="38" t="n">
        <f aca="false">1/(I$3*SQRT(2*PI()))*EXP(-(($B433-I$4)^2)/(2*I$3^2))</f>
        <v>1.15658227955383E-021</v>
      </c>
      <c r="D433" s="109" t="str">
        <f aca="false">IF(AND($A433&gt;$D$6,$A433&lt;$D$7),NORMDIST($A433,$G$4,$G$3,0),"")</f>
        <v/>
      </c>
      <c r="E433" s="109" t="str">
        <f aca="false">IF(OR(AND($A433&lt;$D$6,$A433&gt;$D$8),AND($A433&gt;$D$7,$A433&lt;$D$9)),NORMDIST($A433,$G$4,$G$3,0),"")</f>
        <v/>
      </c>
      <c r="F433" s="109" t="n">
        <f aca="false">IF(OR($A433&lt;$D$8,$A433&gt;$D$9),NORMDIST($A433,$G$4,$G$3,0),"")</f>
        <v>1.52744883139374E-125</v>
      </c>
    </row>
    <row r="434" customFormat="false" ht="12.75" hidden="false" customHeight="false" outlineLevel="0" collapsed="false">
      <c r="A434" s="108" t="n">
        <v>21.0999999999999</v>
      </c>
      <c r="B434" s="38" t="n">
        <f aca="false">LN(A434)</f>
        <v>3.04927304048202</v>
      </c>
      <c r="C434" s="38" t="n">
        <f aca="false">1/(I$3*SQRT(2*PI()))*EXP(-(($B434-I$4)^2)/(2*I$3^2))</f>
        <v>9.99834776055003E-022</v>
      </c>
      <c r="D434" s="109" t="str">
        <f aca="false">IF(AND($A434&gt;$D$6,$A434&lt;$D$7),NORMDIST($A434,$G$4,$G$3,0),"")</f>
        <v/>
      </c>
      <c r="E434" s="109" t="str">
        <f aca="false">IF(OR(AND($A434&lt;$D$6,$A434&gt;$D$8),AND($A434&gt;$D$7,$A434&lt;$D$9)),NORMDIST($A434,$G$4,$G$3,0),"")</f>
        <v/>
      </c>
      <c r="F434" s="109" t="n">
        <f aca="false">IF(OR($A434&lt;$D$8,$A434&gt;$D$9),NORMDIST($A434,$G$4,$G$3,0),"")</f>
        <v>2.74879055916978E-126</v>
      </c>
    </row>
    <row r="435" customFormat="false" ht="12.75" hidden="false" customHeight="false" outlineLevel="0" collapsed="false">
      <c r="A435" s="108" t="n">
        <v>21.1499999999999</v>
      </c>
      <c r="B435" s="38" t="n">
        <f aca="false">LN(A435)</f>
        <v>3.05163990549228</v>
      </c>
      <c r="C435" s="38" t="n">
        <f aca="false">1/(I$3*SQRT(2*PI()))*EXP(-(($B435-I$4)^2)/(2*I$3^2))</f>
        <v>8.64442952578841E-022</v>
      </c>
      <c r="D435" s="109" t="str">
        <f aca="false">IF(AND($A435&gt;$D$6,$A435&lt;$D$7),NORMDIST($A435,$G$4,$G$3,0),"")</f>
        <v/>
      </c>
      <c r="E435" s="109" t="str">
        <f aca="false">IF(OR(AND($A435&lt;$D$6,$A435&gt;$D$8),AND($A435&gt;$D$7,$A435&lt;$D$9)),NORMDIST($A435,$G$4,$G$3,0),"")</f>
        <v/>
      </c>
      <c r="F435" s="109" t="n">
        <f aca="false">IF(OR($A435&lt;$D$8,$A435&gt;$D$9),NORMDIST($A435,$G$4,$G$3,0),"")</f>
        <v>4.92148975953324E-127</v>
      </c>
    </row>
    <row r="436" customFormat="false" ht="12.75" hidden="false" customHeight="false" outlineLevel="0" collapsed="false">
      <c r="A436" s="108" t="n">
        <v>21.1999999999999</v>
      </c>
      <c r="B436" s="38" t="n">
        <f aca="false">LN(A436)</f>
        <v>3.05400118167796</v>
      </c>
      <c r="C436" s="38" t="n">
        <f aca="false">1/(I$3*SQRT(2*PI()))*EXP(-(($B436-I$4)^2)/(2*I$3^2))</f>
        <v>7.4748208305838E-022</v>
      </c>
      <c r="D436" s="109" t="str">
        <f aca="false">IF(AND($A436&gt;$D$6,$A436&lt;$D$7),NORMDIST($A436,$G$4,$G$3,0),"")</f>
        <v/>
      </c>
      <c r="E436" s="109" t="str">
        <f aca="false">IF(OR(AND($A436&lt;$D$6,$A436&gt;$D$8),AND($A436&gt;$D$7,$A436&lt;$D$9)),NORMDIST($A436,$G$4,$G$3,0),"")</f>
        <v/>
      </c>
      <c r="F436" s="109" t="n">
        <f aca="false">IF(OR($A436&lt;$D$8,$A436&gt;$D$9),NORMDIST($A436,$G$4,$G$3,0),"")</f>
        <v>8.76660575491118E-128</v>
      </c>
    </row>
    <row r="437" customFormat="false" ht="12.75" hidden="false" customHeight="false" outlineLevel="0" collapsed="false">
      <c r="A437" s="108" t="n">
        <v>21.2499999999999</v>
      </c>
      <c r="B437" s="38" t="n">
        <f aca="false">LN(A437)</f>
        <v>3.05635689537042</v>
      </c>
      <c r="C437" s="38" t="n">
        <f aca="false">1/(I$3*SQRT(2*PI()))*EXP(-(($B437-I$4)^2)/(2*I$3^2))</f>
        <v>6.46430052736612E-022</v>
      </c>
      <c r="D437" s="109" t="str">
        <f aca="false">IF(AND($A437&gt;$D$6,$A437&lt;$D$7),NORMDIST($A437,$G$4,$G$3,0),"")</f>
        <v/>
      </c>
      <c r="E437" s="109" t="str">
        <f aca="false">IF(OR(AND($A437&lt;$D$6,$A437&gt;$D$8),AND($A437&gt;$D$7,$A437&lt;$D$9)),NORMDIST($A437,$G$4,$G$3,0),"")</f>
        <v/>
      </c>
      <c r="F437" s="109" t="n">
        <f aca="false">IF(OR($A437&lt;$D$8,$A437&gt;$D$9),NORMDIST($A437,$G$4,$G$3,0),"")</f>
        <v>1.55362543248681E-128</v>
      </c>
    </row>
    <row r="438" customFormat="false" ht="12.75" hidden="false" customHeight="false" outlineLevel="0" collapsed="false">
      <c r="A438" s="108" t="n">
        <v>21.2999999999999</v>
      </c>
      <c r="B438" s="38" t="n">
        <f aca="false">LN(A438)</f>
        <v>3.05870707271537</v>
      </c>
      <c r="C438" s="38" t="n">
        <f aca="false">1/(I$3*SQRT(2*PI()))*EXP(-(($B438-I$4)^2)/(2*I$3^2))</f>
        <v>5.59111654307439E-022</v>
      </c>
      <c r="D438" s="109" t="str">
        <f aca="false">IF(AND($A438&gt;$D$6,$A438&lt;$D$7),NORMDIST($A438,$G$4,$G$3,0),"")</f>
        <v/>
      </c>
      <c r="E438" s="109" t="str">
        <f aca="false">IF(OR(AND($A438&lt;$D$6,$A438&gt;$D$8),AND($A438&gt;$D$7,$A438&lt;$D$9)),NORMDIST($A438,$G$4,$G$3,0),"")</f>
        <v/>
      </c>
      <c r="F438" s="109" t="n">
        <f aca="false">IF(OR($A438&lt;$D$8,$A438&gt;$D$9),NORMDIST($A438,$G$4,$G$3,0),"")</f>
        <v>2.73930962105463E-129</v>
      </c>
    </row>
    <row r="439" customFormat="false" ht="12.75" hidden="false" customHeight="false" outlineLevel="0" collapsed="false">
      <c r="A439" s="108" t="n">
        <v>21.3499999999999</v>
      </c>
      <c r="B439" s="38" t="n">
        <f aca="false">LN(A439)</f>
        <v>3.06105173967463</v>
      </c>
      <c r="C439" s="38" t="n">
        <f aca="false">1/(I$3*SQRT(2*PI()))*EXP(-(($B439-I$4)^2)/(2*I$3^2))</f>
        <v>4.83650629606178E-022</v>
      </c>
      <c r="D439" s="109" t="str">
        <f aca="false">IF(AND($A439&gt;$D$6,$A439&lt;$D$7),NORMDIST($A439,$G$4,$G$3,0),"")</f>
        <v/>
      </c>
      <c r="E439" s="109" t="str">
        <f aca="false">IF(OR(AND($A439&lt;$D$6,$A439&gt;$D$8),AND($A439&gt;$D$7,$A439&lt;$D$9)),NORMDIST($A439,$G$4,$G$3,0),"")</f>
        <v/>
      </c>
      <c r="F439" s="109" t="n">
        <f aca="false">IF(OR($A439&lt;$D$8,$A439&gt;$D$9),NORMDIST($A439,$G$4,$G$3,0),"")</f>
        <v>4.80524880067795E-130</v>
      </c>
    </row>
    <row r="440" customFormat="false" ht="12.75" hidden="false" customHeight="false" outlineLevel="0" collapsed="false">
      <c r="A440" s="108" t="n">
        <v>21.3999999999999</v>
      </c>
      <c r="B440" s="38" t="n">
        <f aca="false">LN(A440)</f>
        <v>3.0633909220278</v>
      </c>
      <c r="C440" s="38" t="n">
        <f aca="false">1/(I$3*SQRT(2*PI()))*EXP(-(($B440-I$4)^2)/(2*I$3^2))</f>
        <v>4.18428374530154E-022</v>
      </c>
      <c r="D440" s="109" t="str">
        <f aca="false">IF(AND($A440&gt;$D$6,$A440&lt;$D$7),NORMDIST($A440,$G$4,$G$3,0),"")</f>
        <v/>
      </c>
      <c r="E440" s="109" t="str">
        <f aca="false">IF(OR(AND($A440&lt;$D$6,$A440&gt;$D$8),AND($A440&gt;$D$7,$A440&lt;$D$9)),NORMDIST($A440,$G$4,$G$3,0),"")</f>
        <v/>
      </c>
      <c r="F440" s="109" t="n">
        <f aca="false">IF(OR($A440&lt;$D$8,$A440&gt;$D$9),NORMDIST($A440,$G$4,$G$3,0),"")</f>
        <v>8.38630378806498E-131</v>
      </c>
    </row>
    <row r="441" customFormat="false" ht="12.75" hidden="false" customHeight="false" outlineLevel="0" collapsed="false">
      <c r="A441" s="108" t="n">
        <v>21.4499999999999</v>
      </c>
      <c r="B441" s="38" t="n">
        <f aca="false">LN(A441)</f>
        <v>3.06572464537402</v>
      </c>
      <c r="C441" s="38" t="n">
        <f aca="false">1/(I$3*SQRT(2*PI()))*EXP(-(($B441-I$4)^2)/(2*I$3^2))</f>
        <v>3.62048376842038E-022</v>
      </c>
      <c r="D441" s="109" t="str">
        <f aca="false">IF(AND($A441&gt;$D$6,$A441&lt;$D$7),NORMDIST($A441,$G$4,$G$3,0),"")</f>
        <v/>
      </c>
      <c r="E441" s="109" t="str">
        <f aca="false">IF(OR(AND($A441&lt;$D$6,$A441&gt;$D$8),AND($A441&gt;$D$7,$A441&lt;$D$9)),NORMDIST($A441,$G$4,$G$3,0),"")</f>
        <v/>
      </c>
      <c r="F441" s="109" t="n">
        <f aca="false">IF(OR($A441&lt;$D$8,$A441&gt;$D$9),NORMDIST($A441,$G$4,$G$3,0),"")</f>
        <v>1.4561471246576E-131</v>
      </c>
    </row>
    <row r="442" customFormat="false" ht="12.75" hidden="false" customHeight="false" outlineLevel="0" collapsed="false">
      <c r="A442" s="108" t="n">
        <v>21.4999999999999</v>
      </c>
      <c r="B442" s="38" t="n">
        <f aca="false">LN(A442)</f>
        <v>3.06805293513361</v>
      </c>
      <c r="C442" s="38" t="n">
        <f aca="false">1/(I$3*SQRT(2*PI()))*EXP(-(($B442-I$4)^2)/(2*I$3^2))</f>
        <v>3.13305587038796E-022</v>
      </c>
      <c r="D442" s="109" t="str">
        <f aca="false">IF(AND($A442&gt;$D$6,$A442&lt;$D$7),NORMDIST($A442,$G$4,$G$3,0),"")</f>
        <v/>
      </c>
      <c r="E442" s="109" t="str">
        <f aca="false">IF(OR(AND($A442&lt;$D$6,$A442&gt;$D$8),AND($A442&gt;$D$7,$A442&lt;$D$9)),NORMDIST($A442,$G$4,$G$3,0),"")</f>
        <v/>
      </c>
      <c r="F442" s="109" t="n">
        <f aca="false">IF(OR($A442&lt;$D$8,$A442&gt;$D$9),NORMDIST($A442,$G$4,$G$3,0),"")</f>
        <v>2.51547426653755E-132</v>
      </c>
    </row>
    <row r="443" customFormat="false" ht="12.75" hidden="false" customHeight="false" outlineLevel="0" collapsed="false">
      <c r="A443" s="108" t="n">
        <v>21.5499999999999</v>
      </c>
      <c r="B443" s="38" t="n">
        <f aca="false">LN(A443)</f>
        <v>3.07037581654975</v>
      </c>
      <c r="C443" s="38" t="n">
        <f aca="false">1/(I$3*SQRT(2*PI()))*EXP(-(($B443-I$4)^2)/(2*I$3^2))</f>
        <v>2.71160034599296E-022</v>
      </c>
      <c r="D443" s="109" t="str">
        <f aca="false">IF(AND($A443&gt;$D$6,$A443&lt;$D$7),NORMDIST($A443,$G$4,$G$3,0),"")</f>
        <v/>
      </c>
      <c r="E443" s="109" t="str">
        <f aca="false">IF(OR(AND($A443&lt;$D$6,$A443&gt;$D$8),AND($A443&gt;$D$7,$A443&lt;$D$9)),NORMDIST($A443,$G$4,$G$3,0),"")</f>
        <v/>
      </c>
      <c r="F443" s="109" t="n">
        <f aca="false">IF(OR($A443&lt;$D$8,$A443&gt;$D$9),NORMDIST($A443,$G$4,$G$3,0),"")</f>
        <v>4.32329087149051E-133</v>
      </c>
    </row>
    <row r="444" customFormat="false" ht="12.75" hidden="false" customHeight="false" outlineLevel="0" collapsed="false">
      <c r="A444" s="108" t="n">
        <v>21.5999999999999</v>
      </c>
      <c r="B444" s="38" t="n">
        <f aca="false">LN(A444)</f>
        <v>3.07269331469011</v>
      </c>
      <c r="C444" s="38" t="n">
        <f aca="false">1/(I$3*SQRT(2*PI()))*EXP(-(($B444-I$4)^2)/(2*I$3^2))</f>
        <v>2.34714098256784E-022</v>
      </c>
      <c r="D444" s="109" t="str">
        <f aca="false">IF(AND($A444&gt;$D$6,$A444&lt;$D$7),NORMDIST($A444,$G$4,$G$3,0),"")</f>
        <v/>
      </c>
      <c r="E444" s="109" t="str">
        <f aca="false">IF(OR(AND($A444&lt;$D$6,$A444&gt;$D$8),AND($A444&gt;$D$7,$A444&lt;$D$9)),NORMDIST($A444,$G$4,$G$3,0),"")</f>
        <v/>
      </c>
      <c r="F444" s="109" t="n">
        <f aca="false">IF(OR($A444&lt;$D$8,$A444&gt;$D$9),NORMDIST($A444,$G$4,$G$3,0),"")</f>
        <v>7.39246008391276E-134</v>
      </c>
    </row>
    <row r="445" customFormat="false" ht="12.75" hidden="false" customHeight="false" outlineLevel="0" collapsed="false">
      <c r="A445" s="108" t="n">
        <v>21.6499999999999</v>
      </c>
      <c r="B445" s="38" t="n">
        <f aca="false">LN(A445)</f>
        <v>3.07500545444849</v>
      </c>
      <c r="C445" s="38" t="n">
        <f aca="false">1/(I$3*SQRT(2*PI()))*EXP(-(($B445-I$4)^2)/(2*I$3^2))</f>
        <v>2.03192921717306E-022</v>
      </c>
      <c r="D445" s="109" t="str">
        <f aca="false">IF(AND($A445&gt;$D$6,$A445&lt;$D$7),NORMDIST($A445,$G$4,$G$3,0),"")</f>
        <v/>
      </c>
      <c r="E445" s="109" t="str">
        <f aca="false">IF(OR(AND($A445&lt;$D$6,$A445&gt;$D$8),AND($A445&gt;$D$7,$A445&lt;$D$9)),NORMDIST($A445,$G$4,$G$3,0),"")</f>
        <v/>
      </c>
      <c r="F445" s="109" t="n">
        <f aca="false">IF(OR($A445&lt;$D$8,$A445&gt;$D$9),NORMDIST($A445,$G$4,$G$3,0),"")</f>
        <v>1.25760274238235E-134</v>
      </c>
    </row>
    <row r="446" customFormat="false" ht="12.75" hidden="false" customHeight="false" outlineLevel="0" collapsed="false">
      <c r="A446" s="108" t="n">
        <v>21.6999999999999</v>
      </c>
      <c r="B446" s="38" t="n">
        <f aca="false">LN(A446)</f>
        <v>3.07731226054641</v>
      </c>
      <c r="C446" s="38" t="n">
        <f aca="false">1/(I$3*SQRT(2*PI()))*EXP(-(($B446-I$4)^2)/(2*I$3^2))</f>
        <v>1.75927537377214E-022</v>
      </c>
      <c r="D446" s="109" t="str">
        <f aca="false">IF(AND($A446&gt;$D$6,$A446&lt;$D$7),NORMDIST($A446,$G$4,$G$3,0),"")</f>
        <v/>
      </c>
      <c r="E446" s="109" t="str">
        <f aca="false">IF(OR(AND($A446&lt;$D$6,$A446&gt;$D$8),AND($A446&gt;$D$7,$A446&lt;$D$9)),NORMDIST($A446,$G$4,$G$3,0),"")</f>
        <v/>
      </c>
      <c r="F446" s="109" t="n">
        <f aca="false">IF(OR($A446&lt;$D$8,$A446&gt;$D$9),NORMDIST($A446,$G$4,$G$3,0),"")</f>
        <v>2.12852089814455E-135</v>
      </c>
    </row>
    <row r="447" customFormat="false" ht="12.75" hidden="false" customHeight="false" outlineLevel="0" collapsed="false">
      <c r="A447" s="108" t="n">
        <v>21.7499999999999</v>
      </c>
      <c r="B447" s="38" t="n">
        <f aca="false">LN(A447)</f>
        <v>3.07961375753469</v>
      </c>
      <c r="C447" s="38" t="n">
        <f aca="false">1/(I$3*SQRT(2*PI()))*EXP(-(($B447-I$4)^2)/(2*I$3^2))</f>
        <v>1.52340321728139E-022</v>
      </c>
      <c r="D447" s="109" t="str">
        <f aca="false">IF(AND($A447&gt;$D$6,$A447&lt;$D$7),NORMDIST($A447,$G$4,$G$3,0),"")</f>
        <v/>
      </c>
      <c r="E447" s="109" t="str">
        <f aca="false">IF(OR(AND($A447&lt;$D$6,$A447&gt;$D$8),AND($A447&gt;$D$7,$A447&lt;$D$9)),NORMDIST($A447,$G$4,$G$3,0),"")</f>
        <v/>
      </c>
      <c r="F447" s="109" t="n">
        <f aca="false">IF(OR($A447&lt;$D$8,$A447&gt;$D$9),NORMDIST($A447,$G$4,$G$3,0),"")</f>
        <v>3.58420066852163E-136</v>
      </c>
    </row>
    <row r="448" customFormat="false" ht="12.75" hidden="false" customHeight="false" outlineLevel="0" collapsed="false">
      <c r="A448" s="108" t="n">
        <v>21.7999999999999</v>
      </c>
      <c r="B448" s="38" t="n">
        <f aca="false">LN(A448)</f>
        <v>3.08190996979504</v>
      </c>
      <c r="C448" s="38" t="n">
        <f aca="false">1/(I$3*SQRT(2*PI()))*EXP(-(($B448-I$4)^2)/(2*I$3^2))</f>
        <v>1.3193245868821E-022</v>
      </c>
      <c r="D448" s="109" t="str">
        <f aca="false">IF(AND($A448&gt;$D$6,$A448&lt;$D$7),NORMDIST($A448,$G$4,$G$3,0),"")</f>
        <v/>
      </c>
      <c r="E448" s="109" t="str">
        <f aca="false">IF(OR(AND($A448&lt;$D$6,$A448&gt;$D$8),AND($A448&gt;$D$7,$A448&lt;$D$9)),NORMDIST($A448,$G$4,$G$3,0),"")</f>
        <v/>
      </c>
      <c r="F448" s="109" t="n">
        <f aca="false">IF(OR($A448&lt;$D$8,$A448&gt;$D$9),NORMDIST($A448,$G$4,$G$3,0),"")</f>
        <v>6.00463577946459E-137</v>
      </c>
    </row>
    <row r="449" customFormat="false" ht="12.75" hidden="false" customHeight="false" outlineLevel="0" collapsed="false">
      <c r="A449" s="108" t="n">
        <v>21.8499999999999</v>
      </c>
      <c r="B449" s="38" t="n">
        <f aca="false">LN(A449)</f>
        <v>3.08420092154159</v>
      </c>
      <c r="C449" s="38" t="n">
        <f aca="false">1/(I$3*SQRT(2*PI()))*EXP(-(($B449-I$4)^2)/(2*I$3^2))</f>
        <v>1.14273132274331E-022</v>
      </c>
      <c r="D449" s="109" t="str">
        <f aca="false">IF(AND($A449&gt;$D$6,$A449&lt;$D$7),NORMDIST($A449,$G$4,$G$3,0),"")</f>
        <v/>
      </c>
      <c r="E449" s="109" t="str">
        <f aca="false">IF(OR(AND($A449&lt;$D$6,$A449&gt;$D$8),AND($A449&gt;$D$7,$A449&lt;$D$9)),NORMDIST($A449,$G$4,$G$3,0),"")</f>
        <v/>
      </c>
      <c r="F449" s="109" t="n">
        <f aca="false">IF(OR($A449&lt;$D$8,$A449&gt;$D$9),NORMDIST($A449,$G$4,$G$3,0),"")</f>
        <v>1.00083152852517E-137</v>
      </c>
    </row>
    <row r="450" customFormat="false" ht="12.75" hidden="false" customHeight="false" outlineLevel="0" collapsed="false">
      <c r="A450" s="108" t="n">
        <v>21.8999999999999</v>
      </c>
      <c r="B450" s="38" t="n">
        <f aca="false">LN(A450)</f>
        <v>3.08648663682245</v>
      </c>
      <c r="C450" s="38" t="n">
        <f aca="false">1/(I$3*SQRT(2*PI()))*EXP(-(($B450-I$4)^2)/(2*I$3^2))</f>
        <v>9.89902088723965E-023</v>
      </c>
      <c r="D450" s="109" t="str">
        <f aca="false">IF(AND($A450&gt;$D$6,$A450&lt;$D$7),NORMDIST($A450,$G$4,$G$3,0),"")</f>
        <v/>
      </c>
      <c r="E450" s="109" t="str">
        <f aca="false">IF(OR(AND($A450&lt;$D$6,$A450&gt;$D$8),AND($A450&gt;$D$7,$A450&lt;$D$9)),NORMDIST($A450,$G$4,$G$3,0),"")</f>
        <v/>
      </c>
      <c r="F450" s="109" t="n">
        <f aca="false">IF(OR($A450&lt;$D$8,$A450&gt;$D$9),NORMDIST($A450,$G$4,$G$3,0),"")</f>
        <v>1.65964515286368E-138</v>
      </c>
    </row>
    <row r="451" customFormat="false" ht="12.75" hidden="false" customHeight="false" outlineLevel="0" collapsed="false">
      <c r="A451" s="108" t="n">
        <v>21.9499999999999</v>
      </c>
      <c r="B451" s="38" t="n">
        <f aca="false">LN(A451)</f>
        <v>3.08876713952118</v>
      </c>
      <c r="C451" s="38" t="n">
        <f aca="false">1/(I$3*SQRT(2*PI()))*EXP(-(($B451-I$4)^2)/(2*I$3^2))</f>
        <v>8.5762202762535E-023</v>
      </c>
      <c r="D451" s="109" t="str">
        <f aca="false">IF(AND($A451&gt;$D$6,$A451&lt;$D$7),NORMDIST($A451,$G$4,$G$3,0),"")</f>
        <v/>
      </c>
      <c r="E451" s="109" t="str">
        <f aca="false">IF(OR(AND($A451&lt;$D$6,$A451&gt;$D$8),AND($A451&gt;$D$7,$A451&lt;$D$9)),NORMDIST($A451,$G$4,$G$3,0),"")</f>
        <v/>
      </c>
      <c r="F451" s="109" t="n">
        <f aca="false">IF(OR($A451&lt;$D$8,$A451&gt;$D$9),NORMDIST($A451,$G$4,$G$3,0),"")</f>
        <v>2.73810098070241E-139</v>
      </c>
    </row>
    <row r="452" customFormat="false" ht="12.75" hidden="false" customHeight="false" outlineLevel="0" collapsed="false">
      <c r="A452" s="108" t="n">
        <v>21.9999999999999</v>
      </c>
      <c r="B452" s="38" t="n">
        <f aca="false">LN(A452)</f>
        <v>3.09104245335831</v>
      </c>
      <c r="C452" s="38" t="n">
        <f aca="false">1/(I$3*SQRT(2*PI()))*EXP(-(($B452-I$4)^2)/(2*I$3^2))</f>
        <v>7.43113472806976E-023</v>
      </c>
      <c r="D452" s="109" t="str">
        <f aca="false">IF(AND($A452&gt;$D$6,$A452&lt;$D$7),NORMDIST($A452,$G$4,$G$3,0),"")</f>
        <v/>
      </c>
      <c r="E452" s="109" t="str">
        <f aca="false">IF(OR(AND($A452&lt;$D$6,$A452&gt;$D$8),AND($A452&gt;$D$7,$A452&lt;$D$9)),NORMDIST($A452,$G$4,$G$3,0),"")</f>
        <v/>
      </c>
      <c r="F452" s="109" t="n">
        <f aca="false">IF(OR($A452&lt;$D$8,$A452&gt;$D$9),NORMDIST($A452,$G$4,$G$3,0),"")</f>
        <v>4.49431631151804E-140</v>
      </c>
    </row>
    <row r="453" customFormat="false" ht="12.75" hidden="false" customHeight="false" outlineLevel="0" collapsed="false">
      <c r="A453" s="108" t="n">
        <v>22.0499999999999</v>
      </c>
      <c r="B453" s="38" t="n">
        <f aca="false">LN(A453)</f>
        <v>3.09331260189285</v>
      </c>
      <c r="C453" s="38" t="n">
        <f aca="false">1/(I$3*SQRT(2*PI()))*EXP(-(($B453-I$4)^2)/(2*I$3^2))</f>
        <v>6.43976187042332E-023</v>
      </c>
      <c r="D453" s="109" t="str">
        <f aca="false">IF(AND($A453&gt;$D$6,$A453&lt;$D$7),NORMDIST($A453,$G$4,$G$3,0),"")</f>
        <v/>
      </c>
      <c r="E453" s="109" t="str">
        <f aca="false">IF(OR(AND($A453&lt;$D$6,$A453&gt;$D$8),AND($A453&gt;$D$7,$A453&lt;$D$9)),NORMDIST($A453,$G$4,$G$3,0),"")</f>
        <v/>
      </c>
      <c r="F453" s="109" t="n">
        <f aca="false">IF(OR($A453&lt;$D$8,$A453&gt;$D$9),NORMDIST($A453,$G$4,$G$3,0),"")</f>
        <v>7.33935279591178E-141</v>
      </c>
    </row>
    <row r="454" customFormat="false" ht="12.75" hidden="false" customHeight="false" outlineLevel="0" collapsed="false">
      <c r="A454" s="108" t="n">
        <v>22.0999999999999</v>
      </c>
      <c r="B454" s="38" t="n">
        <f aca="false">LN(A454)</f>
        <v>3.0955776085237</v>
      </c>
      <c r="C454" s="38" t="n">
        <f aca="false">1/(I$3*SQRT(2*PI()))*EXP(-(($B454-I$4)^2)/(2*I$3^2))</f>
        <v>5.58135812019784E-023</v>
      </c>
      <c r="D454" s="109" t="str">
        <f aca="false">IF(AND($A454&gt;$D$6,$A454&lt;$D$7),NORMDIST($A454,$G$4,$G$3,0),"")</f>
        <v/>
      </c>
      <c r="E454" s="109" t="str">
        <f aca="false">IF(OR(AND($A454&lt;$D$6,$A454&gt;$D$8),AND($A454&gt;$D$7,$A454&lt;$D$9)),NORMDIST($A454,$G$4,$G$3,0),"")</f>
        <v/>
      </c>
      <c r="F454" s="109" t="n">
        <f aca="false">IF(OR($A454&lt;$D$8,$A454&gt;$D$9),NORMDIST($A454,$G$4,$G$3,0),"")</f>
        <v>1.19242713122603E-141</v>
      </c>
    </row>
    <row r="455" customFormat="false" ht="12.75" hidden="false" customHeight="false" outlineLevel="0" collapsed="false">
      <c r="A455" s="108" t="n">
        <v>22.1499999999999</v>
      </c>
      <c r="B455" s="38" t="n">
        <f aca="false">LN(A455)</f>
        <v>3.09783749649114</v>
      </c>
      <c r="C455" s="38" t="n">
        <f aca="false">1/(I$3*SQRT(2*PI()))*EXP(-(($B455-I$4)^2)/(2*I$3^2))</f>
        <v>4.83799394739935E-023</v>
      </c>
      <c r="D455" s="109" t="str">
        <f aca="false">IF(AND($A455&gt;$D$6,$A455&lt;$D$7),NORMDIST($A455,$G$4,$G$3,0),"")</f>
        <v/>
      </c>
      <c r="E455" s="109" t="str">
        <f aca="false">IF(OR(AND($A455&lt;$D$6,$A455&gt;$D$8),AND($A455&gt;$D$7,$A455&lt;$D$9)),NORMDIST($A455,$G$4,$G$3,0),"")</f>
        <v/>
      </c>
      <c r="F455" s="109" t="n">
        <f aca="false">IF(OR($A455&lt;$D$8,$A455&gt;$D$9),NORMDIST($A455,$G$4,$G$3,0),"")</f>
        <v>1.92746228458927E-142</v>
      </c>
    </row>
    <row r="456" customFormat="false" ht="12.75" hidden="false" customHeight="false" outlineLevel="0" collapsed="false">
      <c r="A456" s="108" t="n">
        <v>22.1999999999999</v>
      </c>
      <c r="B456" s="38" t="n">
        <f aca="false">LN(A456)</f>
        <v>3.10009228887823</v>
      </c>
      <c r="C456" s="38" t="n">
        <f aca="false">1/(I$3*SQRT(2*PI()))*EXP(-(($B456-I$4)^2)/(2*I$3^2))</f>
        <v>4.19417014389888E-023</v>
      </c>
      <c r="D456" s="109" t="str">
        <f aca="false">IF(AND($A456&gt;$D$6,$A456&lt;$D$7),NORMDIST($A456,$G$4,$G$3,0),"")</f>
        <v/>
      </c>
      <c r="E456" s="109" t="str">
        <f aca="false">IF(OR(AND($A456&lt;$D$6,$A456&gt;$D$8),AND($A456&gt;$D$7,$A456&lt;$D$9)),NORMDIST($A456,$G$4,$G$3,0),"")</f>
        <v/>
      </c>
      <c r="F456" s="109" t="n">
        <f aca="false">IF(OR($A456&lt;$D$8,$A456&gt;$D$9),NORMDIST($A456,$G$4,$G$3,0),"")</f>
        <v>3.0997015742767E-143</v>
      </c>
    </row>
    <row r="457" customFormat="false" ht="12.75" hidden="false" customHeight="false" outlineLevel="0" collapsed="false">
      <c r="A457" s="108" t="n">
        <v>22.2499999999999</v>
      </c>
      <c r="B457" s="38" t="n">
        <f aca="false">LN(A457)</f>
        <v>3.10234200861225</v>
      </c>
      <c r="C457" s="38" t="n">
        <f aca="false">1/(I$3*SQRT(2*PI()))*EXP(-(($B457-I$4)^2)/(2*I$3^2))</f>
        <v>3.63648668663571E-023</v>
      </c>
      <c r="D457" s="109" t="str">
        <f aca="false">IF(AND($A457&gt;$D$6,$A457&lt;$D$7),NORMDIST($A457,$G$4,$G$3,0),"")</f>
        <v/>
      </c>
      <c r="E457" s="109" t="str">
        <f aca="false">IF(OR(AND($A457&lt;$D$6,$A457&gt;$D$8),AND($A457&gt;$D$7,$A457&lt;$D$9)),NORMDIST($A457,$G$4,$G$3,0),"")</f>
        <v/>
      </c>
      <c r="F457" s="109" t="n">
        <f aca="false">IF(OR($A457&lt;$D$8,$A457&gt;$D$9),NORMDIST($A457,$G$4,$G$3,0),"")</f>
        <v>4.95945363157157E-144</v>
      </c>
    </row>
    <row r="458" customFormat="false" ht="12.75" hidden="false" customHeight="false" outlineLevel="0" collapsed="false">
      <c r="A458" s="108" t="n">
        <v>22.2999999999999</v>
      </c>
      <c r="B458" s="38" t="n">
        <f aca="false">LN(A458)</f>
        <v>3.10458667846607</v>
      </c>
      <c r="C458" s="38" t="n">
        <f aca="false">1/(I$3*SQRT(2*PI()))*EXP(-(($B458-I$4)^2)/(2*I$3^2))</f>
        <v>3.15335695022135E-023</v>
      </c>
      <c r="D458" s="109" t="str">
        <f aca="false">IF(AND($A458&gt;$D$6,$A458&lt;$D$7),NORMDIST($A458,$G$4,$G$3,0),"")</f>
        <v/>
      </c>
      <c r="E458" s="109" t="str">
        <f aca="false">IF(OR(AND($A458&lt;$D$6,$A458&gt;$D$8),AND($A458&gt;$D$7,$A458&lt;$D$9)),NORMDIST($A458,$G$4,$G$3,0),"")</f>
        <v/>
      </c>
      <c r="F458" s="109" t="n">
        <f aca="false">IF(OR($A458&lt;$D$8,$A458&gt;$D$9),NORMDIST($A458,$G$4,$G$3,0),"")</f>
        <v>7.89455654474066E-145</v>
      </c>
    </row>
    <row r="459" customFormat="false" ht="12.75" hidden="false" customHeight="false" outlineLevel="0" collapsed="false">
      <c r="A459" s="108" t="n">
        <v>22.3499999999999</v>
      </c>
      <c r="B459" s="38" t="n">
        <f aca="false">LN(A459)</f>
        <v>3.10682632105957</v>
      </c>
      <c r="C459" s="38" t="n">
        <f aca="false">1/(I$3*SQRT(2*PI()))*EXP(-(($B459-I$4)^2)/(2*I$3^2))</f>
        <v>2.73476102689189E-023</v>
      </c>
      <c r="D459" s="109" t="str">
        <f aca="false">IF(AND($A459&gt;$D$6,$A459&lt;$D$7),NORMDIST($A459,$G$4,$G$3,0),"")</f>
        <v/>
      </c>
      <c r="E459" s="109" t="str">
        <f aca="false">IF(OR(AND($A459&lt;$D$6,$A459&gt;$D$8),AND($A459&gt;$D$7,$A459&lt;$D$9)),NORMDIST($A459,$G$4,$G$3,0),"")</f>
        <v/>
      </c>
      <c r="F459" s="109" t="n">
        <f aca="false">IF(OR($A459&lt;$D$8,$A459&gt;$D$9),NORMDIST($A459,$G$4,$G$3,0),"")</f>
        <v>1.25026363775094E-145</v>
      </c>
    </row>
    <row r="460" customFormat="false" ht="12.75" hidden="false" customHeight="false" outlineLevel="0" collapsed="false">
      <c r="A460" s="108" t="n">
        <v>22.3999999999999</v>
      </c>
      <c r="B460" s="38" t="n">
        <f aca="false">LN(A460)</f>
        <v>3.10906095886099</v>
      </c>
      <c r="C460" s="38" t="n">
        <f aca="false">1/(I$3*SQRT(2*PI()))*EXP(-(($B460-I$4)^2)/(2*I$3^2))</f>
        <v>2.37203277522219E-023</v>
      </c>
      <c r="D460" s="109" t="str">
        <f aca="false">IF(AND($A460&gt;$D$6,$A460&lt;$D$7),NORMDIST($A460,$G$4,$G$3,0),"")</f>
        <v/>
      </c>
      <c r="E460" s="109" t="str">
        <f aca="false">IF(OR(AND($A460&lt;$D$6,$A460&gt;$D$8),AND($A460&gt;$D$7,$A460&lt;$D$9)),NORMDIST($A460,$G$4,$G$3,0),"")</f>
        <v/>
      </c>
      <c r="F460" s="109" t="n">
        <f aca="false">IF(OR($A460&lt;$D$8,$A460&gt;$D$9),NORMDIST($A460,$G$4,$G$3,0),"")</f>
        <v>1.96995096692267E-146</v>
      </c>
    </row>
    <row r="461" customFormat="false" ht="12.75" hidden="false" customHeight="false" outlineLevel="0" collapsed="false">
      <c r="A461" s="108" t="n">
        <v>22.4499999999999</v>
      </c>
      <c r="B461" s="38" t="n">
        <f aca="false">LN(A461)</f>
        <v>3.11129061418826</v>
      </c>
      <c r="C461" s="38" t="n">
        <f aca="false">1/(I$3*SQRT(2*PI()))*EXP(-(($B461-I$4)^2)/(2*I$3^2))</f>
        <v>2.05767596245154E-023</v>
      </c>
      <c r="D461" s="109" t="str">
        <f aca="false">IF(AND($A461&gt;$D$6,$A461&lt;$D$7),NORMDIST($A461,$G$4,$G$3,0),"")</f>
        <v/>
      </c>
      <c r="E461" s="109" t="str">
        <f aca="false">IF(OR(AND($A461&lt;$D$6,$A461&gt;$D$8),AND($A461&gt;$D$7,$A461&lt;$D$9)),NORMDIST($A461,$G$4,$G$3,0),"")</f>
        <v/>
      </c>
      <c r="F461" s="109" t="n">
        <f aca="false">IF(OR($A461&lt;$D$8,$A461&gt;$D$9),NORMDIST($A461,$G$4,$G$3,0),"")</f>
        <v>3.0880845866554E-147</v>
      </c>
    </row>
    <row r="462" customFormat="false" ht="12.75" hidden="false" customHeight="false" outlineLevel="0" collapsed="false">
      <c r="A462" s="108" t="n">
        <v>22.4999999999999</v>
      </c>
      <c r="B462" s="38" t="n">
        <f aca="false">LN(A462)</f>
        <v>3.11351530921037</v>
      </c>
      <c r="C462" s="38" t="n">
        <f aca="false">1/(I$3*SQRT(2*PI()))*EXP(-(($B462-I$4)^2)/(2*I$3^2))</f>
        <v>1.7852055054422E-023</v>
      </c>
      <c r="D462" s="109" t="str">
        <f aca="false">IF(AND($A462&gt;$D$6,$A462&lt;$D$7),NORMDIST($A462,$G$4,$G$3,0),"")</f>
        <v/>
      </c>
      <c r="E462" s="109" t="str">
        <f aca="false">IF(OR(AND($A462&lt;$D$6,$A462&gt;$D$8),AND($A462&gt;$D$7,$A462&lt;$D$9)),NORMDIST($A462,$G$4,$G$3,0),"")</f>
        <v/>
      </c>
      <c r="F462" s="109" t="n">
        <f aca="false">IF(OR($A462&lt;$D$8,$A462&gt;$D$9),NORMDIST($A462,$G$4,$G$3,0),"")</f>
        <v>4.81618226558208E-148</v>
      </c>
    </row>
    <row r="463" customFormat="false" ht="12.75" hidden="false" customHeight="false" outlineLevel="0" collapsed="false">
      <c r="A463" s="108" t="n">
        <v>22.5499999999999</v>
      </c>
      <c r="B463" s="38" t="n">
        <f aca="false">LN(A463)</f>
        <v>3.11573506594868</v>
      </c>
      <c r="C463" s="38" t="n">
        <f aca="false">1/(I$3*SQRT(2*PI()))*EXP(-(($B463-I$4)^2)/(2*I$3^2))</f>
        <v>1.54901036660828E-023</v>
      </c>
      <c r="D463" s="109" t="str">
        <f aca="false">IF(AND($A463&gt;$D$6,$A463&lt;$D$7),NORMDIST($A463,$G$4,$G$3,0),"")</f>
        <v/>
      </c>
      <c r="E463" s="109" t="str">
        <f aca="false">IF(OR(AND($A463&lt;$D$6,$A463&gt;$D$8),AND($A463&gt;$D$7,$A463&lt;$D$9)),NORMDIST($A463,$G$4,$G$3,0),"")</f>
        <v/>
      </c>
      <c r="F463" s="109" t="n">
        <f aca="false">IF(OR($A463&lt;$D$8,$A463&gt;$D$9),NORMDIST($A463,$G$4,$G$3,0),"")</f>
        <v>7.47302776590582E-149</v>
      </c>
    </row>
    <row r="464" customFormat="false" ht="12.75" hidden="false" customHeight="false" outlineLevel="0" collapsed="false">
      <c r="A464" s="108" t="n">
        <v>22.5999999999999</v>
      </c>
      <c r="B464" s="38" t="n">
        <f aca="false">LN(A464)</f>
        <v>3.11794990627824</v>
      </c>
      <c r="C464" s="38" t="n">
        <f aca="false">1/(I$3*SQRT(2*PI()))*EXP(-(($B464-I$4)^2)/(2*I$3^2))</f>
        <v>1.34423513601252E-023</v>
      </c>
      <c r="D464" s="109" t="str">
        <f aca="false">IF(AND($A464&gt;$D$6,$A464&lt;$D$7),NORMDIST($A464,$G$4,$G$3,0),"")</f>
        <v/>
      </c>
      <c r="E464" s="109" t="str">
        <f aca="false">IF(OR(AND($A464&lt;$D$6,$A464&gt;$D$8),AND($A464&gt;$D$7,$A464&lt;$D$9)),NORMDIST($A464,$G$4,$G$3,0),"")</f>
        <v/>
      </c>
      <c r="F464" s="109" t="n">
        <f aca="false">IF(OR($A464&lt;$D$8,$A464&gt;$D$9),NORMDIST($A464,$G$4,$G$3,0),"")</f>
        <v>1.15363980589508E-149</v>
      </c>
    </row>
    <row r="465" customFormat="false" ht="12.75" hidden="false" customHeight="false" outlineLevel="0" collapsed="false">
      <c r="A465" s="108" t="n">
        <v>22.6499999999999</v>
      </c>
      <c r="B465" s="38" t="n">
        <f aca="false">LN(A465)</f>
        <v>3.12015985192904</v>
      </c>
      <c r="C465" s="38" t="n">
        <f aca="false">1/(I$3*SQRT(2*PI()))*EXP(-(($B465-I$4)^2)/(2*I$3^2))</f>
        <v>1.16667773988382E-023</v>
      </c>
      <c r="D465" s="109" t="str">
        <f aca="false">IF(AND($A465&gt;$D$6,$A465&lt;$D$7),NORMDIST($A465,$G$4,$G$3,0),"")</f>
        <v/>
      </c>
      <c r="E465" s="109" t="str">
        <f aca="false">IF(OR(AND($A465&lt;$D$6,$A465&gt;$D$8),AND($A465&gt;$D$7,$A465&lt;$D$9)),NORMDIST($A465,$G$4,$G$3,0),"")</f>
        <v/>
      </c>
      <c r="F465" s="109" t="n">
        <f aca="false">IF(OR($A465&lt;$D$8,$A465&gt;$D$9),NORMDIST($A465,$G$4,$G$3,0),"")</f>
        <v>1.77183723845925E-150</v>
      </c>
    </row>
    <row r="466" customFormat="false" ht="12.75" hidden="false" customHeight="false" outlineLevel="0" collapsed="false">
      <c r="A466" s="108" t="n">
        <v>22.6999999999999</v>
      </c>
      <c r="B466" s="38" t="n">
        <f aca="false">LN(A466)</f>
        <v>3.12236492448735</v>
      </c>
      <c r="C466" s="38" t="n">
        <f aca="false">1/(I$3*SQRT(2*PI()))*EXP(-(($B466-I$4)^2)/(2*I$3^2))</f>
        <v>1.01270106821978E-023</v>
      </c>
      <c r="D466" s="109" t="str">
        <f aca="false">IF(AND($A466&gt;$D$6,$A466&lt;$D$7),NORMDIST($A466,$G$4,$G$3,0),"")</f>
        <v/>
      </c>
      <c r="E466" s="109" t="str">
        <f aca="false">IF(OR(AND($A466&lt;$D$6,$A466&gt;$D$8),AND($A466&gt;$D$7,$A466&lt;$D$9)),NORMDIST($A466,$G$4,$G$3,0),"")</f>
        <v/>
      </c>
      <c r="F466" s="109" t="n">
        <f aca="false">IF(OR($A466&lt;$D$8,$A466&gt;$D$9),NORMDIST($A466,$G$4,$G$3,0),"")</f>
        <v>2.70743084461087E-151</v>
      </c>
    </row>
    <row r="467" customFormat="false" ht="12.75" hidden="false" customHeight="false" outlineLevel="0" collapsed="false">
      <c r="A467" s="108" t="n">
        <v>22.7499999999999</v>
      </c>
      <c r="B467" s="38" t="n">
        <f aca="false">LN(A467)</f>
        <v>3.12456514539696</v>
      </c>
      <c r="C467" s="38" t="n">
        <f aca="false">1/(I$3*SQRT(2*PI()))*EXP(-(($B467-I$4)^2)/(2*I$3^2))</f>
        <v>8.7915661779597E-024</v>
      </c>
      <c r="D467" s="109" t="str">
        <f aca="false">IF(AND($A467&gt;$D$6,$A467&lt;$D$7),NORMDIST($A467,$G$4,$G$3,0),"")</f>
        <v/>
      </c>
      <c r="E467" s="109" t="str">
        <f aca="false">IF(OR(AND($A467&lt;$D$6,$A467&gt;$D$8),AND($A467&gt;$D$7,$A467&lt;$D$9)),NORMDIST($A467,$G$4,$G$3,0),"")</f>
        <v/>
      </c>
      <c r="F467" s="109" t="n">
        <f aca="false">IF(OR($A467&lt;$D$8,$A467&gt;$D$9),NORMDIST($A467,$G$4,$G$3,0),"")</f>
        <v>4.11595743575268E-152</v>
      </c>
    </row>
    <row r="468" customFormat="false" ht="12.75" hidden="false" customHeight="false" outlineLevel="0" collapsed="false">
      <c r="A468" s="108" t="n">
        <v>22.7999999999999</v>
      </c>
      <c r="B468" s="38" t="n">
        <f aca="false">LN(A468)</f>
        <v>3.12676053596039</v>
      </c>
      <c r="C468" s="38" t="n">
        <f aca="false">1/(I$3*SQRT(2*PI()))*EXP(-(($B468-I$4)^2)/(2*I$3^2))</f>
        <v>7.63318508575481E-024</v>
      </c>
      <c r="D468" s="109" t="str">
        <f aca="false">IF(AND($A468&gt;$D$6,$A468&lt;$D$7),NORMDIST($A468,$G$4,$G$3,0),"")</f>
        <v/>
      </c>
      <c r="E468" s="109" t="str">
        <f aca="false">IF(OR(AND($A468&lt;$D$6,$A468&gt;$D$8),AND($A468&gt;$D$7,$A468&lt;$D$9)),NORMDIST($A468,$G$4,$G$3,0),"")</f>
        <v/>
      </c>
      <c r="F468" s="109" t="n">
        <f aca="false">IF(OR($A468&lt;$D$8,$A468&gt;$D$9),NORMDIST($A468,$G$4,$G$3,0),"")</f>
        <v>6.22535802093271E-153</v>
      </c>
    </row>
    <row r="469" customFormat="false" ht="12.75" hidden="false" customHeight="false" outlineLevel="0" collapsed="false">
      <c r="A469" s="108" t="n">
        <v>22.8499999999999</v>
      </c>
      <c r="B469" s="38" t="n">
        <f aca="false">LN(A469)</f>
        <v>3.12895111734021</v>
      </c>
      <c r="C469" s="38" t="n">
        <f aca="false">1/(I$3*SQRT(2*PI()))*EXP(-(($B469-I$4)^2)/(2*I$3^2))</f>
        <v>6.62826457040038E-024</v>
      </c>
      <c r="D469" s="109" t="str">
        <f aca="false">IF(AND($A469&gt;$D$6,$A469&lt;$D$7),NORMDIST($A469,$G$4,$G$3,0),"")</f>
        <v/>
      </c>
      <c r="E469" s="109" t="str">
        <f aca="false">IF(OR(AND($A469&lt;$D$6,$A469&gt;$D$8),AND($A469&gt;$D$7,$A469&lt;$D$9)),NORMDIST($A469,$G$4,$G$3,0),"")</f>
        <v/>
      </c>
      <c r="F469" s="109" t="n">
        <f aca="false">IF(OR($A469&lt;$D$8,$A469&gt;$D$9),NORMDIST($A469,$G$4,$G$3,0),"")</f>
        <v>9.36780292898304E-154</v>
      </c>
    </row>
    <row r="470" customFormat="false" ht="12.75" hidden="false" customHeight="false" outlineLevel="0" collapsed="false">
      <c r="A470" s="108" t="n">
        <v>22.8999999999999</v>
      </c>
      <c r="B470" s="38" t="n">
        <f aca="false">LN(A470)</f>
        <v>3.13113691056019</v>
      </c>
      <c r="C470" s="38" t="n">
        <f aca="false">1/(I$3*SQRT(2*PI()))*EXP(-(($B470-I$4)^2)/(2*I$3^2))</f>
        <v>5.75636484359703E-024</v>
      </c>
      <c r="D470" s="109" t="str">
        <f aca="false">IF(AND($A470&gt;$D$6,$A470&lt;$D$7),NORMDIST($A470,$G$4,$G$3,0),"")</f>
        <v/>
      </c>
      <c r="E470" s="109" t="str">
        <f aca="false">IF(OR(AND($A470&lt;$D$6,$A470&gt;$D$8),AND($A470&gt;$D$7,$A470&lt;$D$9)),NORMDIST($A470,$G$4,$G$3,0),"")</f>
        <v/>
      </c>
      <c r="F470" s="109" t="n">
        <f aca="false">IF(OR($A470&lt;$D$8,$A470&gt;$D$9),NORMDIST($A470,$G$4,$G$3,0),"")</f>
        <v>1.40246203682617E-154</v>
      </c>
    </row>
    <row r="471" customFormat="false" ht="12.75" hidden="false" customHeight="false" outlineLevel="0" collapsed="false">
      <c r="A471" s="108" t="n">
        <v>22.9499999999999</v>
      </c>
      <c r="B471" s="38" t="n">
        <f aca="false">LN(A471)</f>
        <v>3.13331793650655</v>
      </c>
      <c r="C471" s="38" t="n">
        <f aca="false">1/(I$3*SQRT(2*PI()))*EXP(-(($B471-I$4)^2)/(2*I$3^2))</f>
        <v>4.99978304903005E-024</v>
      </c>
      <c r="D471" s="109" t="str">
        <f aca="false">IF(AND($A471&gt;$D$6,$A471&lt;$D$7),NORMDIST($A471,$G$4,$G$3,0),"")</f>
        <v/>
      </c>
      <c r="E471" s="109" t="str">
        <f aca="false">IF(OR(AND($A471&lt;$D$6,$A471&gt;$D$8),AND($A471&gt;$D$7,$A471&lt;$D$9)),NORMDIST($A471,$G$4,$G$3,0),"")</f>
        <v/>
      </c>
      <c r="F471" s="109" t="n">
        <f aca="false">IF(OR($A471&lt;$D$8,$A471&gt;$D$9),NORMDIST($A471,$G$4,$G$3,0),"")</f>
        <v>2.08893264887205E-155</v>
      </c>
    </row>
    <row r="472" customFormat="false" ht="12.75" hidden="false" customHeight="false" outlineLevel="0" collapsed="false">
      <c r="A472" s="108" t="n">
        <v>22.9999999999999</v>
      </c>
      <c r="B472" s="38" t="n">
        <f aca="false">LN(A472)</f>
        <v>3.13549421592915</v>
      </c>
      <c r="C472" s="38" t="n">
        <f aca="false">1/(I$3*SQRT(2*PI()))*EXP(-(($B472-I$4)^2)/(2*I$3^2))</f>
        <v>4.34318485078001E-024</v>
      </c>
      <c r="D472" s="109" t="str">
        <f aca="false">IF(AND($A472&gt;$D$6,$A472&lt;$D$7),NORMDIST($A472,$G$4,$G$3,0),"")</f>
        <v/>
      </c>
      <c r="E472" s="109" t="str">
        <f aca="false">IF(OR(AND($A472&lt;$D$6,$A472&gt;$D$8),AND($A472&gt;$D$7,$A472&lt;$D$9)),NORMDIST($A472,$G$4,$G$3,0),"")</f>
        <v/>
      </c>
      <c r="F472" s="109" t="n">
        <f aca="false">IF(OR($A472&lt;$D$8,$A472&gt;$D$9),NORMDIST($A472,$G$4,$G$3,0),"")</f>
        <v>3.09554923932398E-156</v>
      </c>
    </row>
    <row r="473" customFormat="false" ht="12.75" hidden="false" customHeight="false" outlineLevel="0" collapsed="false">
      <c r="A473" s="108" t="n">
        <v>23.0499999999999</v>
      </c>
      <c r="B473" s="38" t="n">
        <f aca="false">LN(A473)</f>
        <v>3.13766576944265</v>
      </c>
      <c r="C473" s="38" t="n">
        <f aca="false">1/(I$3*SQRT(2*PI()))*EXP(-(($B473-I$4)^2)/(2*I$3^2))</f>
        <v>3.77328587086568E-024</v>
      </c>
      <c r="D473" s="109" t="str">
        <f aca="false">IF(AND($A473&gt;$D$6,$A473&lt;$D$7),NORMDIST($A473,$G$4,$G$3,0),"")</f>
        <v/>
      </c>
      <c r="E473" s="109" t="str">
        <f aca="false">IF(OR(AND($A473&lt;$D$6,$A473&gt;$D$8),AND($A473&gt;$D$7,$A473&lt;$D$9)),NORMDIST($A473,$G$4,$G$3,0),"")</f>
        <v/>
      </c>
      <c r="F473" s="109" t="n">
        <f aca="false">IF(OR($A473&lt;$D$8,$A473&gt;$D$9),NORMDIST($A473,$G$4,$G$3,0),"")</f>
        <v>4.56384567546265E-157</v>
      </c>
    </row>
    <row r="474" customFormat="false" ht="12.75" hidden="false" customHeight="false" outlineLevel="0" collapsed="false">
      <c r="A474" s="108" t="n">
        <v>23.0999999999999</v>
      </c>
      <c r="B474" s="38" t="n">
        <f aca="false">LN(A474)</f>
        <v>3.13983261752774</v>
      </c>
      <c r="C474" s="38" t="n">
        <f aca="false">1/(I$3*SQRT(2*PI()))*EXP(-(($B474-I$4)^2)/(2*I$3^2))</f>
        <v>3.27857619622797E-024</v>
      </c>
      <c r="D474" s="109" t="str">
        <f aca="false">IF(AND($A474&gt;$D$6,$A474&lt;$D$7),NORMDIST($A474,$G$4,$G$3,0),"")</f>
        <v/>
      </c>
      <c r="E474" s="109" t="str">
        <f aca="false">IF(OR(AND($A474&lt;$D$6,$A474&gt;$D$8),AND($A474&gt;$D$7,$A474&lt;$D$9)),NORMDIST($A474,$G$4,$G$3,0),"")</f>
        <v/>
      </c>
      <c r="F474" s="109" t="n">
        <f aca="false">IF(OR($A474&lt;$D$8,$A474&gt;$D$9),NORMDIST($A474,$G$4,$G$3,0),"")</f>
        <v>6.69428410342922E-158</v>
      </c>
    </row>
    <row r="475" customFormat="false" ht="12.75" hidden="false" customHeight="false" outlineLevel="0" collapsed="false">
      <c r="A475" s="108" t="n">
        <v>23.1499999999999</v>
      </c>
      <c r="B475" s="38" t="n">
        <f aca="false">LN(A475)</f>
        <v>3.14199478053224</v>
      </c>
      <c r="C475" s="38" t="n">
        <f aca="false">1/(I$3*SQRT(2*PI()))*EXP(-(($B475-I$4)^2)/(2*I$3^2))</f>
        <v>2.84908210220841E-024</v>
      </c>
      <c r="D475" s="109" t="str">
        <f aca="false">IF(AND($A475&gt;$D$6,$A475&lt;$D$7),NORMDIST($A475,$G$4,$G$3,0),"")</f>
        <v/>
      </c>
      <c r="E475" s="109" t="str">
        <f aca="false">IF(OR(AND($A475&lt;$D$6,$A475&gt;$D$8),AND($A475&gt;$D$7,$A475&lt;$D$9)),NORMDIST($A475,$G$4,$G$3,0),"")</f>
        <v/>
      </c>
      <c r="F475" s="109" t="n">
        <f aca="false">IF(OR($A475&lt;$D$8,$A475&gt;$D$9),NORMDIST($A475,$G$4,$G$3,0),"")</f>
        <v>9.7691613865295E-159</v>
      </c>
    </row>
    <row r="476" customFormat="false" ht="12.75" hidden="false" customHeight="false" outlineLevel="0" collapsed="false">
      <c r="A476" s="108" t="n">
        <v>23.1999999999999</v>
      </c>
      <c r="B476" s="38" t="n">
        <f aca="false">LN(A476)</f>
        <v>3.14415227867226</v>
      </c>
      <c r="C476" s="38" t="n">
        <f aca="false">1/(I$3*SQRT(2*PI()))*EXP(-(($B476-I$4)^2)/(2*I$3^2))</f>
        <v>2.47615993901863E-024</v>
      </c>
      <c r="D476" s="109" t="str">
        <f aca="false">IF(AND($A476&gt;$D$6,$A476&lt;$D$7),NORMDIST($A476,$G$4,$G$3,0),"")</f>
        <v/>
      </c>
      <c r="E476" s="109" t="str">
        <f aca="false">IF(OR(AND($A476&lt;$D$6,$A476&gt;$D$8),AND($A476&gt;$D$7,$A476&lt;$D$9)),NORMDIST($A476,$G$4,$G$3,0),"")</f>
        <v/>
      </c>
      <c r="F476" s="109" t="n">
        <f aca="false">IF(OR($A476&lt;$D$8,$A476&gt;$D$9),NORMDIST($A476,$G$4,$G$3,0),"")</f>
        <v>1.41837276620946E-159</v>
      </c>
    </row>
    <row r="477" customFormat="false" ht="12.75" hidden="false" customHeight="false" outlineLevel="0" collapsed="false">
      <c r="A477" s="108" t="n">
        <v>23.2499999999999</v>
      </c>
      <c r="B477" s="38" t="n">
        <f aca="false">LN(A477)</f>
        <v>3.14630513203336</v>
      </c>
      <c r="C477" s="38" t="n">
        <f aca="false">1/(I$3*SQRT(2*PI()))*EXP(-(($B477-I$4)^2)/(2*I$3^2))</f>
        <v>2.15231781738243E-024</v>
      </c>
      <c r="D477" s="109" t="str">
        <f aca="false">IF(AND($A477&gt;$D$6,$A477&lt;$D$7),NORMDIST($A477,$G$4,$G$3,0),"")</f>
        <v/>
      </c>
      <c r="E477" s="109" t="str">
        <f aca="false">IF(OR(AND($A477&lt;$D$6,$A477&gt;$D$8),AND($A477&gt;$D$7,$A477&lt;$D$9)),NORMDIST($A477,$G$4,$G$3,0),"")</f>
        <v/>
      </c>
      <c r="F477" s="109" t="n">
        <f aca="false">IF(OR($A477&lt;$D$8,$A477&gt;$D$9),NORMDIST($A477,$G$4,$G$3,0),"")</f>
        <v>2.04881827283982E-160</v>
      </c>
    </row>
    <row r="478" customFormat="false" ht="12.75" hidden="false" customHeight="false" outlineLevel="0" collapsed="false">
      <c r="A478" s="108" t="n">
        <v>23.2999999999999</v>
      </c>
      <c r="B478" s="38" t="n">
        <f aca="false">LN(A478)</f>
        <v>3.14845336057165</v>
      </c>
      <c r="C478" s="38" t="n">
        <f aca="false">1/(I$3*SQRT(2*PI()))*EXP(-(($B478-I$4)^2)/(2*I$3^2))</f>
        <v>1.87106132463013E-024</v>
      </c>
      <c r="D478" s="109" t="str">
        <f aca="false">IF(AND($A478&gt;$D$6,$A478&lt;$D$7),NORMDIST($A478,$G$4,$G$3,0),"")</f>
        <v/>
      </c>
      <c r="E478" s="109" t="str">
        <f aca="false">IF(OR(AND($A478&lt;$D$6,$A478&gt;$D$8),AND($A478&gt;$D$7,$A478&lt;$D$9)),NORMDIST($A478,$G$4,$G$3,0),"")</f>
        <v/>
      </c>
      <c r="F478" s="109" t="n">
        <f aca="false">IF(OR($A478&lt;$D$8,$A478&gt;$D$9),NORMDIST($A478,$G$4,$G$3,0),"")</f>
        <v>2.94439755880597E-161</v>
      </c>
    </row>
    <row r="479" customFormat="false" ht="12.75" hidden="false" customHeight="false" outlineLevel="0" collapsed="false">
      <c r="A479" s="108" t="n">
        <v>23.3499999999999</v>
      </c>
      <c r="B479" s="38" t="n">
        <f aca="false">LN(A479)</f>
        <v>3.1505969841149</v>
      </c>
      <c r="C479" s="38" t="n">
        <f aca="false">1/(I$3*SQRT(2*PI()))*EXP(-(($B479-I$4)^2)/(2*I$3^2))</f>
        <v>1.62676001605215E-024</v>
      </c>
      <c r="D479" s="109" t="str">
        <f aca="false">IF(AND($A479&gt;$D$6,$A479&lt;$D$7),NORMDIST($A479,$G$4,$G$3,0),"")</f>
        <v/>
      </c>
      <c r="E479" s="109" t="str">
        <f aca="false">IF(OR(AND($A479&lt;$D$6,$A479&gt;$D$8),AND($A479&gt;$D$7,$A479&lt;$D$9)),NORMDIST($A479,$G$4,$G$3,0),"")</f>
        <v/>
      </c>
      <c r="F479" s="109" t="n">
        <f aca="false">IF(OR($A479&lt;$D$8,$A479&gt;$D$9),NORMDIST($A479,$G$4,$G$3,0),"")</f>
        <v>4.20987706920481E-162</v>
      </c>
    </row>
    <row r="480" customFormat="false" ht="12.75" hidden="false" customHeight="false" outlineLevel="0" collapsed="false">
      <c r="A480" s="108" t="n">
        <v>23.3999999999999</v>
      </c>
      <c r="B480" s="38" t="n">
        <f aca="false">LN(A480)</f>
        <v>3.15273602236365</v>
      </c>
      <c r="C480" s="38" t="n">
        <f aca="false">1/(I$3*SQRT(2*PI()))*EXP(-(($B480-I$4)^2)/(2*I$3^2))</f>
        <v>1.41453186952461E-024</v>
      </c>
      <c r="D480" s="109" t="str">
        <f aca="false">IF(AND($A480&gt;$D$6,$A480&lt;$D$7),NORMDIST($A480,$G$4,$G$3,0),"")</f>
        <v/>
      </c>
      <c r="E480" s="109" t="str">
        <f aca="false">IF(OR(AND($A480&lt;$D$6,$A480&gt;$D$8),AND($A480&gt;$D$7,$A480&lt;$D$9)),NORMDIST($A480,$G$4,$G$3,0),"")</f>
        <v/>
      </c>
      <c r="F480" s="109" t="n">
        <f aca="false">IF(OR($A480&lt;$D$8,$A480&gt;$D$9),NORMDIST($A480,$G$4,$G$3,0),"")</f>
        <v>5.98855903257039E-163</v>
      </c>
    </row>
    <row r="481" customFormat="false" ht="12.75" hidden="false" customHeight="false" outlineLevel="0" collapsed="false">
      <c r="A481" s="108" t="n">
        <v>23.4499999999999</v>
      </c>
      <c r="B481" s="38" t="n">
        <f aca="false">LN(A481)</f>
        <v>3.15487049489228</v>
      </c>
      <c r="C481" s="38" t="n">
        <f aca="false">1/(I$3*SQRT(2*PI()))*EXP(-(($B481-I$4)^2)/(2*I$3^2))</f>
        <v>1.23014327397484E-024</v>
      </c>
      <c r="D481" s="109" t="str">
        <f aca="false">IF(AND($A481&gt;$D$6,$A481&lt;$D$7),NORMDIST($A481,$G$4,$G$3,0),"")</f>
        <v/>
      </c>
      <c r="E481" s="109" t="str">
        <f aca="false">IF(OR(AND($A481&lt;$D$6,$A481&gt;$D$8),AND($A481&gt;$D$7,$A481&lt;$D$9)),NORMDIST($A481,$G$4,$G$3,0),"")</f>
        <v/>
      </c>
      <c r="F481" s="109" t="n">
        <f aca="false">IF(OR($A481&lt;$D$8,$A481&gt;$D$9),NORMDIST($A481,$G$4,$G$3,0),"")</f>
        <v>8.47530255623358E-164</v>
      </c>
    </row>
    <row r="482" customFormat="false" ht="12.75" hidden="false" customHeight="false" outlineLevel="0" collapsed="false">
      <c r="A482" s="108" t="n">
        <v>23.4999999999999</v>
      </c>
      <c r="B482" s="38" t="n">
        <f aca="false">LN(A482)</f>
        <v>3.15700042115011</v>
      </c>
      <c r="C482" s="38" t="n">
        <f aca="false">1/(I$3*SQRT(2*PI()))*EXP(-(($B482-I$4)^2)/(2*I$3^2))</f>
        <v>1.06992245250389E-024</v>
      </c>
      <c r="D482" s="109" t="str">
        <f aca="false">IF(AND($A482&gt;$D$6,$A482&lt;$D$7),NORMDIST($A482,$G$4,$G$3,0),"")</f>
        <v/>
      </c>
      <c r="E482" s="109" t="str">
        <f aca="false">IF(OR(AND($A482&lt;$D$6,$A482&gt;$D$8),AND($A482&gt;$D$7,$A482&lt;$D$9)),NORMDIST($A482,$G$4,$G$3,0),"")</f>
        <v/>
      </c>
      <c r="F482" s="109" t="n">
        <f aca="false">IF(OR($A482&lt;$D$8,$A482&gt;$D$9),NORMDIST($A482,$G$4,$G$3,0),"")</f>
        <v>1.19335056187085E-164</v>
      </c>
    </row>
    <row r="483" customFormat="false" ht="12.75" hidden="false" customHeight="false" outlineLevel="0" collapsed="false">
      <c r="A483" s="108" t="n">
        <v>23.5499999999999</v>
      </c>
      <c r="B483" s="38" t="n">
        <f aca="false">LN(A483)</f>
        <v>3.15912582046242</v>
      </c>
      <c r="C483" s="38" t="n">
        <f aca="false">1/(I$3*SQRT(2*PI()))*EXP(-(($B483-I$4)^2)/(2*I$3^2))</f>
        <v>9.30684506110912E-025</v>
      </c>
      <c r="D483" s="109" t="str">
        <f aca="false">IF(AND($A483&gt;$D$6,$A483&lt;$D$7),NORMDIST($A483,$G$4,$G$3,0),"")</f>
        <v/>
      </c>
      <c r="E483" s="109" t="str">
        <f aca="false">IF(OR(AND($A483&lt;$D$6,$A483&gt;$D$8),AND($A483&gt;$D$7,$A483&lt;$D$9)),NORMDIST($A483,$G$4,$G$3,0),"")</f>
        <v/>
      </c>
      <c r="F483" s="109" t="n">
        <f aca="false">IF(OR($A483&lt;$D$8,$A483&gt;$D$9),NORMDIST($A483,$G$4,$G$3,0),"")</f>
        <v>1.67170956837242E-165</v>
      </c>
    </row>
    <row r="484" customFormat="false" ht="12.75" hidden="false" customHeight="false" outlineLevel="0" collapsed="false">
      <c r="A484" s="108" t="n">
        <v>23.5999999999999</v>
      </c>
      <c r="B484" s="38" t="n">
        <f aca="false">LN(A484)</f>
        <v>3.16124671203156</v>
      </c>
      <c r="C484" s="38" t="n">
        <f aca="false">1/(I$3*SQRT(2*PI()))*EXP(-(($B484-I$4)^2)/(2*I$3^2))</f>
        <v>8.09666510168919E-025</v>
      </c>
      <c r="D484" s="109" t="str">
        <f aca="false">IF(AND($A484&gt;$D$6,$A484&lt;$D$7),NORMDIST($A484,$G$4,$G$3,0),"")</f>
        <v/>
      </c>
      <c r="E484" s="109" t="str">
        <f aca="false">IF(OR(AND($A484&lt;$D$6,$A484&gt;$D$8),AND($A484&gt;$D$7,$A484&lt;$D$9)),NORMDIST($A484,$G$4,$G$3,0),"")</f>
        <v/>
      </c>
      <c r="F484" s="109" t="n">
        <f aca="false">IF(OR($A484&lt;$D$8,$A484&gt;$D$9),NORMDIST($A484,$G$4,$G$3,0),"")</f>
        <v>2.32988008815604E-166</v>
      </c>
    </row>
    <row r="485" customFormat="false" ht="12.75" hidden="false" customHeight="false" outlineLevel="0" collapsed="false">
      <c r="A485" s="108" t="n">
        <v>23.6499999999999</v>
      </c>
      <c r="B485" s="38" t="n">
        <f aca="false">LN(A485)</f>
        <v>3.16336311493794</v>
      </c>
      <c r="C485" s="38" t="n">
        <f aca="false">1/(I$3*SQRT(2*PI()))*EXP(-(($B485-I$4)^2)/(2*I$3^2))</f>
        <v>7.04471308421596E-025</v>
      </c>
      <c r="D485" s="109" t="str">
        <f aca="false">IF(AND($A485&gt;$D$6,$A485&lt;$D$7),NORMDIST($A485,$G$4,$G$3,0),"")</f>
        <v/>
      </c>
      <c r="E485" s="109" t="str">
        <f aca="false">IF(OR(AND($A485&lt;$D$6,$A485&gt;$D$8),AND($A485&gt;$D$7,$A485&lt;$D$9)),NORMDIST($A485,$G$4,$G$3,0),"")</f>
        <v/>
      </c>
      <c r="F485" s="109" t="n">
        <f aca="false">IF(OR($A485&lt;$D$8,$A485&gt;$D$9),NORMDIST($A485,$G$4,$G$3,0),"")</f>
        <v>3.23062289517772E-167</v>
      </c>
    </row>
    <row r="486" customFormat="false" ht="12.75" hidden="false" customHeight="false" outlineLevel="0" collapsed="false">
      <c r="A486" s="108" t="n">
        <v>23.6999999999999</v>
      </c>
      <c r="B486" s="38" t="n">
        <f aca="false">LN(A486)</f>
        <v>3.16547504814108</v>
      </c>
      <c r="C486" s="38" t="n">
        <f aca="false">1/(I$3*SQRT(2*PI()))*EXP(-(($B486-I$4)^2)/(2*I$3^2))</f>
        <v>6.13018832909823E-025</v>
      </c>
      <c r="D486" s="109" t="str">
        <f aca="false">IF(AND($A486&gt;$D$6,$A486&lt;$D$7),NORMDIST($A486,$G$4,$G$3,0),"")</f>
        <v/>
      </c>
      <c r="E486" s="109" t="str">
        <f aca="false">IF(OR(AND($A486&lt;$D$6,$A486&gt;$D$8),AND($A486&gt;$D$7,$A486&lt;$D$9)),NORMDIST($A486,$G$4,$G$3,0),"")</f>
        <v/>
      </c>
      <c r="F486" s="109" t="n">
        <f aca="false">IF(OR($A486&lt;$D$8,$A486&gt;$D$9),NORMDIST($A486,$G$4,$G$3,0),"")</f>
        <v>4.45675662322234E-168</v>
      </c>
    </row>
    <row r="487" customFormat="false" ht="12.75" hidden="false" customHeight="false" outlineLevel="0" collapsed="false">
      <c r="A487" s="108" t="n">
        <v>23.7499999999999</v>
      </c>
      <c r="B487" s="38" t="n">
        <f aca="false">LN(A487)</f>
        <v>3.16758253048065</v>
      </c>
      <c r="C487" s="38" t="n">
        <f aca="false">1/(I$3*SQRT(2*PI()))*EXP(-(($B487-I$4)^2)/(2*I$3^2))</f>
        <v>5.3350393686687E-025</v>
      </c>
      <c r="D487" s="109" t="str">
        <f aca="false">IF(AND($A487&gt;$D$6,$A487&lt;$D$7),NORMDIST($A487,$G$4,$G$3,0),"")</f>
        <v/>
      </c>
      <c r="E487" s="109" t="str">
        <f aca="false">IF(OR(AND($A487&lt;$D$6,$A487&gt;$D$8),AND($A487&gt;$D$7,$A487&lt;$D$9)),NORMDIST($A487,$G$4,$G$3,0),"")</f>
        <v/>
      </c>
      <c r="F487" s="109" t="n">
        <f aca="false">IF(OR($A487&lt;$D$8,$A487&gt;$D$9),NORMDIST($A487,$G$4,$G$3,0),"")</f>
        <v>6.11690204449482E-169</v>
      </c>
    </row>
    <row r="488" customFormat="false" ht="12.75" hidden="false" customHeight="false" outlineLevel="0" collapsed="false">
      <c r="A488" s="108" t="n">
        <v>23.7999999999999</v>
      </c>
      <c r="B488" s="38" t="n">
        <f aca="false">LN(A488)</f>
        <v>3.16968558067742</v>
      </c>
      <c r="C488" s="38" t="n">
        <f aca="false">1/(I$3*SQRT(2*PI()))*EXP(-(($B488-I$4)^2)/(2*I$3^2))</f>
        <v>4.64359864663183E-025</v>
      </c>
      <c r="D488" s="109" t="str">
        <f aca="false">IF(AND($A488&gt;$D$6,$A488&lt;$D$7),NORMDIST($A488,$G$4,$G$3,0),"")</f>
        <v/>
      </c>
      <c r="E488" s="109" t="str">
        <f aca="false">IF(OR(AND($A488&lt;$D$6,$A488&gt;$D$8),AND($A488&gt;$D$7,$A488&lt;$D$9)),NORMDIST($A488,$G$4,$G$3,0),"")</f>
        <v/>
      </c>
      <c r="F488" s="109" t="n">
        <f aca="false">IF(OR($A488&lt;$D$8,$A488&gt;$D$9),NORMDIST($A488,$G$4,$G$3,0),"")</f>
        <v>8.3526462432244E-170</v>
      </c>
    </row>
    <row r="489" customFormat="false" ht="12.75" hidden="false" customHeight="false" outlineLevel="0" collapsed="false">
      <c r="A489" s="108" t="n">
        <v>23.8499999999999</v>
      </c>
      <c r="B489" s="38" t="n">
        <f aca="false">LN(A489)</f>
        <v>3.17178421733435</v>
      </c>
      <c r="C489" s="38" t="n">
        <f aca="false">1/(I$3*SQRT(2*PI()))*EXP(-(($B489-I$4)^2)/(2*I$3^2))</f>
        <v>4.04226601289492E-025</v>
      </c>
      <c r="D489" s="109" t="str">
        <f aca="false">IF(AND($A489&gt;$D$6,$A489&lt;$D$7),NORMDIST($A489,$G$4,$G$3,0),"")</f>
        <v/>
      </c>
      <c r="E489" s="109" t="str">
        <f aca="false">IF(OR(AND($A489&lt;$D$6,$A489&gt;$D$8),AND($A489&gt;$D$7,$A489&lt;$D$9)),NORMDIST($A489,$G$4,$G$3,0),"")</f>
        <v/>
      </c>
      <c r="F489" s="109" t="n">
        <f aca="false">IF(OR($A489&lt;$D$8,$A489&gt;$D$9),NORMDIST($A489,$G$4,$G$3,0),"")</f>
        <v>1.13474063177371E-170</v>
      </c>
    </row>
    <row r="490" customFormat="false" ht="12.75" hidden="false" customHeight="false" outlineLevel="0" collapsed="false">
      <c r="A490" s="108" t="n">
        <v>23.8999999999999</v>
      </c>
      <c r="B490" s="38" t="n">
        <f aca="false">LN(A490)</f>
        <v>3.17387845893746</v>
      </c>
      <c r="C490" s="38" t="n">
        <f aca="false">1/(I$3*SQRT(2*PI()))*EXP(-(($B490-I$4)^2)/(2*I$3^2))</f>
        <v>3.51923446187128E-025</v>
      </c>
      <c r="D490" s="109" t="str">
        <f aca="false">IF(AND($A490&gt;$D$6,$A490&lt;$D$7),NORMDIST($A490,$G$4,$G$3,0),"")</f>
        <v/>
      </c>
      <c r="E490" s="109" t="str">
        <f aca="false">IF(OR(AND($A490&lt;$D$6,$A490&gt;$D$8),AND($A490&gt;$D$7,$A490&lt;$D$9)),NORMDIST($A490,$G$4,$G$3,0),"")</f>
        <v/>
      </c>
      <c r="F490" s="109" t="n">
        <f aca="false">IF(OR($A490&lt;$D$8,$A490&gt;$D$9),NORMDIST($A490,$G$4,$G$3,0),"")</f>
        <v>1.53373058754746E-171</v>
      </c>
    </row>
    <row r="491" customFormat="false" ht="12.75" hidden="false" customHeight="false" outlineLevel="0" collapsed="false">
      <c r="A491" s="108" t="n">
        <v>23.9499999999999</v>
      </c>
      <c r="B491" s="38" t="n">
        <f aca="false">LN(A491)</f>
        <v>3.17596832385692</v>
      </c>
      <c r="C491" s="38" t="n">
        <f aca="false">1/(I$3*SQRT(2*PI()))*EXP(-(($B491-I$4)^2)/(2*I$3^2))</f>
        <v>3.06425244662696E-025</v>
      </c>
      <c r="D491" s="109" t="str">
        <f aca="false">IF(AND($A491&gt;$D$6,$A491&lt;$D$7),NORMDIST($A491,$G$4,$G$3,0),"")</f>
        <v/>
      </c>
      <c r="E491" s="109" t="str">
        <f aca="false">IF(OR(AND($A491&lt;$D$6,$A491&gt;$D$8),AND($A491&gt;$D$7,$A491&lt;$D$9)),NORMDIST($A491,$G$4,$G$3,0),"")</f>
        <v/>
      </c>
      <c r="F491" s="109" t="n">
        <f aca="false">IF(OR($A491&lt;$D$8,$A491&gt;$D$9),NORMDIST($A491,$G$4,$G$3,0),"")</f>
        <v>2.06244087400216E-172</v>
      </c>
    </row>
    <row r="492" customFormat="false" ht="12.75" hidden="false" customHeight="false" outlineLevel="0" collapsed="false">
      <c r="A492" s="108" t="n">
        <v>23.9999999999999</v>
      </c>
      <c r="B492" s="38" t="n">
        <f aca="false">LN(A492)</f>
        <v>3.17805383034794</v>
      </c>
      <c r="C492" s="38" t="n">
        <f aca="false">1/(I$3*SQRT(2*PI()))*EXP(-(($B492-I$4)^2)/(2*I$3^2))</f>
        <v>2.66841786557318E-025</v>
      </c>
      <c r="D492" s="109" t="str">
        <f aca="false">IF(AND($A492&gt;$D$6,$A492&lt;$D$7),NORMDIST($A492,$G$4,$G$3,0),"")</f>
        <v/>
      </c>
      <c r="E492" s="109" t="str">
        <f aca="false">IF(OR(AND($A492&lt;$D$6,$A492&gt;$D$8),AND($A492&gt;$D$7,$A492&lt;$D$9)),NORMDIST($A492,$G$4,$G$3,0),"")</f>
        <v/>
      </c>
      <c r="F492" s="109" t="n">
        <f aca="false">IF(OR($A492&lt;$D$8,$A492&gt;$D$9),NORMDIST($A492,$G$4,$G$3,0),"")</f>
        <v>2.75926803882605E-173</v>
      </c>
    </row>
    <row r="493" customFormat="false" ht="12.75" hidden="false" customHeight="false" outlineLevel="0" collapsed="false">
      <c r="A493" s="108" t="n">
        <v>24.0499999999999</v>
      </c>
      <c r="B493" s="38" t="n">
        <f aca="false">LN(A493)</f>
        <v>3.18013499655177</v>
      </c>
      <c r="C493" s="38" t="n">
        <f aca="false">1/(I$3*SQRT(2*PI()))*EXP(-(($B493-I$4)^2)/(2*I$3^2))</f>
        <v>2.32399947913387E-025</v>
      </c>
      <c r="D493" s="109" t="str">
        <f aca="false">IF(AND($A493&gt;$D$6,$A493&lt;$D$7),NORMDIST($A493,$G$4,$G$3,0),"")</f>
        <v/>
      </c>
      <c r="E493" s="109" t="str">
        <f aca="false">IF(OR(AND($A493&lt;$D$6,$A493&gt;$D$8),AND($A493&gt;$D$7,$A493&lt;$D$9)),NORMDIST($A493,$G$4,$G$3,0),"")</f>
        <v/>
      </c>
      <c r="F493" s="109" t="n">
        <f aca="false">IF(OR($A493&lt;$D$8,$A493&gt;$D$9),NORMDIST($A493,$G$4,$G$3,0),"")</f>
        <v>3.6727065462644E-174</v>
      </c>
    </row>
    <row r="494" customFormat="false" ht="12.75" hidden="false" customHeight="false" outlineLevel="0" collapsed="false">
      <c r="A494" s="108" t="n">
        <v>24.0999999999999</v>
      </c>
      <c r="B494" s="38" t="n">
        <f aca="false">LN(A494)</f>
        <v>3.18221184049661</v>
      </c>
      <c r="C494" s="38" t="n">
        <f aca="false">1/(I$3*SQRT(2*PI()))*EXP(-(($B494-I$4)^2)/(2*I$3^2))</f>
        <v>2.02428208505358E-025</v>
      </c>
      <c r="D494" s="109" t="str">
        <f aca="false">IF(AND($A494&gt;$D$6,$A494&lt;$D$7),NORMDIST($A494,$G$4,$G$3,0),"")</f>
        <v/>
      </c>
      <c r="E494" s="109" t="str">
        <f aca="false">IF(OR(AND($A494&lt;$D$6,$A494&gt;$D$8),AND($A494&gt;$D$7,$A494&lt;$D$9)),NORMDIST($A494,$G$4,$G$3,0),"")</f>
        <v/>
      </c>
      <c r="F494" s="109" t="n">
        <f aca="false">IF(OR($A494&lt;$D$8,$A494&gt;$D$9),NORMDIST($A494,$G$4,$G$3,0),"")</f>
        <v>4.86360753836424E-175</v>
      </c>
    </row>
    <row r="495" customFormat="false" ht="12.75" hidden="false" customHeight="false" outlineLevel="0" collapsed="false">
      <c r="A495" s="108" t="n">
        <v>24.1499999999999</v>
      </c>
      <c r="B495" s="38" t="n">
        <f aca="false">LN(A495)</f>
        <v>3.18428438009858</v>
      </c>
      <c r="C495" s="38" t="n">
        <f aca="false">1/(I$3*SQRT(2*PI()))*EXP(-(($B495-I$4)^2)/(2*I$3^2))</f>
        <v>1.76343227494135E-025</v>
      </c>
      <c r="D495" s="109" t="str">
        <f aca="false">IF(AND($A495&gt;$D$6,$A495&lt;$D$7),NORMDIST($A495,$G$4,$G$3,0),"")</f>
        <v/>
      </c>
      <c r="E495" s="109" t="str">
        <f aca="false">IF(OR(AND($A495&lt;$D$6,$A495&gt;$D$8),AND($A495&gt;$D$7,$A495&lt;$D$9)),NORMDIST($A495,$G$4,$G$3,0),"")</f>
        <v/>
      </c>
      <c r="F495" s="109" t="n">
        <f aca="false">IF(OR($A495&lt;$D$8,$A495&gt;$D$9),NORMDIST($A495,$G$4,$G$3,0),"")</f>
        <v>6.40782691087045E-176</v>
      </c>
    </row>
    <row r="496" customFormat="false" ht="12.75" hidden="false" customHeight="false" outlineLevel="0" collapsed="false">
      <c r="A496" s="108" t="n">
        <v>24.1999999999999</v>
      </c>
      <c r="B496" s="38" t="n">
        <f aca="false">LN(A496)</f>
        <v>3.18635263316264</v>
      </c>
      <c r="C496" s="38" t="n">
        <f aca="false">1/(I$3*SQRT(2*PI()))*EXP(-(($B496-I$4)^2)/(2*I$3^2))</f>
        <v>1.53638202178648E-025</v>
      </c>
      <c r="D496" s="109" t="str">
        <f aca="false">IF(AND($A496&gt;$D$6,$A496&lt;$D$7),NORMDIST($A496,$G$4,$G$3,0),"")</f>
        <v/>
      </c>
      <c r="E496" s="109" t="str">
        <f aca="false">IF(OR(AND($A496&lt;$D$6,$A496&gt;$D$8),AND($A496&gt;$D$7,$A496&lt;$D$9)),NORMDIST($A496,$G$4,$G$3,0),"")</f>
        <v/>
      </c>
      <c r="F496" s="109" t="n">
        <f aca="false">IF(OR($A496&lt;$D$8,$A496&gt;$D$9),NORMDIST($A496,$G$4,$G$3,0),"")</f>
        <v>8.39929773680168E-177</v>
      </c>
    </row>
    <row r="497" customFormat="false" ht="12.75" hidden="false" customHeight="false" outlineLevel="0" collapsed="false">
      <c r="A497" s="108" t="n">
        <v>24.2499999999999</v>
      </c>
      <c r="B497" s="38" t="n">
        <f aca="false">LN(A497)</f>
        <v>3.18841661738349</v>
      </c>
      <c r="C497" s="38" t="n">
        <f aca="false">1/(I$3*SQRT(2*PI()))*EXP(-(($B497-I$4)^2)/(2*I$3^2))</f>
        <v>1.33872771760247E-025</v>
      </c>
      <c r="D497" s="109" t="str">
        <f aca="false">IF(AND($A497&gt;$D$6,$A497&lt;$D$7),NORMDIST($A497,$G$4,$G$3,0),"")</f>
        <v/>
      </c>
      <c r="E497" s="109" t="str">
        <f aca="false">IF(OR(AND($A497&lt;$D$6,$A497&gt;$D$8),AND($A497&gt;$D$7,$A497&lt;$D$9)),NORMDIST($A497,$G$4,$G$3,0),"")</f>
        <v/>
      </c>
      <c r="F497" s="109" t="n">
        <f aca="false">IF(OR($A497&lt;$D$8,$A497&gt;$D$9),NORMDIST($A497,$G$4,$G$3,0),"")</f>
        <v>1.09535560745258E-177</v>
      </c>
    </row>
    <row r="498" customFormat="false" ht="12.75" hidden="false" customHeight="false" outlineLevel="0" collapsed="false">
      <c r="A498" s="108" t="n">
        <v>24.2999999999999</v>
      </c>
      <c r="B498" s="38" t="n">
        <f aca="false">LN(A498)</f>
        <v>3.1904763503465</v>
      </c>
      <c r="C498" s="38" t="n">
        <f aca="false">1/(I$3*SQRT(2*PI()))*EXP(-(($B498-I$4)^2)/(2*I$3^2))</f>
        <v>1.16664259990539E-025</v>
      </c>
      <c r="D498" s="109" t="str">
        <f aca="false">IF(AND($A498&gt;$D$6,$A498&lt;$D$7),NORMDIST($A498,$G$4,$G$3,0),"")</f>
        <v/>
      </c>
      <c r="E498" s="109" t="str">
        <f aca="false">IF(OR(AND($A498&lt;$D$6,$A498&gt;$D$8),AND($A498&gt;$D$7,$A498&lt;$D$9)),NORMDIST($A498,$G$4,$G$3,0),"")</f>
        <v/>
      </c>
      <c r="F498" s="109" t="n">
        <f aca="false">IF(OR($A498&lt;$D$8,$A498&gt;$D$9),NORMDIST($A498,$G$4,$G$3,0),"")</f>
        <v>1.42117399038536E-178</v>
      </c>
    </row>
    <row r="499" customFormat="false" ht="12.75" hidden="false" customHeight="false" outlineLevel="0" collapsed="false">
      <c r="A499" s="108" t="n">
        <v>24.3499999999999</v>
      </c>
      <c r="B499" s="38" t="n">
        <f aca="false">LN(A499)</f>
        <v>3.1925318495286</v>
      </c>
      <c r="C499" s="38" t="n">
        <f aca="false">1/(I$3*SQRT(2*PI()))*EXP(-(($B499-I$4)^2)/(2*I$3^2))</f>
        <v>1.01680078217028E-025</v>
      </c>
      <c r="D499" s="109" t="str">
        <f aca="false">IF(AND($A499&gt;$D$6,$A499&lt;$D$7),NORMDIST($A499,$G$4,$G$3,0),"")</f>
        <v/>
      </c>
      <c r="E499" s="109" t="str">
        <f aca="false">IF(OR(AND($A499&lt;$D$6,$A499&gt;$D$8),AND($A499&gt;$D$7,$A499&lt;$D$9)),NORMDIST($A499,$G$4,$G$3,0),"")</f>
        <v/>
      </c>
      <c r="F499" s="109" t="n">
        <f aca="false">IF(OR($A499&lt;$D$8,$A499&gt;$D$9),NORMDIST($A499,$G$4,$G$3,0),"")</f>
        <v>1.8345067778495E-179</v>
      </c>
    </row>
    <row r="500" customFormat="false" ht="12.75" hidden="false" customHeight="false" outlineLevel="0" collapsed="false">
      <c r="A500" s="108" t="n">
        <v>24.3999999999999</v>
      </c>
      <c r="B500" s="38" t="n">
        <f aca="false">LN(A500)</f>
        <v>3.19458313229915</v>
      </c>
      <c r="C500" s="38" t="n">
        <f aca="false">1/(I$3*SQRT(2*PI()))*EXP(-(($B500-I$4)^2)/(2*I$3^2))</f>
        <v>8.86311342584496E-026</v>
      </c>
      <c r="D500" s="109" t="str">
        <f aca="false">IF(AND($A500&gt;$D$6,$A500&lt;$D$7),NORMDIST($A500,$G$4,$G$3,0),"")</f>
        <v/>
      </c>
      <c r="E500" s="109" t="str">
        <f aca="false">IF(OR(AND($A500&lt;$D$6,$A500&gt;$D$8),AND($A500&gt;$D$7,$A500&lt;$D$9)),NORMDIST($A500,$G$4,$G$3,0),"")</f>
        <v/>
      </c>
      <c r="F500" s="109" t="n">
        <f aca="false">IF(OR($A500&lt;$D$8,$A500&gt;$D$9),NORMDIST($A500,$G$4,$G$3,0),"")</f>
        <v>2.35597862485001E-180</v>
      </c>
    </row>
    <row r="501" customFormat="false" ht="12.75" hidden="false" customHeight="false" outlineLevel="0" collapsed="false">
      <c r="A501" s="108" t="n">
        <v>24.4499999999999</v>
      </c>
      <c r="B501" s="38" t="n">
        <f aca="false">LN(A501)</f>
        <v>3.19663021592088</v>
      </c>
      <c r="C501" s="38" t="n">
        <f aca="false">1/(I$3*SQRT(2*PI()))*EXP(-(($B501-I$4)^2)/(2*I$3^2))</f>
        <v>7.72661132377594E-026</v>
      </c>
      <c r="D501" s="109" t="str">
        <f aca="false">IF(AND($A501&gt;$D$6,$A501&lt;$D$7),NORMDIST($A501,$G$4,$G$3,0),"")</f>
        <v/>
      </c>
      <c r="E501" s="109" t="str">
        <f aca="false">IF(OR(AND($A501&lt;$D$6,$A501&gt;$D$8),AND($A501&gt;$D$7,$A501&lt;$D$9)),NORMDIST($A501,$G$4,$G$3,0),"")</f>
        <v/>
      </c>
      <c r="F501" s="109" t="n">
        <f aca="false">IF(OR($A501&lt;$D$8,$A501&gt;$D$9),NORMDIST($A501,$G$4,$G$3,0),"")</f>
        <v>3.01025527686078E-181</v>
      </c>
    </row>
    <row r="502" customFormat="false" ht="12.75" hidden="false" customHeight="false" outlineLevel="0" collapsed="false">
      <c r="A502" s="108" t="n">
        <v>24.4999999999999</v>
      </c>
      <c r="B502" s="38" t="n">
        <f aca="false">LN(A502)</f>
        <v>3.19867311755068</v>
      </c>
      <c r="C502" s="38" t="n">
        <f aca="false">1/(I$3*SQRT(2*PI()))*EXP(-(($B502-I$4)^2)/(2*I$3^2))</f>
        <v>6.73665144113454E-026</v>
      </c>
      <c r="D502" s="109" t="str">
        <f aca="false">IF(AND($A502&gt;$D$6,$A502&lt;$D$7),NORMDIST($A502,$G$4,$G$3,0),"")</f>
        <v/>
      </c>
      <c r="E502" s="109" t="str">
        <f aca="false">IF(OR(AND($A502&lt;$D$6,$A502&gt;$D$8),AND($A502&gt;$D$7,$A502&lt;$D$9)),NORMDIST($A502,$G$4,$G$3,0),"")</f>
        <v/>
      </c>
      <c r="F502" s="109" t="n">
        <f aca="false">IF(OR($A502&lt;$D$8,$A502&gt;$D$9),NORMDIST($A502,$G$4,$G$3,0),"")</f>
        <v>3.82661933946397E-182</v>
      </c>
    </row>
    <row r="503" customFormat="false" ht="12.75" hidden="false" customHeight="false" outlineLevel="0" collapsed="false">
      <c r="A503" s="108" t="n">
        <v>24.5499999999999</v>
      </c>
      <c r="B503" s="38" t="n">
        <f aca="false">LN(A503)</f>
        <v>3.20071185424053</v>
      </c>
      <c r="C503" s="38" t="n">
        <f aca="false">1/(I$3*SQRT(2*PI()))*EXP(-(($B503-I$4)^2)/(2*I$3^2))</f>
        <v>5.87423435351182E-026</v>
      </c>
      <c r="D503" s="109" t="str">
        <f aca="false">IF(AND($A503&gt;$D$6,$A503&lt;$D$7),NORMDIST($A503,$G$4,$G$3,0),"")</f>
        <v/>
      </c>
      <c r="E503" s="109" t="str">
        <f aca="false">IF(OR(AND($A503&lt;$D$6,$A503&gt;$D$8),AND($A503&gt;$D$7,$A503&lt;$D$9)),NORMDIST($A503,$G$4,$G$3,0),"")</f>
        <v/>
      </c>
      <c r="F503" s="109" t="n">
        <f aca="false">IF(OR($A503&lt;$D$8,$A503&gt;$D$9),NORMDIST($A503,$G$4,$G$3,0),"")</f>
        <v>4.83957420206301E-183</v>
      </c>
    </row>
    <row r="504" customFormat="false" ht="12.75" hidden="false" customHeight="false" outlineLevel="0" collapsed="false">
      <c r="A504" s="108" t="n">
        <v>24.5999999999999</v>
      </c>
      <c r="B504" s="38" t="n">
        <f aca="false">LN(A504)</f>
        <v>3.20274644293831</v>
      </c>
      <c r="C504" s="38" t="n">
        <f aca="false">1/(I$3*SQRT(2*PI()))*EXP(-(($B504-I$4)^2)/(2*I$3^2))</f>
        <v>5.12283737271593E-026</v>
      </c>
      <c r="D504" s="109" t="str">
        <f aca="false">IF(AND($A504&gt;$D$6,$A504&lt;$D$7),NORMDIST($A504,$G$4,$G$3,0),"")</f>
        <v/>
      </c>
      <c r="E504" s="109" t="str">
        <f aca="false">IF(OR(AND($A504&lt;$D$6,$A504&gt;$D$8),AND($A504&gt;$D$7,$A504&lt;$D$9)),NORMDIST($A504,$G$4,$G$3,0),"")</f>
        <v/>
      </c>
      <c r="F504" s="109" t="n">
        <f aca="false">IF(OR($A504&lt;$D$8,$A504&gt;$D$9),NORMDIST($A504,$G$4,$G$3,0),"")</f>
        <v>6.08946304421269E-184</v>
      </c>
    </row>
    <row r="505" customFormat="false" ht="12.75" hidden="false" customHeight="false" outlineLevel="0" collapsed="false">
      <c r="A505" s="108" t="n">
        <v>24.6499999999999</v>
      </c>
      <c r="B505" s="38" t="n">
        <f aca="false">LN(A505)</f>
        <v>3.2047769004887</v>
      </c>
      <c r="C505" s="38" t="n">
        <f aca="false">1/(I$3*SQRT(2*PI()))*EXP(-(($B505-I$4)^2)/(2*I$3^2))</f>
        <v>4.46808994038609E-026</v>
      </c>
      <c r="D505" s="109" t="str">
        <f aca="false">IF(AND($A505&gt;$D$6,$A505&lt;$D$7),NORMDIST($A505,$G$4,$G$3,0),"")</f>
        <v/>
      </c>
      <c r="E505" s="109" t="str">
        <f aca="false">IF(OR(AND($A505&lt;$D$6,$A505&gt;$D$8),AND($A505&gt;$D$7,$A505&lt;$D$9)),NORMDIST($A505,$G$4,$G$3,0),"")</f>
        <v/>
      </c>
      <c r="F505" s="109" t="n">
        <f aca="false">IF(OR($A505&lt;$D$8,$A505&gt;$D$9),NORMDIST($A505,$G$4,$G$3,0),"")</f>
        <v>7.62308567106155E-185</v>
      </c>
    </row>
    <row r="506" customFormat="false" ht="12.75" hidden="false" customHeight="false" outlineLevel="0" collapsed="false">
      <c r="A506" s="108" t="n">
        <v>24.6999999999999</v>
      </c>
      <c r="B506" s="38" t="n">
        <f aca="false">LN(A506)</f>
        <v>3.20680324363393</v>
      </c>
      <c r="C506" s="38" t="n">
        <f aca="false">1/(I$3*SQRT(2*PI()))*EXP(-(($B506-I$4)^2)/(2*I$3^2))</f>
        <v>3.8974917925274E-026</v>
      </c>
      <c r="D506" s="109" t="str">
        <f aca="false">IF(AND($A506&gt;$D$6,$A506&lt;$D$7),NORMDIST($A506,$G$4,$G$3,0),"")</f>
        <v/>
      </c>
      <c r="E506" s="109" t="str">
        <f aca="false">IF(OR(AND($A506&lt;$D$6,$A506&gt;$D$8),AND($A506&gt;$D$7,$A506&lt;$D$9)),NORMDIST($A506,$G$4,$G$3,0),"")</f>
        <v/>
      </c>
      <c r="F506" s="109" t="n">
        <f aca="false">IF(OR($A506&lt;$D$8,$A506&gt;$D$9),NORMDIST($A506,$G$4,$G$3,0),"")</f>
        <v>9.4942914038631E-186</v>
      </c>
    </row>
    <row r="507" customFormat="false" ht="12.75" hidden="false" customHeight="false" outlineLevel="0" collapsed="false">
      <c r="A507" s="108" t="n">
        <v>24.7499999999999</v>
      </c>
      <c r="B507" s="38" t="n">
        <f aca="false">LN(A507)</f>
        <v>3.2088254890147</v>
      </c>
      <c r="C507" s="38" t="n">
        <f aca="false">1/(I$3*SQRT(2*PI()))*EXP(-(($B507-I$4)^2)/(2*I$3^2))</f>
        <v>3.40016822956749E-026</v>
      </c>
      <c r="D507" s="109" t="str">
        <f aca="false">IF(AND($A507&gt;$D$6,$A507&lt;$D$7),NORMDIST($A507,$G$4,$G$3,0),"")</f>
        <v/>
      </c>
      <c r="E507" s="109" t="str">
        <f aca="false">IF(OR(AND($A507&lt;$D$6,$A507&gt;$D$8),AND($A507&gt;$D$7,$A507&lt;$D$9)),NORMDIST($A507,$G$4,$G$3,0),"")</f>
        <v/>
      </c>
      <c r="F507" s="109" t="n">
        <f aca="false">IF(OR($A507&lt;$D$8,$A507&gt;$D$9),NORMDIST($A507,$G$4,$G$3,0),"")</f>
        <v>1.17645215349254E-186</v>
      </c>
    </row>
    <row r="508" customFormat="false" ht="12.75" hidden="false" customHeight="false" outlineLevel="0" collapsed="false">
      <c r="A508" s="108" t="n">
        <v>24.7999999999999</v>
      </c>
      <c r="B508" s="38" t="n">
        <f aca="false">LN(A508)</f>
        <v>3.21084365317093</v>
      </c>
      <c r="C508" s="38" t="n">
        <f aca="false">1/(I$3*SQRT(2*PI()))*EXP(-(($B508-I$4)^2)/(2*I$3^2))</f>
        <v>2.96665758089593E-026</v>
      </c>
      <c r="D508" s="109" t="str">
        <f aca="false">IF(AND($A508&gt;$D$6,$A508&lt;$D$7),NORMDIST($A508,$G$4,$G$3,0),"")</f>
        <v/>
      </c>
      <c r="E508" s="109" t="str">
        <f aca="false">IF(OR(AND($A508&lt;$D$6,$A508&gt;$D$8),AND($A508&gt;$D$7,$A508&lt;$D$9)),NORMDIST($A508,$G$4,$G$3,0),"")</f>
        <v/>
      </c>
      <c r="F508" s="109" t="n">
        <f aca="false">IF(OR($A508&lt;$D$8,$A508&gt;$D$9),NORMDIST($A508,$G$4,$G$3,0),"")</f>
        <v>1.45032701349907E-187</v>
      </c>
    </row>
    <row r="509" customFormat="false" ht="12.75" hidden="false" customHeight="false" outlineLevel="0" collapsed="false">
      <c r="A509" s="108" t="n">
        <v>24.8499999999999</v>
      </c>
      <c r="B509" s="38" t="n">
        <f aca="false">LN(A509)</f>
        <v>3.21285775254263</v>
      </c>
      <c r="C509" s="38" t="n">
        <f aca="false">1/(I$3*SQRT(2*PI()))*EXP(-(($B509-I$4)^2)/(2*I$3^2))</f>
        <v>2.5887266062439E-026</v>
      </c>
      <c r="D509" s="109" t="str">
        <f aca="false">IF(AND($A509&gt;$D$6,$A509&lt;$D$7),NORMDIST($A509,$G$4,$G$3,0),"")</f>
        <v/>
      </c>
      <c r="E509" s="109" t="str">
        <f aca="false">IF(OR(AND($A509&lt;$D$6,$A509&gt;$D$8),AND($A509&gt;$D$7,$A509&lt;$D$9)),NORMDIST($A509,$G$4,$G$3,0),"")</f>
        <v/>
      </c>
      <c r="F509" s="109" t="n">
        <f aca="false">IF(OR($A509&lt;$D$8,$A509&gt;$D$9),NORMDIST($A509,$G$4,$G$3,0),"")</f>
        <v>1.77884275152351E-188</v>
      </c>
    </row>
    <row r="510" customFormat="false" ht="12.75" hidden="false" customHeight="false" outlineLevel="0" collapsed="false">
      <c r="A510" s="108" t="n">
        <v>24.8999999999999</v>
      </c>
      <c r="B510" s="38" t="n">
        <f aca="false">LN(A510)</f>
        <v>3.21486780347066</v>
      </c>
      <c r="C510" s="38" t="n">
        <f aca="false">1/(I$3*SQRT(2*PI()))*EXP(-(($B510-I$4)^2)/(2*I$3^2))</f>
        <v>2.25921014227382E-026</v>
      </c>
      <c r="D510" s="109" t="str">
        <f aca="false">IF(AND($A510&gt;$D$6,$A510&lt;$D$7),NORMDIST($A510,$G$4,$G$3,0),"")</f>
        <v/>
      </c>
      <c r="E510" s="109" t="str">
        <f aca="false">IF(OR(AND($A510&lt;$D$6,$A510&gt;$D$8),AND($A510&gt;$D$7,$A510&lt;$D$9)),NORMDIST($A510,$G$4,$G$3,0),"")</f>
        <v/>
      </c>
      <c r="F510" s="109" t="n">
        <f aca="false">IF(OR($A510&lt;$D$8,$A510&gt;$D$9),NORMDIST($A510,$G$4,$G$3,0),"")</f>
        <v>2.17064666835608E-189</v>
      </c>
    </row>
    <row r="511" customFormat="false" ht="12.75" hidden="false" customHeight="false" outlineLevel="0" collapsed="false">
      <c r="A511" s="108" t="n">
        <v>24.9499999999999</v>
      </c>
      <c r="B511" s="38" t="n">
        <f aca="false">LN(A511)</f>
        <v>3.21687382219752</v>
      </c>
      <c r="C511" s="38" t="n">
        <f aca="false">1/(I$3*SQRT(2*PI()))*EXP(-(($B511-I$4)^2)/(2*I$3^2))</f>
        <v>1.971871793127E-026</v>
      </c>
      <c r="D511" s="109" t="str">
        <f aca="false">IF(AND($A511&gt;$D$6,$A511&lt;$D$7),NORMDIST($A511,$G$4,$G$3,0),"")</f>
        <v/>
      </c>
      <c r="E511" s="109" t="str">
        <f aca="false">IF(OR(AND($A511&lt;$D$6,$A511&gt;$D$8),AND($A511&gt;$D$7,$A511&lt;$D$9)),NORMDIST($A511,$G$4,$G$3,0),"")</f>
        <v/>
      </c>
      <c r="F511" s="109" t="n">
        <f aca="false">IF(OR($A511&lt;$D$8,$A511&gt;$D$9),NORMDIST($A511,$G$4,$G$3,0),"")</f>
        <v>2.63524300235442E-190</v>
      </c>
    </row>
    <row r="512" customFormat="false" ht="12.75" hidden="false" customHeight="false" outlineLevel="0" collapsed="false">
      <c r="A512" s="108" t="n">
        <v>24.9999999999999</v>
      </c>
      <c r="B512" s="38" t="n">
        <f aca="false">LN(A512)</f>
        <v>3.2188758248682</v>
      </c>
      <c r="C512" s="38" t="n">
        <f aca="false">1/(I$3*SQRT(2*PI()))*EXP(-(($B512-I$4)^2)/(2*I$3^2))</f>
        <v>1.72128288857498E-026</v>
      </c>
      <c r="D512" s="109" t="str">
        <f aca="false">IF(AND($A512&gt;$D$6,$A512&lt;$D$7),NORMDIST($A512,$G$4,$G$3,0),"")</f>
        <v/>
      </c>
      <c r="E512" s="109" t="str">
        <f aca="false">IF(OR(AND($A512&lt;$D$6,$A512&gt;$D$8),AND($A512&gt;$D$7,$A512&lt;$D$9)),NORMDIST($A512,$G$4,$G$3,0),"")</f>
        <v/>
      </c>
      <c r="F512" s="109" t="n">
        <f aca="false">IF(OR($A512&lt;$D$8,$A512&gt;$D$9),NORMDIST($A512,$G$4,$G$3,0),"")</f>
        <v>3.18296715223812E-191</v>
      </c>
    </row>
    <row r="513" customFormat="false" ht="12.75" hidden="false" customHeight="false" outlineLevel="0" collapsed="false">
      <c r="A513" s="108" t="n">
        <v>25.0499999999999</v>
      </c>
      <c r="B513" s="38" t="n">
        <f aca="false">LN(A513)</f>
        <v>3.22087382753087</v>
      </c>
      <c r="C513" s="38" t="n">
        <f aca="false">1/(I$3*SQRT(2*PI()))*EXP(-(($B513-I$4)^2)/(2*I$3^2))</f>
        <v>1.50271730163422E-026</v>
      </c>
      <c r="D513" s="109" t="str">
        <f aca="false">IF(AND($A513&gt;$D$6,$A513&lt;$D$7),NORMDIST($A513,$G$4,$G$3,0),"")</f>
        <v/>
      </c>
      <c r="E513" s="109" t="str">
        <f aca="false">IF(OR(AND($A513&lt;$D$6,$A513&gt;$D$8),AND($A513&gt;$D$7,$A513&lt;$D$9)),NORMDIST($A513,$G$4,$G$3,0),"")</f>
        <v/>
      </c>
      <c r="F513" s="109" t="n">
        <f aca="false">IF(OR($A513&lt;$D$8,$A513&gt;$D$9),NORMDIST($A513,$G$4,$G$3,0),"")</f>
        <v>3.82493095545994E-192</v>
      </c>
    </row>
    <row r="514" customFormat="false" ht="12.75" hidden="false" customHeight="false" outlineLevel="0" collapsed="false">
      <c r="A514" s="108" t="n">
        <v>25.0999999999999</v>
      </c>
      <c r="B514" s="38" t="n">
        <f aca="false">LN(A514)</f>
        <v>3.22286784613773</v>
      </c>
      <c r="C514" s="38" t="n">
        <f aca="false">1/(I$3*SQRT(2*PI()))*EXP(-(($B514-I$4)^2)/(2*I$3^2))</f>
        <v>1.31206003662396E-026</v>
      </c>
      <c r="D514" s="109" t="str">
        <f aca="false">IF(AND($A514&gt;$D$6,$A514&lt;$D$7),NORMDIST($A514,$G$4,$G$3,0),"")</f>
        <v/>
      </c>
      <c r="E514" s="109" t="str">
        <f aca="false">IF(OR(AND($A514&lt;$D$6,$A514&gt;$D$8),AND($A514&gt;$D$7,$A514&lt;$D$9)),NORMDIST($A514,$G$4,$G$3,0),"")</f>
        <v/>
      </c>
      <c r="F514" s="109" t="n">
        <f aca="false">IF(OR($A514&lt;$D$8,$A514&gt;$D$9),NORMDIST($A514,$G$4,$G$3,0),"")</f>
        <v>4.5729346858931E-193</v>
      </c>
    </row>
    <row r="515" customFormat="false" ht="12.75" hidden="false" customHeight="false" outlineLevel="0" collapsed="false">
      <c r="A515" s="108" t="n">
        <v>25.1499999999999</v>
      </c>
      <c r="B515" s="38" t="n">
        <f aca="false">LN(A515)</f>
        <v>3.22485789654574</v>
      </c>
      <c r="C515" s="38" t="n">
        <f aca="false">1/(I$3*SQRT(2*PI()))*EXP(-(($B515-I$4)^2)/(2*I$3^2))</f>
        <v>1.14572777526252E-026</v>
      </c>
      <c r="D515" s="109" t="str">
        <f aca="false">IF(AND($A515&gt;$D$6,$A515&lt;$D$7),NORMDIST($A515,$G$4,$G$3,0),"")</f>
        <v/>
      </c>
      <c r="E515" s="109" t="str">
        <f aca="false">IF(OR(AND($A515&lt;$D$6,$A515&gt;$D$8),AND($A515&gt;$D$7,$A515&lt;$D$9)),NORMDIST($A515,$G$4,$G$3,0),"")</f>
        <v/>
      </c>
      <c r="F515" s="109" t="n">
        <f aca="false">IF(OR($A515&lt;$D$8,$A515&gt;$D$9),NORMDIST($A515,$G$4,$G$3,0),"")</f>
        <v>5.43934182664272E-194</v>
      </c>
    </row>
    <row r="516" customFormat="false" ht="12.75" hidden="false" customHeight="false" outlineLevel="0" collapsed="false">
      <c r="A516" s="108" t="n">
        <v>25.1999999999999</v>
      </c>
      <c r="B516" s="38" t="n">
        <f aca="false">LN(A516)</f>
        <v>3.22684399451737</v>
      </c>
      <c r="C516" s="38" t="n">
        <f aca="false">1/(I$3*SQRT(2*PI()))*EXP(-(($B516-I$4)^2)/(2*I$3^2))</f>
        <v>1.00059980819306E-026</v>
      </c>
      <c r="D516" s="109" t="str">
        <f aca="false">IF(AND($A516&gt;$D$6,$A516&lt;$D$7),NORMDIST($A516,$G$4,$G$3,0),"")</f>
        <v/>
      </c>
      <c r="E516" s="109" t="str">
        <f aca="false">IF(OR(AND($A516&lt;$D$6,$A516&gt;$D$8),AND($A516&gt;$D$7,$A516&lt;$D$9)),NORMDIST($A516,$G$4,$G$3,0),"")</f>
        <v/>
      </c>
      <c r="F516" s="109" t="n">
        <f aca="false">IF(OR($A516&lt;$D$8,$A516&gt;$D$9),NORMDIST($A516,$G$4,$G$3,0),"")</f>
        <v>6.43691332324717E-195</v>
      </c>
    </row>
    <row r="517" customFormat="false" ht="12.75" hidden="false" customHeight="false" outlineLevel="0" collapsed="false">
      <c r="A517" s="108" t="n">
        <v>25.2499999999999</v>
      </c>
      <c r="B517" s="38" t="n">
        <f aca="false">LN(A517)</f>
        <v>3.22882615572137</v>
      </c>
      <c r="C517" s="38" t="n">
        <f aca="false">1/(I$3*SQRT(2*PI()))*EXP(-(($B517-I$4)^2)/(2*I$3^2))</f>
        <v>8.73957987232289E-027</v>
      </c>
      <c r="D517" s="109" t="str">
        <f aca="false">IF(AND($A517&gt;$D$6,$A517&lt;$D$7),NORMDIST($A517,$G$4,$G$3,0),"")</f>
        <v/>
      </c>
      <c r="E517" s="109" t="str">
        <f aca="false">IF(OR(AND($A517&lt;$D$6,$A517&gt;$D$8),AND($A517&gt;$D$7,$A517&lt;$D$9)),NORMDIST($A517,$G$4,$G$3,0),"")</f>
        <v/>
      </c>
      <c r="F517" s="109" t="n">
        <f aca="false">IF(OR($A517&lt;$D$8,$A517&gt;$D$9),NORMDIST($A517,$G$4,$G$3,0),"")</f>
        <v>7.5785989492453E-196</v>
      </c>
    </row>
    <row r="518" customFormat="false" ht="12.75" hidden="false" customHeight="false" outlineLevel="0" collapsed="false">
      <c r="A518" s="108" t="n">
        <v>25.2999999999999</v>
      </c>
      <c r="B518" s="38" t="n">
        <f aca="false">LN(A518)</f>
        <v>3.23080439573347</v>
      </c>
      <c r="C518" s="38" t="n">
        <f aca="false">1/(I$3*SQRT(2*PI()))*EXP(-(($B518-I$4)^2)/(2*I$3^2))</f>
        <v>7.6343451391288E-027</v>
      </c>
      <c r="D518" s="109" t="str">
        <f aca="false">IF(AND($A518&gt;$D$6,$A518&lt;$D$7),NORMDIST($A518,$G$4,$G$3,0),"")</f>
        <v/>
      </c>
      <c r="E518" s="109" t="str">
        <f aca="false">IF(OR(AND($A518&lt;$D$6,$A518&gt;$D$8),AND($A518&gt;$D$7,$A518&lt;$D$9)),NORMDIST($A518,$G$4,$G$3,0),"")</f>
        <v/>
      </c>
      <c r="F518" s="109" t="n">
        <f aca="false">IF(OR($A518&lt;$D$8,$A518&gt;$D$9),NORMDIST($A518,$G$4,$G$3,0),"")</f>
        <v>8.87728462866154E-197</v>
      </c>
    </row>
    <row r="519" customFormat="false" ht="12.75" hidden="false" customHeight="false" outlineLevel="0" collapsed="false">
      <c r="A519" s="108" t="n">
        <v>25.3499999999999</v>
      </c>
      <c r="B519" s="38" t="n">
        <f aca="false">LN(A519)</f>
        <v>3.23277873003719</v>
      </c>
      <c r="C519" s="38" t="n">
        <f aca="false">1/(I$3*SQRT(2*PI()))*EXP(-(($B519-I$4)^2)/(2*I$3^2))</f>
        <v>6.66966536224476E-027</v>
      </c>
      <c r="D519" s="109" t="str">
        <f aca="false">IF(AND($A519&gt;$D$6,$A519&lt;$D$7),NORMDIST($A519,$G$4,$G$3,0),"")</f>
        <v/>
      </c>
      <c r="E519" s="109" t="str">
        <f aca="false">IF(OR(AND($A519&lt;$D$6,$A519&gt;$D$8),AND($A519&gt;$D$7,$A519&lt;$D$9)),NORMDIST($A519,$G$4,$G$3,0),"")</f>
        <v/>
      </c>
      <c r="F519" s="109" t="n">
        <f aca="false">IF(OR($A519&lt;$D$8,$A519&gt;$D$9),NORMDIST($A519,$G$4,$G$3,0),"")</f>
        <v>1.03454960525402E-197</v>
      </c>
    </row>
    <row r="520" customFormat="false" ht="12.75" hidden="false" customHeight="false" outlineLevel="0" collapsed="false">
      <c r="A520" s="108" t="n">
        <v>25.3999999999999</v>
      </c>
      <c r="B520" s="38" t="n">
        <f aca="false">LN(A520)</f>
        <v>3.23474917402449</v>
      </c>
      <c r="C520" s="38" t="n">
        <f aca="false">1/(I$3*SQRT(2*PI()))*EXP(-(($B520-I$4)^2)/(2*I$3^2))</f>
        <v>5.82756661054252E-027</v>
      </c>
      <c r="D520" s="109" t="str">
        <f aca="false">IF(AND($A520&gt;$D$6,$A520&lt;$D$7),NORMDIST($A520,$G$4,$G$3,0),"")</f>
        <v/>
      </c>
      <c r="E520" s="109" t="str">
        <f aca="false">IF(OR(AND($A520&lt;$D$6,$A520&gt;$D$8),AND($A520&gt;$D$7,$A520&lt;$D$9)),NORMDIST($A520,$G$4,$G$3,0),"")</f>
        <v/>
      </c>
      <c r="F520" s="109" t="n">
        <f aca="false">IF(OR($A520&lt;$D$8,$A520&gt;$D$9),NORMDIST($A520,$G$4,$G$3,0),"")</f>
        <v>1.19950606771496E-198</v>
      </c>
    </row>
    <row r="521" customFormat="false" ht="12.75" hidden="false" customHeight="false" outlineLevel="0" collapsed="false">
      <c r="A521" s="108" t="n">
        <v>25.4499999999999</v>
      </c>
      <c r="B521" s="38" t="n">
        <f aca="false">LN(A521)</f>
        <v>3.23671574299653</v>
      </c>
      <c r="C521" s="38" t="n">
        <f aca="false">1/(I$3*SQRT(2*PI()))*EXP(-(($B521-I$4)^2)/(2*I$3^2))</f>
        <v>5.09238607443825E-027</v>
      </c>
      <c r="D521" s="109" t="str">
        <f aca="false">IF(AND($A521&gt;$D$6,$A521&lt;$D$7),NORMDIST($A521,$G$4,$G$3,0),"")</f>
        <v/>
      </c>
      <c r="E521" s="109" t="str">
        <f aca="false">IF(OR(AND($A521&lt;$D$6,$A521&gt;$D$8),AND($A521&gt;$D$7,$A521&lt;$D$9)),NORMDIST($A521,$G$4,$G$3,0),"")</f>
        <v/>
      </c>
      <c r="F521" s="109" t="n">
        <f aca="false">IF(OR($A521&lt;$D$8,$A521&gt;$D$9),NORMDIST($A521,$G$4,$G$3,0),"")</f>
        <v>1.38367321592176E-199</v>
      </c>
    </row>
    <row r="522" customFormat="false" ht="12.75" hidden="false" customHeight="false" outlineLevel="0" collapsed="false">
      <c r="A522" s="108" t="n">
        <v>25.4999999999999</v>
      </c>
      <c r="B522" s="38" t="n">
        <f aca="false">LN(A522)</f>
        <v>3.23867845216438</v>
      </c>
      <c r="C522" s="38" t="n">
        <f aca="false">1/(I$3*SQRT(2*PI()))*EXP(-(($B522-I$4)^2)/(2*I$3^2))</f>
        <v>4.4504732781568E-027</v>
      </c>
      <c r="D522" s="109" t="str">
        <f aca="false">IF(AND($A522&gt;$D$6,$A522&lt;$D$7),NORMDIST($A522,$G$4,$G$3,0),"")</f>
        <v/>
      </c>
      <c r="E522" s="109" t="str">
        <f aca="false">IF(OR(AND($A522&lt;$D$6,$A522&gt;$D$8),AND($A522&gt;$D$7,$A522&lt;$D$9)),NORMDIST($A522,$G$4,$G$3,0),"")</f>
        <v/>
      </c>
      <c r="F522" s="109" t="n">
        <f aca="false">IF(OR($A522&lt;$D$8,$A522&gt;$D$9),NORMDIST($A522,$G$4,$G$3,0),"")</f>
        <v>1.58797834088697E-200</v>
      </c>
    </row>
    <row r="523" customFormat="false" ht="12.75" hidden="false" customHeight="false" outlineLevel="0" collapsed="false">
      <c r="A523" s="108" t="n">
        <v>25.5499999999999</v>
      </c>
      <c r="B523" s="38" t="n">
        <f aca="false">LN(A523)</f>
        <v>3.24063731664971</v>
      </c>
      <c r="C523" s="38" t="n">
        <f aca="false">1/(I$3*SQRT(2*PI()))*EXP(-(($B523-I$4)^2)/(2*I$3^2))</f>
        <v>3.88993012852658E-027</v>
      </c>
      <c r="D523" s="109" t="str">
        <f aca="false">IF(AND($A523&gt;$D$6,$A523&lt;$D$7),NORMDIST($A523,$G$4,$G$3,0),"")</f>
        <v/>
      </c>
      <c r="E523" s="109" t="str">
        <f aca="false">IF(OR(AND($A523&lt;$D$6,$A523&gt;$D$8),AND($A523&gt;$D$7,$A523&lt;$D$9)),NORMDIST($A523,$G$4,$G$3,0),"")</f>
        <v/>
      </c>
      <c r="F523" s="109" t="n">
        <f aca="false">IF(OR($A523&lt;$D$8,$A523&gt;$D$9),NORMDIST($A523,$G$4,$G$3,0),"")</f>
        <v>1.81315766455213E-201</v>
      </c>
    </row>
    <row r="524" customFormat="false" ht="12.75" hidden="false" customHeight="false" outlineLevel="0" collapsed="false">
      <c r="A524" s="108" t="n">
        <v>25.5999999999999</v>
      </c>
      <c r="B524" s="38" t="n">
        <f aca="false">LN(A524)</f>
        <v>3.24259235148551</v>
      </c>
      <c r="C524" s="38" t="n">
        <f aca="false">1/(I$3*SQRT(2*PI()))*EXP(-(($B524-I$4)^2)/(2*I$3^2))</f>
        <v>3.40038472533435E-027</v>
      </c>
      <c r="D524" s="109" t="str">
        <f aca="false">IF(AND($A524&gt;$D$6,$A524&lt;$D$7),NORMDIST($A524,$G$4,$G$3,0),"")</f>
        <v/>
      </c>
      <c r="E524" s="109" t="str">
        <f aca="false">IF(OR(AND($A524&lt;$D$6,$A524&gt;$D$8),AND($A524&gt;$D$7,$A524&lt;$D$9)),NORMDIST($A524,$G$4,$G$3,0),"")</f>
        <v/>
      </c>
      <c r="F524" s="109" t="n">
        <f aca="false">IF(OR($A524&lt;$D$8,$A524&gt;$D$9),NORMDIST($A524,$G$4,$G$3,0),"")</f>
        <v>2.05971210297802E-202</v>
      </c>
    </row>
    <row r="525" customFormat="false" ht="12.75" hidden="false" customHeight="false" outlineLevel="0" collapsed="false">
      <c r="A525" s="108" t="n">
        <v>25.6499999999999</v>
      </c>
      <c r="B525" s="38" t="n">
        <f aca="false">LN(A525)</f>
        <v>3.24454357161677</v>
      </c>
      <c r="C525" s="38" t="n">
        <f aca="false">1/(I$3*SQRT(2*PI()))*EXP(-(($B525-I$4)^2)/(2*I$3^2))</f>
        <v>2.97279452496292E-027</v>
      </c>
      <c r="D525" s="109" t="str">
        <f aca="false">IF(AND($A525&gt;$D$6,$A525&lt;$D$7),NORMDIST($A525,$G$4,$G$3,0),"")</f>
        <v/>
      </c>
      <c r="E525" s="109" t="str">
        <f aca="false">IF(OR(AND($A525&lt;$D$6,$A525&gt;$D$8),AND($A525&gt;$D$7,$A525&lt;$D$9)),NORMDIST($A525,$G$4,$G$3,0),"")</f>
        <v/>
      </c>
      <c r="F525" s="109" t="n">
        <f aca="false">IF(OR($A525&lt;$D$8,$A525&gt;$D$9),NORMDIST($A525,$G$4,$G$3,0),"")</f>
        <v>2.32786305057383E-203</v>
      </c>
    </row>
    <row r="526" customFormat="false" ht="12.75" hidden="false" customHeight="false" outlineLevel="0" collapsed="false">
      <c r="A526" s="108" t="n">
        <v>25.6999999999999</v>
      </c>
      <c r="B526" s="38" t="n">
        <f aca="false">LN(A526)</f>
        <v>3.24649099190117</v>
      </c>
      <c r="C526" s="38" t="n">
        <f aca="false">1/(I$3*SQRT(2*PI()))*EXP(-(($B526-I$4)^2)/(2*I$3^2))</f>
        <v>2.59927502766629E-027</v>
      </c>
      <c r="D526" s="109" t="str">
        <f aca="false">IF(AND($A526&gt;$D$6,$A526&lt;$D$7),NORMDIST($A526,$G$4,$G$3,0),"")</f>
        <v/>
      </c>
      <c r="E526" s="109" t="str">
        <f aca="false">IF(OR(AND($A526&lt;$D$6,$A526&gt;$D$8),AND($A526&gt;$D$7,$A526&lt;$D$9)),NORMDIST($A526,$G$4,$G$3,0),"")</f>
        <v/>
      </c>
      <c r="F526" s="109" t="n">
        <f aca="false">IF(OR($A526&lt;$D$8,$A526&gt;$D$9),NORMDIST($A526,$G$4,$G$3,0),"")</f>
        <v>2.61750963026937E-204</v>
      </c>
    </row>
    <row r="527" customFormat="false" ht="12.75" hidden="false" customHeight="false" outlineLevel="0" collapsed="false">
      <c r="A527" s="108" t="n">
        <v>25.7499999999999</v>
      </c>
      <c r="B527" s="38" t="n">
        <f aca="false">LN(A527)</f>
        <v>3.24843462710974</v>
      </c>
      <c r="C527" s="38" t="n">
        <f aca="false">1/(I$3*SQRT(2*PI()))*EXP(-(($B527-I$4)^2)/(2*I$3^2))</f>
        <v>2.27295066113239E-027</v>
      </c>
      <c r="D527" s="109" t="str">
        <f aca="false">IF(AND($A527&gt;$D$6,$A527&lt;$D$7),NORMDIST($A527,$G$4,$G$3,0),"")</f>
        <v/>
      </c>
      <c r="E527" s="109" t="str">
        <f aca="false">IF(OR(AND($A527&lt;$D$6,$A527&gt;$D$8),AND($A527&gt;$D$7,$A527&lt;$D$9)),NORMDIST($A527,$G$4,$G$3,0),"")</f>
        <v/>
      </c>
      <c r="F527" s="109" t="n">
        <f aca="false">IF(OR($A527&lt;$D$8,$A527&gt;$D$9),NORMDIST($A527,$G$4,$G$3,0),"")</f>
        <v>2.92818899891831E-205</v>
      </c>
    </row>
    <row r="528" customFormat="false" ht="12.75" hidden="false" customHeight="false" outlineLevel="0" collapsed="false">
      <c r="A528" s="108" t="n">
        <v>25.7999999999999</v>
      </c>
      <c r="B528" s="38" t="n">
        <f aca="false">LN(A528)</f>
        <v>3.25037449192757</v>
      </c>
      <c r="C528" s="38" t="n">
        <f aca="false">1/(I$3*SQRT(2*PI()))*EXP(-(($B528-I$4)^2)/(2*I$3^2))</f>
        <v>1.98782496904574E-027</v>
      </c>
      <c r="D528" s="109" t="str">
        <f aca="false">IF(AND($A528&gt;$D$6,$A528&lt;$D$7),NORMDIST($A528,$G$4,$G$3,0),"")</f>
        <v/>
      </c>
      <c r="E528" s="109" t="str">
        <f aca="false">IF(OR(AND($A528&lt;$D$6,$A528&gt;$D$8),AND($A528&gt;$D$7,$A528&lt;$D$9)),NORMDIST($A528,$G$4,$G$3,0),"")</f>
        <v/>
      </c>
      <c r="F528" s="109" t="n">
        <f aca="false">IF(OR($A528&lt;$D$8,$A528&gt;$D$9),NORMDIST($A528,$G$4,$G$3,0),"")</f>
        <v>3.2590413923838E-206</v>
      </c>
    </row>
    <row r="529" customFormat="false" ht="12.75" hidden="false" customHeight="false" outlineLevel="0" collapsed="false">
      <c r="A529" s="108" t="n">
        <v>25.8499999999999</v>
      </c>
      <c r="B529" s="38" t="n">
        <f aca="false">LN(A529)</f>
        <v>3.25231060095443</v>
      </c>
      <c r="C529" s="38" t="n">
        <f aca="false">1/(I$3*SQRT(2*PI()))*EXP(-(($B529-I$4)^2)/(2*I$3^2))</f>
        <v>1.73866759198099E-027</v>
      </c>
      <c r="D529" s="109" t="str">
        <f aca="false">IF(AND($A529&gt;$D$6,$A529&lt;$D$7),NORMDIST($A529,$G$4,$G$3,0),"")</f>
        <v/>
      </c>
      <c r="E529" s="109" t="str">
        <f aca="false">IF(OR(AND($A529&lt;$D$6,$A529&gt;$D$8),AND($A529&gt;$D$7,$A529&lt;$D$9)),NORMDIST($A529,$G$4,$G$3,0),"")</f>
        <v/>
      </c>
      <c r="F529" s="109" t="n">
        <f aca="false">IF(OR($A529&lt;$D$8,$A529&gt;$D$9),NORMDIST($A529,$G$4,$G$3,0),"")</f>
        <v>3.60878162949503E-207</v>
      </c>
    </row>
    <row r="530" customFormat="false" ht="12.75" hidden="false" customHeight="false" outlineLevel="0" collapsed="false">
      <c r="A530" s="108" t="n">
        <v>25.8999999999999</v>
      </c>
      <c r="B530" s="38" t="n">
        <f aca="false">LN(A530)</f>
        <v>3.25424296870549</v>
      </c>
      <c r="C530" s="38" t="n">
        <f aca="false">1/(I$3*SQRT(2*PI()))*EXP(-(($B530-I$4)^2)/(2*I$3^2))</f>
        <v>1.52091585673148E-027</v>
      </c>
      <c r="D530" s="109" t="str">
        <f aca="false">IF(AND($A530&gt;$D$6,$A530&lt;$D$7),NORMDIST($A530,$G$4,$G$3,0),"")</f>
        <v/>
      </c>
      <c r="E530" s="109" t="str">
        <f aca="false">IF(OR(AND($A530&lt;$D$6,$A530&gt;$D$8),AND($A530&gt;$D$7,$A530&lt;$D$9)),NORMDIST($A530,$G$4,$G$3,0),"")</f>
        <v/>
      </c>
      <c r="F530" s="109" t="n">
        <f aca="false">IF(OR($A530&lt;$D$8,$A530&gt;$D$9),NORMDIST($A530,$G$4,$G$3,0),"")</f>
        <v>3.97567875910592E-208</v>
      </c>
    </row>
    <row r="531" customFormat="false" ht="12.75" hidden="false" customHeight="false" outlineLevel="0" collapsed="false">
      <c r="A531" s="108" t="n">
        <v>25.9499999999999</v>
      </c>
      <c r="B531" s="38" t="n">
        <f aca="false">LN(A531)</f>
        <v>3.25617160961189</v>
      </c>
      <c r="C531" s="38" t="n">
        <f aca="false">1/(I$3*SQRT(2*PI()))*EXP(-(($B531-I$4)^2)/(2*I$3^2))</f>
        <v>1.33058907571059E-027</v>
      </c>
      <c r="D531" s="109" t="str">
        <f aca="false">IF(AND($A531&gt;$D$6,$A531&lt;$D$7),NORMDIST($A531,$G$4,$G$3,0),"")</f>
        <v/>
      </c>
      <c r="E531" s="109" t="str">
        <f aca="false">IF(OR(AND($A531&lt;$D$6,$A531&gt;$D$8),AND($A531&gt;$D$7,$A531&lt;$D$9)),NORMDIST($A531,$G$4,$G$3,0),"")</f>
        <v/>
      </c>
      <c r="F531" s="109" t="n">
        <f aca="false">IF(OR($A531&lt;$D$8,$A531&gt;$D$9),NORMDIST($A531,$G$4,$G$3,0),"")</f>
        <v>4.35754542301795E-209</v>
      </c>
    </row>
    <row r="532" customFormat="false" ht="12.75" hidden="false" customHeight="false" outlineLevel="0" collapsed="false">
      <c r="A532" s="108" t="n">
        <v>25.9999999999999</v>
      </c>
      <c r="B532" s="38" t="n">
        <f aca="false">LN(A532)</f>
        <v>3.25809653802148</v>
      </c>
      <c r="C532" s="38" t="n">
        <f aca="false">1/(I$3*SQRT(2*PI()))*EXP(-(($B532-I$4)^2)/(2*I$3^2))</f>
        <v>1.16421390606371E-027</v>
      </c>
      <c r="D532" s="109" t="str">
        <f aca="false">IF(AND($A532&gt;$D$6,$A532&lt;$D$7),NORMDIST($A532,$G$4,$G$3,0),"")</f>
        <v/>
      </c>
      <c r="E532" s="109" t="str">
        <f aca="false">IF(OR(AND($A532&lt;$D$6,$A532&gt;$D$8),AND($A532&gt;$D$7,$A532&lt;$D$9)),NORMDIST($A532,$G$4,$G$3,0),"")</f>
        <v/>
      </c>
      <c r="F532" s="109" t="n">
        <f aca="false">IF(OR($A532&lt;$D$8,$A532&gt;$D$9),NORMDIST($A532,$G$4,$G$3,0),"")</f>
        <v>4.75173831612551E-210</v>
      </c>
    </row>
    <row r="533" customFormat="false" ht="12.75" hidden="false" customHeight="false" outlineLevel="0" collapsed="false">
      <c r="A533" s="108" t="n">
        <v>26.0499999999999</v>
      </c>
      <c r="B533" s="38" t="n">
        <f aca="false">LN(A533)</f>
        <v>3.26001776819937</v>
      </c>
      <c r="C533" s="38" t="n">
        <f aca="false">1/(I$3*SQRT(2*PI()))*EXP(-(($B533-I$4)^2)/(2*I$3^2))</f>
        <v>1.01875933356377E-027</v>
      </c>
      <c r="D533" s="109" t="str">
        <f aca="false">IF(AND($A533&gt;$D$6,$A533&lt;$D$7),NORMDIST($A533,$G$4,$G$3,0),"")</f>
        <v/>
      </c>
      <c r="E533" s="109" t="str">
        <f aca="false">IF(OR(AND($A533&lt;$D$6,$A533&gt;$D$8),AND($A533&gt;$D$7,$A533&lt;$D$9)),NORMDIST($A533,$G$4,$G$3,0),"")</f>
        <v/>
      </c>
      <c r="F533" s="109" t="n">
        <f aca="false">IF(OR($A533&lt;$D$8,$A533&gt;$D$9),NORMDIST($A533,$G$4,$G$3,0),"")</f>
        <v>5.15517085427136E-211</v>
      </c>
    </row>
    <row r="534" customFormat="false" ht="12.75" hidden="false" customHeight="false" outlineLevel="0" collapsed="false">
      <c r="A534" s="108" t="n">
        <v>26.0999999999999</v>
      </c>
      <c r="B534" s="38" t="n">
        <f aca="false">LN(A534)</f>
        <v>3.26193531432864</v>
      </c>
      <c r="C534" s="38" t="n">
        <f aca="false">1/(I$3*SQRT(2*PI()))*EXP(-(($B534-I$4)^2)/(2*I$3^2))</f>
        <v>8.91580033525676E-028</v>
      </c>
      <c r="D534" s="109" t="str">
        <f aca="false">IF(AND($A534&gt;$D$6,$A534&lt;$D$7),NORMDIST($A534,$G$4,$G$3,0),"")</f>
        <v/>
      </c>
      <c r="E534" s="109" t="str">
        <f aca="false">IF(OR(AND($A534&lt;$D$6,$A534&gt;$D$8),AND($A534&gt;$D$7,$A534&lt;$D$9)),NORMDIST($A534,$G$4,$G$3,0),"")</f>
        <v/>
      </c>
      <c r="F534" s="109" t="n">
        <f aca="false">IF(OR($A534&lt;$D$8,$A534&gt;$D$9),NORMDIST($A534,$G$4,$G$3,0),"")</f>
        <v>5.56433881460475E-212</v>
      </c>
    </row>
    <row r="535" customFormat="false" ht="12.75" hidden="false" customHeight="false" outlineLevel="0" collapsed="false">
      <c r="A535" s="108" t="n">
        <v>26.1499999999999</v>
      </c>
      <c r="B535" s="38" t="n">
        <f aca="false">LN(A535)</f>
        <v>3.26384919051093</v>
      </c>
      <c r="C535" s="38" t="n">
        <f aca="false">1/(I$3*SQRT(2*PI()))*EXP(-(($B535-I$4)^2)/(2*I$3^2))</f>
        <v>7.80367023596962E-028</v>
      </c>
      <c r="D535" s="109" t="str">
        <f aca="false">IF(AND($A535&gt;$D$6,$A535&lt;$D$7),NORMDIST($A535,$G$4,$G$3,0),"")</f>
        <v/>
      </c>
      <c r="E535" s="109" t="str">
        <f aca="false">IF(OR(AND($A535&lt;$D$6,$A535&gt;$D$8),AND($A535&gt;$D$7,$A535&lt;$D$9)),NORMDIST($A535,$G$4,$G$3,0),"")</f>
        <v/>
      </c>
      <c r="F535" s="109" t="n">
        <f aca="false">IF(OR($A535&lt;$D$8,$A535&gt;$D$9),NORMDIST($A535,$G$4,$G$3,0),"")</f>
        <v>5.97535930199566E-213</v>
      </c>
    </row>
    <row r="536" customFormat="false" ht="12.75" hidden="false" customHeight="false" outlineLevel="0" collapsed="false">
      <c r="A536" s="108" t="n">
        <v>26.1999999999999</v>
      </c>
      <c r="B536" s="38" t="n">
        <f aca="false">LN(A536)</f>
        <v>3.26575941076705</v>
      </c>
      <c r="C536" s="38" t="n">
        <f aca="false">1/(I$3*SQRT(2*PI()))*EXP(-(($B536-I$4)^2)/(2*I$3^2))</f>
        <v>6.83104664598086E-028</v>
      </c>
      <c r="D536" s="109" t="str">
        <f aca="false">IF(AND($A536&gt;$D$6,$A536&lt;$D$7),NORMDIST($A536,$G$4,$G$3,0),"")</f>
        <v/>
      </c>
      <c r="E536" s="109" t="str">
        <f aca="false">IF(OR(AND($A536&lt;$D$6,$A536&gt;$D$8),AND($A536&gt;$D$7,$A536&lt;$D$9)),NORMDIST($A536,$G$4,$G$3,0),"")</f>
        <v/>
      </c>
      <c r="F536" s="109" t="n">
        <f aca="false">IF(OR($A536&lt;$D$8,$A536&gt;$D$9),NORMDIST($A536,$G$4,$G$3,0),"")</f>
        <v>6.38402293171474E-214</v>
      </c>
    </row>
    <row r="537" customFormat="false" ht="12.75" hidden="false" customHeight="false" outlineLevel="0" collapsed="false">
      <c r="A537" s="108" t="n">
        <v>26.2499999999999</v>
      </c>
      <c r="B537" s="38" t="n">
        <f aca="false">LN(A537)</f>
        <v>3.26766598903763</v>
      </c>
      <c r="C537" s="38" t="n">
        <f aca="false">1/(I$3*SQRT(2*PI()))*EXP(-(($B537-I$4)^2)/(2*I$3^2))</f>
        <v>5.980331884014E-028</v>
      </c>
      <c r="D537" s="109" t="str">
        <f aca="false">IF(AND($A537&gt;$D$6,$A537&lt;$D$7),NORMDIST($A537,$G$4,$G$3,0),"")</f>
        <v/>
      </c>
      <c r="E537" s="109" t="str">
        <f aca="false">IF(OR(AND($A537&lt;$D$6,$A537&gt;$D$8),AND($A537&gt;$D$7,$A537&lt;$D$9)),NORMDIST($A537,$G$4,$G$3,0),"")</f>
        <v/>
      </c>
      <c r="F537" s="109" t="n">
        <f aca="false">IF(OR($A537&lt;$D$8,$A537&gt;$D$9),NORMDIST($A537,$G$4,$G$3,0),"")</f>
        <v>6.78585862069642E-215</v>
      </c>
    </row>
    <row r="538" customFormat="false" ht="12.75" hidden="false" customHeight="false" outlineLevel="0" collapsed="false">
      <c r="A538" s="108" t="n">
        <v>26.2999999999999</v>
      </c>
      <c r="B538" s="38" t="n">
        <f aca="false">LN(A538)</f>
        <v>3.26956893918372</v>
      </c>
      <c r="C538" s="38" t="n">
        <f aca="false">1/(I$3*SQRT(2*PI()))*EXP(-(($B538-I$4)^2)/(2*I$3^2))</f>
        <v>5.23616038586831E-028</v>
      </c>
      <c r="D538" s="109" t="str">
        <f aca="false">IF(AND($A538&gt;$D$6,$A538&lt;$D$7),NORMDIST($A538,$G$4,$G$3,0),"")</f>
        <v/>
      </c>
      <c r="E538" s="109" t="str">
        <f aca="false">IF(OR(AND($A538&lt;$D$6,$A538&gt;$D$8),AND($A538&gt;$D$7,$A538&lt;$D$9)),NORMDIST($A538,$G$4,$G$3,0),"")</f>
        <v/>
      </c>
      <c r="F538" s="109" t="n">
        <f aca="false">IF(OR($A538&lt;$D$8,$A538&gt;$D$9),NORMDIST($A538,$G$4,$G$3,0),"")</f>
        <v>7.17620986810256E-216</v>
      </c>
    </row>
    <row r="539" customFormat="false" ht="12.75" hidden="false" customHeight="false" outlineLevel="0" collapsed="false">
      <c r="A539" s="108" t="n">
        <v>26.3499999999999</v>
      </c>
      <c r="B539" s="38" t="n">
        <f aca="false">LN(A539)</f>
        <v>3.27146827498737</v>
      </c>
      <c r="C539" s="38" t="n">
        <f aca="false">1/(I$3*SQRT(2*PI()))*EXP(-(($B539-I$4)^2)/(2*I$3^2))</f>
        <v>4.58511402410001E-028</v>
      </c>
      <c r="D539" s="109" t="str">
        <f aca="false">IF(AND($A539&gt;$D$6,$A539&lt;$D$7),NORMDIST($A539,$G$4,$G$3,0),"")</f>
        <v/>
      </c>
      <c r="E539" s="109" t="str">
        <f aca="false">IF(OR(AND($A539&lt;$D$6,$A539&gt;$D$8),AND($A539&gt;$D$7,$A539&lt;$D$9)),NORMDIST($A539,$G$4,$G$3,0),"")</f>
        <v/>
      </c>
      <c r="F539" s="109" t="n">
        <f aca="false">IF(OR($A539&lt;$D$8,$A539&gt;$D$9),NORMDIST($A539,$G$4,$G$3,0),"")</f>
        <v>7.55032090368316E-217</v>
      </c>
    </row>
    <row r="540" customFormat="false" ht="12.75" hidden="false" customHeight="false" outlineLevel="0" collapsed="false">
      <c r="A540" s="108" t="n">
        <v>26.3999999999999</v>
      </c>
      <c r="B540" s="38" t="n">
        <f aca="false">LN(A540)</f>
        <v>3.27336401015227</v>
      </c>
      <c r="C540" s="38" t="n">
        <f aca="false">1/(I$3*SQRT(2*PI()))*EXP(-(($B540-I$4)^2)/(2*I$3^2))</f>
        <v>4.01547393294333E-028</v>
      </c>
      <c r="D540" s="109" t="str">
        <f aca="false">IF(AND($A540&gt;$D$6,$A540&lt;$D$7),NORMDIST($A540,$G$4,$G$3,0),"")</f>
        <v/>
      </c>
      <c r="E540" s="109" t="str">
        <f aca="false">IF(OR(AND($A540&lt;$D$6,$A540&gt;$D$8),AND($A540&gt;$D$7,$A540&lt;$D$9)),NORMDIST($A540,$G$4,$G$3,0),"")</f>
        <v/>
      </c>
      <c r="F540" s="109" t="n">
        <f aca="false">IF(OR($A540&lt;$D$8,$A540&gt;$D$9),NORMDIST($A540,$G$4,$G$3,0),"")</f>
        <v>7.90343061409129E-218</v>
      </c>
    </row>
    <row r="541" customFormat="false" ht="12.75" hidden="false" customHeight="false" outlineLevel="0" collapsed="false">
      <c r="A541" s="108" t="n">
        <v>26.4499999999999</v>
      </c>
      <c r="B541" s="38" t="n">
        <f aca="false">LN(A541)</f>
        <v>3.2752561583043</v>
      </c>
      <c r="C541" s="38" t="n">
        <f aca="false">1/(I$3*SQRT(2*PI()))*EXP(-(($B541-I$4)^2)/(2*I$3^2))</f>
        <v>3.51700413207697E-028</v>
      </c>
      <c r="D541" s="109" t="str">
        <f aca="false">IF(AND($A541&gt;$D$6,$A541&lt;$D$7),NORMDIST($A541,$G$4,$G$3,0),"")</f>
        <v/>
      </c>
      <c r="E541" s="109" t="str">
        <f aca="false">IF(OR(AND($A541&lt;$D$6,$A541&gt;$D$8),AND($A541&gt;$D$7,$A541&lt;$D$9)),NORMDIST($A541,$G$4,$G$3,0),"")</f>
        <v/>
      </c>
      <c r="F541" s="109" t="n">
        <f aca="false">IF(OR($A541&lt;$D$8,$A541&gt;$D$9),NORMDIST($A541,$G$4,$G$3,0),"")</f>
        <v>8.23087174705206E-219</v>
      </c>
    </row>
    <row r="542" customFormat="false" ht="12.75" hidden="false" customHeight="false" outlineLevel="0" collapsed="false">
      <c r="A542" s="108" t="n">
        <v>26.4999999999999</v>
      </c>
      <c r="B542" s="38" t="n">
        <f aca="false">LN(A542)</f>
        <v>3.27714473299217</v>
      </c>
      <c r="C542" s="38" t="n">
        <f aca="false">1/(I$3*SQRT(2*PI()))*EXP(-(($B542-I$4)^2)/(2*I$3^2))</f>
        <v>3.08076285284467E-028</v>
      </c>
      <c r="D542" s="109" t="str">
        <f aca="false">IF(AND($A542&gt;$D$6,$A542&lt;$D$7),NORMDIST($A542,$G$4,$G$3,0),"")</f>
        <v/>
      </c>
      <c r="E542" s="109" t="str">
        <f aca="false">IF(OR(AND($A542&lt;$D$6,$A542&gt;$D$8),AND($A542&gt;$D$7,$A542&lt;$D$9)),NORMDIST($A542,$G$4,$G$3,0),"")</f>
        <v/>
      </c>
      <c r="F542" s="109" t="n">
        <f aca="false">IF(OR($A542&lt;$D$8,$A542&gt;$D$9),NORMDIST($A542,$G$4,$G$3,0),"")</f>
        <v>8.52817256386328E-220</v>
      </c>
    </row>
    <row r="543" customFormat="false" ht="12.75" hidden="false" customHeight="false" outlineLevel="0" collapsed="false">
      <c r="A543" s="108" t="n">
        <v>26.5499999999999</v>
      </c>
      <c r="B543" s="38" t="n">
        <f aca="false">LN(A543)</f>
        <v>3.27902974768794</v>
      </c>
      <c r="C543" s="38" t="n">
        <f aca="false">1/(I$3*SQRT(2*PI()))*EXP(-(($B543-I$4)^2)/(2*I$3^2))</f>
        <v>2.69893800106732E-028</v>
      </c>
      <c r="D543" s="109" t="str">
        <f aca="false">IF(AND($A543&gt;$D$6,$A543&lt;$D$7),NORMDIST($A543,$G$4,$G$3,0),"")</f>
        <v/>
      </c>
      <c r="E543" s="109" t="str">
        <f aca="false">IF(OR(AND($A543&lt;$D$6,$A543&gt;$D$8),AND($A543&gt;$D$7,$A543&lt;$D$9)),NORMDIST($A543,$G$4,$G$3,0),"")</f>
        <v/>
      </c>
      <c r="F543" s="109" t="n">
        <f aca="false">IF(OR($A543&lt;$D$8,$A543&gt;$D$9),NORMDIST($A543,$G$4,$G$3,0),"")</f>
        <v>8.79115788210568E-221</v>
      </c>
    </row>
    <row r="544" customFormat="false" ht="12.75" hidden="false" customHeight="false" outlineLevel="0" collapsed="false">
      <c r="A544" s="108" t="n">
        <v>26.5999999999999</v>
      </c>
      <c r="B544" s="38" t="n">
        <f aca="false">LN(A544)</f>
        <v>3.28091121578765</v>
      </c>
      <c r="C544" s="38" t="n">
        <f aca="false">1/(I$3*SQRT(2*PI()))*EXP(-(($B544-I$4)^2)/(2*I$3^2))</f>
        <v>2.36470365203465E-028</v>
      </c>
      <c r="D544" s="109" t="str">
        <f aca="false">IF(AND($A544&gt;$D$6,$A544&lt;$D$7),NORMDIST($A544,$G$4,$G$3,0),"")</f>
        <v/>
      </c>
      <c r="E544" s="109" t="str">
        <f aca="false">IF(OR(AND($A544&lt;$D$6,$A544&gt;$D$8),AND($A544&gt;$D$7,$A544&lt;$D$9)),NORMDIST($A544,$G$4,$G$3,0),"")</f>
        <v/>
      </c>
      <c r="F544" s="109" t="n">
        <f aca="false">IF(OR($A544&lt;$D$8,$A544&gt;$D$9),NORMDIST($A544,$G$4,$G$3,0),"")</f>
        <v>9.01604633808519E-222</v>
      </c>
    </row>
    <row r="545" customFormat="false" ht="12.75" hidden="false" customHeight="false" outlineLevel="0" collapsed="false">
      <c r="A545" s="108" t="n">
        <v>26.6499999999999</v>
      </c>
      <c r="B545" s="38" t="n">
        <f aca="false">LN(A545)</f>
        <v>3.28278915061185</v>
      </c>
      <c r="C545" s="38" t="n">
        <f aca="false">1/(I$3*SQRT(2*PI()))*EXP(-(($B545-I$4)^2)/(2*I$3^2))</f>
        <v>2.07209487468716E-028</v>
      </c>
      <c r="D545" s="109" t="str">
        <f aca="false">IF(AND($A545&gt;$D$6,$A545&lt;$D$7),NORMDIST($A545,$G$4,$G$3,0),"")</f>
        <v/>
      </c>
      <c r="E545" s="109" t="str">
        <f aca="false">IF(OR(AND($A545&lt;$D$6,$A545&gt;$D$8),AND($A545&gt;$D$7,$A545&lt;$D$9)),NORMDIST($A545,$G$4,$G$3,0),"")</f>
        <v/>
      </c>
      <c r="F545" s="109" t="n">
        <f aca="false">IF(OR($A545&lt;$D$8,$A545&gt;$D$9),NORMDIST($A545,$G$4,$G$3,0),"")</f>
        <v>9.19954071302882E-223</v>
      </c>
    </row>
    <row r="546" customFormat="false" ht="12.75" hidden="false" customHeight="false" outlineLevel="0" collapsed="false">
      <c r="A546" s="108" t="n">
        <v>26.6999999999999</v>
      </c>
      <c r="B546" s="38" t="n">
        <f aca="false">LN(A546)</f>
        <v>3.2846635654062</v>
      </c>
      <c r="C546" s="38" t="n">
        <f aca="false">1/(I$3*SQRT(2*PI()))*EXP(-(($B546-I$4)^2)/(2*I$3^2))</f>
        <v>1.81589853123627E-028</v>
      </c>
      <c r="D546" s="109" t="str">
        <f aca="false">IF(AND($A546&gt;$D$6,$A546&lt;$D$7),NORMDIST($A546,$G$4,$G$3,0),"")</f>
        <v/>
      </c>
      <c r="E546" s="109" t="str">
        <f aca="false">IF(OR(AND($A546&lt;$D$6,$A546&gt;$D$8),AND($A546&gt;$D$7,$A546&lt;$D$9)),NORMDIST($A546,$G$4,$G$3,0),"")</f>
        <v/>
      </c>
      <c r="F546" s="109" t="n">
        <f aca="false">IF(OR($A546&lt;$D$8,$A546&gt;$D$9),NORMDIST($A546,$G$4,$G$3,0),"")</f>
        <v>9.3389083124073E-224</v>
      </c>
    </row>
    <row r="547" customFormat="false" ht="12.75" hidden="false" customHeight="false" outlineLevel="0" collapsed="false">
      <c r="A547" s="108" t="n">
        <v>26.7499999999999</v>
      </c>
      <c r="B547" s="38" t="n">
        <f aca="false">LN(A547)</f>
        <v>3.28653447334201</v>
      </c>
      <c r="C547" s="38" t="n">
        <f aca="false">1/(I$3*SQRT(2*PI()))*EXP(-(($B547-I$4)^2)/(2*I$3^2))</f>
        <v>1.59155800234961E-028</v>
      </c>
      <c r="D547" s="109" t="str">
        <f aca="false">IF(AND($A547&gt;$D$6,$A547&lt;$D$7),NORMDIST($A547,$G$4,$G$3,0),"")</f>
        <v/>
      </c>
      <c r="E547" s="109" t="str">
        <f aca="false">IF(OR(AND($A547&lt;$D$6,$A547&gt;$D$8),AND($A547&gt;$D$7,$A547&lt;$D$9)),NORMDIST($A547,$G$4,$G$3,0),"")</f>
        <v/>
      </c>
      <c r="F547" s="109" t="n">
        <f aca="false">IF(OR($A547&lt;$D$8,$A547&gt;$D$9),NORMDIST($A547,$G$4,$G$3,0),"")</f>
        <v>9.43204866171236E-225</v>
      </c>
    </row>
    <row r="548" customFormat="false" ht="12.75" hidden="false" customHeight="false" outlineLevel="0" collapsed="false">
      <c r="A548" s="108" t="n">
        <v>26.7999999999999</v>
      </c>
      <c r="B548" s="38" t="n">
        <f aca="false">LN(A548)</f>
        <v>3.28840188751681</v>
      </c>
      <c r="C548" s="38" t="n">
        <f aca="false">1/(I$3*SQRT(2*PI()))*EXP(-(($B548-I$4)^2)/(2*I$3^2))</f>
        <v>1.39509005246287E-028</v>
      </c>
      <c r="D548" s="109" t="str">
        <f aca="false">IF(AND($A548&gt;$D$6,$A548&lt;$D$7),NORMDIST($A548,$G$4,$G$3,0),"")</f>
        <v/>
      </c>
      <c r="E548" s="109" t="str">
        <f aca="false">IF(OR(AND($A548&lt;$D$6,$A548&gt;$D$8),AND($A548&gt;$D$7,$A548&lt;$D$9)),NORMDIST($A548,$G$4,$G$3,0),"")</f>
        <v/>
      </c>
      <c r="F548" s="109" t="n">
        <f aca="false">IF(OR($A548&lt;$D$8,$A548&gt;$D$9),NORMDIST($A548,$G$4,$G$3,0),"")</f>
        <v>9.47754617547604E-226</v>
      </c>
    </row>
    <row r="549" customFormat="false" ht="12.75" hidden="false" customHeight="false" outlineLevel="0" collapsed="false">
      <c r="A549" s="108" t="n">
        <v>26.8499999999999</v>
      </c>
      <c r="B549" s="38" t="n">
        <f aca="false">LN(A549)</f>
        <v>3.29026582095487</v>
      </c>
      <c r="C549" s="38" t="n">
        <f aca="false">1/(I$3*SQRT(2*PI()))*EXP(-(($B549-I$4)^2)/(2*I$3^2))</f>
        <v>1.22301227992526E-028</v>
      </c>
      <c r="D549" s="109" t="str">
        <f aca="false">IF(AND($A549&gt;$D$6,$A549&lt;$D$7),NORMDIST($A549,$G$4,$G$3,0),"")</f>
        <v/>
      </c>
      <c r="E549" s="109" t="str">
        <f aca="false">IF(OR(AND($A549&lt;$D$6,$A549&gt;$D$8),AND($A549&gt;$D$7,$A549&lt;$D$9)),NORMDIST($A549,$G$4,$G$3,0),"")</f>
        <v/>
      </c>
      <c r="F549" s="109" t="n">
        <f aca="false">IF(OR($A549&lt;$D$8,$A549&gt;$D$9),NORMDIST($A549,$G$4,$G$3,0),"")</f>
        <v>9.4747059538946E-227</v>
      </c>
    </row>
    <row r="550" customFormat="false" ht="12.75" hidden="false" customHeight="false" outlineLevel="0" collapsed="false">
      <c r="A550" s="108" t="n">
        <v>26.8999999999999</v>
      </c>
      <c r="B550" s="38" t="n">
        <f aca="false">LN(A550)</f>
        <v>3.29212628660779</v>
      </c>
      <c r="C550" s="38" t="n">
        <f aca="false">1/(I$3*SQRT(2*PI()))*EXP(-(($B550-I$4)^2)/(2*I$3^2))</f>
        <v>1.07227979700354E-028</v>
      </c>
      <c r="D550" s="109" t="str">
        <f aca="false">IF(AND($A550&gt;$D$6,$A550&lt;$D$7),NORMDIST($A550,$G$4,$G$3,0),"")</f>
        <v/>
      </c>
      <c r="E550" s="109" t="str">
        <f aca="false">IF(OR(AND($A550&lt;$D$6,$A550&gt;$D$8),AND($A550&gt;$D$7,$A550&lt;$D$9)),NORMDIST($A550,$G$4,$G$3,0),"")</f>
        <v/>
      </c>
      <c r="F550" s="109" t="n">
        <f aca="false">IF(OR($A550&lt;$D$8,$A550&gt;$D$9),NORMDIST($A550,$G$4,$G$3,0),"")</f>
        <v>9.42357144186474E-228</v>
      </c>
    </row>
    <row r="551" customFormat="false" ht="12.75" hidden="false" customHeight="false" outlineLevel="0" collapsed="false">
      <c r="A551" s="108" t="n">
        <v>26.9499999999999</v>
      </c>
      <c r="B551" s="38" t="n">
        <f aca="false">LN(A551)</f>
        <v>3.293983297355</v>
      </c>
      <c r="C551" s="38" t="n">
        <f aca="false">1/(I$3*SQRT(2*PI()))*EXP(-(($B551-I$4)^2)/(2*I$3^2))</f>
        <v>9.40229959153911E-029</v>
      </c>
      <c r="D551" s="109" t="str">
        <f aca="false">IF(AND($A551&gt;$D$6,$A551&lt;$D$7),NORMDIST($A551,$G$4,$G$3,0),"")</f>
        <v/>
      </c>
      <c r="E551" s="109" t="str">
        <f aca="false">IF(OR(AND($A551&lt;$D$6,$A551&gt;$D$8),AND($A551&gt;$D$7,$A551&lt;$D$9)),NORMDIST($A551,$G$4,$G$3,0),"")</f>
        <v/>
      </c>
      <c r="F551" s="109" t="n">
        <f aca="false">IF(OR($A551&lt;$D$8,$A551&gt;$D$9),NORMDIST($A551,$G$4,$G$3,0),"")</f>
        <v>9.32492332330355E-229</v>
      </c>
    </row>
    <row r="552" customFormat="false" ht="12.75" hidden="false" customHeight="false" outlineLevel="0" collapsed="false">
      <c r="A552" s="108" t="n">
        <v>26.9999999999999</v>
      </c>
      <c r="B552" s="38" t="n">
        <f aca="false">LN(A552)</f>
        <v>3.29583686600433</v>
      </c>
      <c r="C552" s="38" t="n">
        <f aca="false">1/(I$3*SQRT(2*PI()))*EXP(-(($B552-I$4)^2)/(2*I$3^2))</f>
        <v>8.24534114788979E-029</v>
      </c>
      <c r="D552" s="109" t="str">
        <f aca="false">IF(AND($A552&gt;$D$6,$A552&lt;$D$7),NORMDIST($A552,$G$4,$G$3,0),"")</f>
        <v/>
      </c>
      <c r="E552" s="109" t="str">
        <f aca="false">IF(OR(AND($A552&lt;$D$6,$A552&gt;$D$8),AND($A552&gt;$D$7,$A552&lt;$D$9)),NORMDIST($A552,$G$4,$G$3,0),"")</f>
        <v/>
      </c>
      <c r="F552" s="109" t="n">
        <f aca="false">IF(OR($A552&lt;$D$8,$A552&gt;$D$9),NORMDIST($A552,$G$4,$G$3,0),"")</f>
        <v>9.18025969002761E-230</v>
      </c>
    </row>
    <row r="553" customFormat="false" ht="12.75" hidden="false" customHeight="false" outlineLevel="0" collapsed="false">
      <c r="A553" s="108" t="n">
        <v>27.0499999999999</v>
      </c>
      <c r="B553" s="38" t="n">
        <f aca="false">LN(A553)</f>
        <v>3.29768700529249</v>
      </c>
      <c r="C553" s="38" t="n">
        <f aca="false">1/(I$3*SQRT(2*PI()))*EXP(-(($B553-I$4)^2)/(2*I$3^2))</f>
        <v>7.23155478961764E-029</v>
      </c>
      <c r="D553" s="109" t="str">
        <f aca="false">IF(AND($A553&gt;$D$6,$A553&lt;$D$7),NORMDIST($A553,$G$4,$G$3,0),"")</f>
        <v/>
      </c>
      <c r="E553" s="109" t="str">
        <f aca="false">IF(OR(AND($A553&lt;$D$6,$A553&gt;$D$8),AND($A553&gt;$D$7,$A553&lt;$D$9)),NORMDIST($A553,$G$4,$G$3,0),"")</f>
        <v/>
      </c>
      <c r="F553" s="109" t="n">
        <f aca="false">IF(OR($A553&lt;$D$8,$A553&gt;$D$9),NORMDIST($A553,$G$4,$G$3,0),"")</f>
        <v>8.9917581892733E-231</v>
      </c>
    </row>
    <row r="554" customFormat="false" ht="12.75" hidden="false" customHeight="false" outlineLevel="0" collapsed="false">
      <c r="A554" s="108" t="n">
        <v>27.0999999999999</v>
      </c>
      <c r="B554" s="38" t="n">
        <f aca="false">LN(A554)</f>
        <v>3.29953372788565</v>
      </c>
      <c r="C554" s="38" t="n">
        <f aca="false">1/(I$3*SQRT(2*PI()))*EXP(-(($B554-I$4)^2)/(2*I$3^2))</f>
        <v>6.34312349502883E-029</v>
      </c>
      <c r="D554" s="109" t="str">
        <f aca="false">IF(AND($A554&gt;$D$6,$A554&lt;$D$7),NORMDIST($A554,$G$4,$G$3,0),"")</f>
        <v/>
      </c>
      <c r="E554" s="109" t="str">
        <f aca="false">IF(OR(AND($A554&lt;$D$6,$A554&gt;$D$8),AND($A554&gt;$D$7,$A554&lt;$D$9)),NORMDIST($A554,$G$4,$G$3,0),"")</f>
        <v/>
      </c>
      <c r="F554" s="109" t="n">
        <f aca="false">IF(OR($A554&lt;$D$8,$A554&gt;$D$9),NORMDIST($A554,$G$4,$G$3,0),"")</f>
        <v>8.76222148658635E-232</v>
      </c>
    </row>
    <row r="555" customFormat="false" ht="12.75" hidden="false" customHeight="false" outlineLevel="0" collapsed="false">
      <c r="A555" s="108" t="n">
        <v>27.1499999999999</v>
      </c>
      <c r="B555" s="38" t="n">
        <f aca="false">LN(A555)</f>
        <v>3.30137704637994</v>
      </c>
      <c r="C555" s="38" t="n">
        <f aca="false">1/(I$3*SQRT(2*PI()))*EXP(-(($B555-I$4)^2)/(2*I$3^2))</f>
        <v>5.56445984406754E-029</v>
      </c>
      <c r="D555" s="109" t="str">
        <f aca="false">IF(AND($A555&gt;$D$6,$A555&lt;$D$7),NORMDIST($A555,$G$4,$G$3,0),"")</f>
        <v/>
      </c>
      <c r="E555" s="109" t="str">
        <f aca="false">IF(OR(AND($A555&lt;$D$6,$A555&gt;$D$8),AND($A555&gt;$D$7,$A555&lt;$D$9)),NORMDIST($A555,$G$4,$G$3,0),"")</f>
        <v/>
      </c>
      <c r="F555" s="109" t="n">
        <f aca="false">IF(OR($A555&lt;$D$8,$A555&gt;$D$9),NORMDIST($A555,$G$4,$G$3,0),"")</f>
        <v>8.49500795279535E-233</v>
      </c>
    </row>
    <row r="556" customFormat="false" ht="12.75" hidden="false" customHeight="false" outlineLevel="0" collapsed="false">
      <c r="A556" s="108" t="n">
        <v>27.1999999999999</v>
      </c>
      <c r="B556" s="38" t="n">
        <f aca="false">LN(A556)</f>
        <v>3.30321697330195</v>
      </c>
      <c r="C556" s="38" t="n">
        <f aca="false">1/(I$3*SQRT(2*PI()))*EXP(-(($B556-I$4)^2)/(2*I$3^2))</f>
        <v>4.88192546586063E-029</v>
      </c>
      <c r="D556" s="109" t="str">
        <f aca="false">IF(AND($A556&gt;$D$6,$A556&lt;$D$7),NORMDIST($A556,$G$4,$G$3,0),"")</f>
        <v/>
      </c>
      <c r="E556" s="109" t="str">
        <f aca="false">IF(OR(AND($A556&lt;$D$6,$A556&gt;$D$8),AND($A556&gt;$D$7,$A556&lt;$D$9)),NORMDIST($A556,$G$4,$G$3,0),"")</f>
        <v/>
      </c>
      <c r="F556" s="109" t="n">
        <f aca="false">IF(OR($A556&lt;$D$8,$A556&gt;$D$9),NORMDIST($A556,$G$4,$G$3,0),"")</f>
        <v>8.19394997021736E-234</v>
      </c>
    </row>
    <row r="557" customFormat="false" ht="12.75" hidden="false" customHeight="false" outlineLevel="0" collapsed="false">
      <c r="A557" s="108" t="n">
        <v>27.2499999999999</v>
      </c>
      <c r="B557" s="38" t="n">
        <f aca="false">LN(A557)</f>
        <v>3.30505352110925</v>
      </c>
      <c r="C557" s="38" t="n">
        <f aca="false">1/(I$3*SQRT(2*PI()))*EXP(-(($B557-I$4)^2)/(2*I$3^2))</f>
        <v>4.28358598187891E-029</v>
      </c>
      <c r="D557" s="109" t="str">
        <f aca="false">IF(AND($A557&gt;$D$6,$A557&lt;$D$7),NORMDIST($A557,$G$4,$G$3,0),"")</f>
        <v/>
      </c>
      <c r="E557" s="109" t="str">
        <f aca="false">IF(OR(AND($A557&lt;$D$6,$A557&gt;$D$8),AND($A557&gt;$D$7,$A557&lt;$D$9)),NORMDIST($A557,$G$4,$G$3,0),"")</f>
        <v/>
      </c>
      <c r="F557" s="109" t="n">
        <f aca="false">IF(OR($A557&lt;$D$8,$A557&gt;$D$9),NORMDIST($A557,$G$4,$G$3,0),"")</f>
        <v>7.86326263325558E-235</v>
      </c>
    </row>
    <row r="558" customFormat="false" ht="12.75" hidden="false" customHeight="false" outlineLevel="0" collapsed="false">
      <c r="A558" s="108" t="n">
        <v>27.2999999999999</v>
      </c>
      <c r="B558" s="38" t="n">
        <f aca="false">LN(A558)</f>
        <v>3.30688670219091</v>
      </c>
      <c r="C558" s="38" t="n">
        <f aca="false">1/(I$3*SQRT(2*PI()))*EXP(-(($B558-I$4)^2)/(2*I$3^2))</f>
        <v>3.75899692939545E-029</v>
      </c>
      <c r="D558" s="109" t="str">
        <f aca="false">IF(AND($A558&gt;$D$6,$A558&lt;$D$7),NORMDIST($A558,$G$4,$G$3,0),"")</f>
        <v/>
      </c>
      <c r="E558" s="109" t="str">
        <f aca="false">IF(OR(AND($A558&lt;$D$6,$A558&gt;$D$8),AND($A558&gt;$D$7,$A558&lt;$D$9)),NORMDIST($A558,$G$4,$G$3,0),"")</f>
        <v/>
      </c>
      <c r="F558" s="109" t="n">
        <f aca="false">IF(OR($A558&lt;$D$8,$A558&gt;$D$9),NORMDIST($A558,$G$4,$G$3,0),"")</f>
        <v>7.50744587783474E-236</v>
      </c>
    </row>
    <row r="559" customFormat="false" ht="12.75" hidden="false" customHeight="false" outlineLevel="0" collapsed="false">
      <c r="A559" s="108" t="n">
        <v>27.3499999999999</v>
      </c>
      <c r="B559" s="38" t="n">
        <f aca="false">LN(A559)</f>
        <v>3.30871652886799</v>
      </c>
      <c r="C559" s="38" t="n">
        <f aca="false">1/(I$3*SQRT(2*PI()))*EXP(-(($B559-I$4)^2)/(2*I$3^2))</f>
        <v>3.2990167273968E-029</v>
      </c>
      <c r="D559" s="109" t="str">
        <f aca="false">IF(AND($A559&gt;$D$6,$A559&lt;$D$7),NORMDIST($A559,$G$4,$G$3,0),"")</f>
        <v/>
      </c>
      <c r="E559" s="109" t="str">
        <f aca="false">IF(OR(AND($A559&lt;$D$6,$A559&gt;$D$8),AND($A559&gt;$D$7,$A559&lt;$D$9)),NORMDIST($A559,$G$4,$G$3,0),"")</f>
        <v/>
      </c>
      <c r="F559" s="109" t="n">
        <f aca="false">IF(OR($A559&lt;$D$8,$A559&gt;$D$9),NORMDIST($A559,$G$4,$G$3,0),"")</f>
        <v>7.13118320415679E-237</v>
      </c>
    </row>
    <row r="560" customFormat="false" ht="12.75" hidden="false" customHeight="false" outlineLevel="0" collapsed="false">
      <c r="A560" s="108" t="n">
        <v>27.3999999999999</v>
      </c>
      <c r="B560" s="38" t="n">
        <f aca="false">LN(A560)</f>
        <v>3.31054301339402</v>
      </c>
      <c r="C560" s="38" t="n">
        <f aca="false">1/(I$3*SQRT(2*PI()))*EXP(-(($B560-I$4)^2)/(2*I$3^2))</f>
        <v>2.89564325033646E-029</v>
      </c>
      <c r="D560" s="109" t="str">
        <f aca="false">IF(AND($A560&gt;$D$6,$A560&lt;$D$7),NORMDIST($A560,$G$4,$G$3,0),"")</f>
        <v/>
      </c>
      <c r="E560" s="109" t="str">
        <f aca="false">IF(OR(AND($A560&lt;$D$6,$A560&gt;$D$8),AND($A560&gt;$D$7,$A560&lt;$D$9)),NORMDIST($A560,$G$4,$G$3,0),"")</f>
        <v/>
      </c>
      <c r="F560" s="109" t="n">
        <f aca="false">IF(OR($A560&lt;$D$8,$A560&gt;$D$9),NORMDIST($A560,$G$4,$G$3,0),"")</f>
        <v>6.73924015640331E-238</v>
      </c>
    </row>
    <row r="561" customFormat="false" ht="12.75" hidden="false" customHeight="false" outlineLevel="0" collapsed="false">
      <c r="A561" s="108" t="n">
        <v>27.4499999999999</v>
      </c>
      <c r="B561" s="38" t="n">
        <f aca="false">LN(A561)</f>
        <v>3.31236616795554</v>
      </c>
      <c r="C561" s="38" t="n">
        <f aca="false">1/(I$3*SQRT(2*PI()))*EXP(-(($B561-I$4)^2)/(2*I$3^2))</f>
        <v>2.541871013689E-029</v>
      </c>
      <c r="D561" s="109" t="str">
        <f aca="false">IF(AND($A561&gt;$D$6,$A561&lt;$D$7),NORMDIST($A561,$G$4,$G$3,0),"")</f>
        <v/>
      </c>
      <c r="E561" s="109" t="str">
        <f aca="false">IF(OR(AND($A561&lt;$D$6,$A561&gt;$D$8),AND($A561&gt;$D$7,$A561&lt;$D$9)),NORMDIST($A561,$G$4,$G$3,0),"")</f>
        <v/>
      </c>
      <c r="F561" s="109" t="n">
        <f aca="false">IF(OR($A561&lt;$D$8,$A561&gt;$D$9),NORMDIST($A561,$G$4,$G$3,0),"")</f>
        <v>6.33636559655558E-239</v>
      </c>
    </row>
    <row r="562" customFormat="false" ht="12.75" hidden="false" customHeight="false" outlineLevel="0" collapsed="false">
      <c r="A562" s="108" t="n">
        <v>27.4999999999999</v>
      </c>
      <c r="B562" s="38" t="n">
        <f aca="false">LN(A562)</f>
        <v>3.31418600467252</v>
      </c>
      <c r="C562" s="38" t="n">
        <f aca="false">1/(I$3*SQRT(2*PI()))*EXP(-(($B562-I$4)^2)/(2*I$3^2))</f>
        <v>2.23156635753802E-029</v>
      </c>
      <c r="D562" s="109" t="str">
        <f aca="false">IF(AND($A562&gt;$D$6,$A562&lt;$D$7),NORMDIST($A562,$G$4,$G$3,0),"")</f>
        <v/>
      </c>
      <c r="E562" s="109" t="str">
        <f aca="false">IF(OR(AND($A562&lt;$D$6,$A562&gt;$D$8),AND($A562&gt;$D$7,$A562&lt;$D$9)),NORMDIST($A562,$G$4,$G$3,0),"")</f>
        <v/>
      </c>
      <c r="F562" s="109" t="n">
        <f aca="false">IF(OR($A562&lt;$D$8,$A562&gt;$D$9),NORMDIST($A562,$G$4,$G$3,0),"")</f>
        <v>5.92719856802935E-240</v>
      </c>
    </row>
    <row r="563" customFormat="false" ht="12.75" hidden="false" customHeight="false" outlineLevel="0" collapsed="false">
      <c r="A563" s="108" t="n">
        <v>27.5499999999999</v>
      </c>
      <c r="B563" s="38" t="n">
        <f aca="false">LN(A563)</f>
        <v>3.31600253559892</v>
      </c>
      <c r="C563" s="38" t="n">
        <f aca="false">1/(I$3*SQRT(2*PI()))*EXP(-(($B563-I$4)^2)/(2*I$3^2))</f>
        <v>1.95935834767091E-029</v>
      </c>
      <c r="D563" s="109" t="str">
        <f aca="false">IF(AND($A563&gt;$D$6,$A563&lt;$D$7),NORMDIST($A563,$G$4,$G$3,0),"")</f>
        <v/>
      </c>
      <c r="E563" s="109" t="str">
        <f aca="false">IF(OR(AND($A563&lt;$D$6,$A563&gt;$D$8),AND($A563&gt;$D$7,$A563&lt;$D$9)),NORMDIST($A563,$G$4,$G$3,0),"")</f>
        <v/>
      </c>
      <c r="F563" s="109" t="n">
        <f aca="false">IF(OR($A563&lt;$D$8,$A563&gt;$D$9),NORMDIST($A563,$G$4,$G$3,0),"")</f>
        <v>5.51618320489127E-241</v>
      </c>
    </row>
    <row r="564" customFormat="false" ht="12.75" hidden="false" customHeight="false" outlineLevel="0" collapsed="false">
      <c r="A564" s="108" t="n">
        <v>27.5999999999999</v>
      </c>
      <c r="B564" s="38" t="n">
        <f aca="false">LN(A564)</f>
        <v>3.3178157727231</v>
      </c>
      <c r="C564" s="38" t="n">
        <f aca="false">1/(I$3*SQRT(2*PI()))*EXP(-(($B564-I$4)^2)/(2*I$3^2))</f>
        <v>1.72054340417504E-029</v>
      </c>
      <c r="D564" s="109" t="str">
        <f aca="false">IF(AND($A564&gt;$D$6,$A564&lt;$D$7),NORMDIST($A564,$G$4,$G$3,0),"")</f>
        <v/>
      </c>
      <c r="E564" s="109" t="str">
        <f aca="false">IF(OR(AND($A564&lt;$D$6,$A564&gt;$D$8),AND($A564&gt;$D$7,$A564&lt;$D$9)),NORMDIST($A564,$G$4,$G$3,0),"")</f>
        <v/>
      </c>
      <c r="F564" s="109" t="n">
        <f aca="false">IF(OR($A564&lt;$D$8,$A564&gt;$D$9),NORMDIST($A564,$G$4,$G$3,0),"")</f>
        <v>5.10749372416684E-242</v>
      </c>
    </row>
    <row r="565" customFormat="false" ht="12.75" hidden="false" customHeight="false" outlineLevel="0" collapsed="false">
      <c r="A565" s="108" t="n">
        <v>27.6499999999999</v>
      </c>
      <c r="B565" s="38" t="n">
        <f aca="false">LN(A565)</f>
        <v>3.31962572796834</v>
      </c>
      <c r="C565" s="38" t="n">
        <f aca="false">1/(I$3*SQRT(2*PI()))*EXP(-(($B565-I$4)^2)/(2*I$3^2))</f>
        <v>1.51100192084645E-029</v>
      </c>
      <c r="D565" s="109" t="str">
        <f aca="false">IF(AND($A565&gt;$D$6,$A565&lt;$D$7),NORMDIST($A565,$G$4,$G$3,0),"")</f>
        <v/>
      </c>
      <c r="E565" s="109" t="str">
        <f aca="false">IF(OR(AND($A565&lt;$D$6,$A565&gt;$D$8),AND($A565&gt;$D$7,$A565&lt;$D$9)),NORMDIST($A565,$G$4,$G$3,0),"")</f>
        <v/>
      </c>
      <c r="F565" s="109" t="n">
        <f aca="false">IF(OR($A565&lt;$D$8,$A565&gt;$D$9),NORMDIST($A565,$G$4,$G$3,0),"")</f>
        <v>4.70497106505898E-243</v>
      </c>
    </row>
    <row r="566" customFormat="false" ht="12.75" hidden="false" customHeight="false" outlineLevel="0" collapsed="false">
      <c r="A566" s="108" t="n">
        <v>27.6999999999999</v>
      </c>
      <c r="B566" s="38" t="n">
        <f aca="false">LN(A566)</f>
        <v>3.32143241319329</v>
      </c>
      <c r="C566" s="38" t="n">
        <f aca="false">1/(I$3*SQRT(2*PI()))*EXP(-(($B566-I$4)^2)/(2*I$3^2))</f>
        <v>1.32712535962106E-029</v>
      </c>
      <c r="D566" s="109" t="str">
        <f aca="false">IF(AND($A566&gt;$D$6,$A566&lt;$D$7),NORMDIST($A566,$G$4,$G$3,0),"")</f>
        <v/>
      </c>
      <c r="E566" s="109" t="str">
        <f aca="false">IF(OR(AND($A566&lt;$D$6,$A566&gt;$D$8),AND($A566&gt;$D$7,$A566&lt;$D$9)),NORMDIST($A566,$G$4,$G$3,0),"")</f>
        <v/>
      </c>
      <c r="F566" s="109" t="n">
        <f aca="false">IF(OR($A566&lt;$D$8,$A566&gt;$D$9),NORMDIST($A566,$G$4,$G$3,0),"")</f>
        <v>4.31207223446535E-244</v>
      </c>
    </row>
    <row r="567" customFormat="false" ht="12.75" hidden="false" customHeight="false" outlineLevel="0" collapsed="false">
      <c r="A567" s="108" t="n">
        <v>27.7499999999999</v>
      </c>
      <c r="B567" s="38" t="n">
        <f aca="false">LN(A567)</f>
        <v>3.32323584019244</v>
      </c>
      <c r="C567" s="38" t="n">
        <f aca="false">1/(I$3*SQRT(2*PI()))*EXP(-(($B567-I$4)^2)/(2*I$3^2))</f>
        <v>1.16575249688735E-029</v>
      </c>
      <c r="D567" s="109" t="str">
        <f aca="false">IF(AND($A567&gt;$D$6,$A567&lt;$D$7),NORMDIST($A567,$G$4,$G$3,0),"")</f>
        <v/>
      </c>
      <c r="E567" s="109" t="str">
        <f aca="false">IF(OR(AND($A567&lt;$D$6,$A567&gt;$D$8),AND($A567&gt;$D$7,$A567&lt;$D$9)),NORMDIST($A567,$G$4,$G$3,0),"")</f>
        <v/>
      </c>
      <c r="F567" s="109" t="n">
        <f aca="false">IF(OR($A567&lt;$D$8,$A567&gt;$D$9),NORMDIST($A567,$G$4,$G$3,0),"")</f>
        <v>3.9318329068925E-245</v>
      </c>
    </row>
    <row r="568" customFormat="false" ht="12.75" hidden="false" customHeight="false" outlineLevel="0" collapsed="false">
      <c r="A568" s="108" t="n">
        <v>27.7999999999999</v>
      </c>
      <c r="B568" s="38" t="n">
        <f aca="false">LN(A568)</f>
        <v>3.32503602069659</v>
      </c>
      <c r="C568" s="38" t="n">
        <f aca="false">1/(I$3*SQRT(2*PI()))*EXP(-(($B568-I$4)^2)/(2*I$3^2))</f>
        <v>1.02411366657441E-029</v>
      </c>
      <c r="D568" s="109" t="str">
        <f aca="false">IF(AND($A568&gt;$D$6,$A568&lt;$D$7),NORMDIST($A568,$G$4,$G$3,0),"")</f>
        <v/>
      </c>
      <c r="E568" s="109" t="str">
        <f aca="false">IF(OR(AND($A568&lt;$D$6,$A568&gt;$D$8),AND($A568&gt;$D$7,$A568&lt;$D$9)),NORMDIST($A568,$G$4,$G$3,0),"")</f>
        <v/>
      </c>
      <c r="F568" s="109" t="n">
        <f aca="false">IF(OR($A568&lt;$D$8,$A568&gt;$D$9),NORMDIST($A568,$G$4,$G$3,0),"")</f>
        <v>3.56684333209262E-246</v>
      </c>
    </row>
    <row r="569" customFormat="false" ht="12.75" hidden="false" customHeight="false" outlineLevel="0" collapsed="false">
      <c r="A569" s="108" t="n">
        <v>27.8499999999999</v>
      </c>
      <c r="B569" s="38" t="n">
        <f aca="false">LN(A569)</f>
        <v>3.32683296637329</v>
      </c>
      <c r="C569" s="38" t="n">
        <f aca="false">1/(I$3*SQRT(2*PI()))*EXP(-(($B569-I$4)^2)/(2*I$3^2))</f>
        <v>8.99781991488585E-030</v>
      </c>
      <c r="D569" s="109" t="str">
        <f aca="false">IF(AND($A569&gt;$D$6,$A569&lt;$D$7),NORMDIST($A569,$G$4,$G$3,0),"")</f>
        <v/>
      </c>
      <c r="E569" s="109" t="str">
        <f aca="false">IF(OR(AND($A569&lt;$D$6,$A569&gt;$D$8),AND($A569&gt;$D$7,$A569&lt;$D$9)),NORMDIST($A569,$G$4,$G$3,0),"")</f>
        <v/>
      </c>
      <c r="F569" s="109" t="n">
        <f aca="false">IF(OR($A569&lt;$D$8,$A569&gt;$D$9),NORMDIST($A569,$G$4,$G$3,0),"")</f>
        <v>3.21923714565827E-247</v>
      </c>
    </row>
    <row r="570" customFormat="false" ht="12.75" hidden="false" customHeight="false" outlineLevel="0" collapsed="false">
      <c r="A570" s="108" t="n">
        <v>27.8999999999999</v>
      </c>
      <c r="B570" s="38" t="n">
        <f aca="false">LN(A570)</f>
        <v>3.32862668882732</v>
      </c>
      <c r="C570" s="38" t="n">
        <f aca="false">1/(I$3*SQRT(2*PI()))*EXP(-(($B570-I$4)^2)/(2*I$3^2))</f>
        <v>7.90630722252869E-030</v>
      </c>
      <c r="D570" s="109" t="str">
        <f aca="false">IF(AND($A570&gt;$D$6,$A570&lt;$D$7),NORMDIST($A570,$G$4,$G$3,0),"")</f>
        <v/>
      </c>
      <c r="E570" s="109" t="str">
        <f aca="false">IF(OR(AND($A570&lt;$D$6,$A570&gt;$D$8),AND($A570&gt;$D$7,$A570&lt;$D$9)),NORMDIST($A570,$G$4,$G$3,0),"")</f>
        <v/>
      </c>
      <c r="F570" s="109" t="n">
        <f aca="false">IF(OR($A570&lt;$D$8,$A570&gt;$D$9),NORMDIST($A570,$G$4,$G$3,0),"")</f>
        <v>2.89069227360153E-248</v>
      </c>
    </row>
    <row r="571" customFormat="false" ht="12.75" hidden="false" customHeight="false" outlineLevel="0" collapsed="false">
      <c r="A571" s="108" t="n">
        <v>27.9499999999999</v>
      </c>
      <c r="B571" s="38" t="n">
        <f aca="false">LN(A571)</f>
        <v>3.3304171996011</v>
      </c>
      <c r="C571" s="38" t="n">
        <f aca="false">1/(I$3*SQRT(2*PI()))*EXP(-(($B571-I$4)^2)/(2*I$3^2))</f>
        <v>6.94795914780131E-030</v>
      </c>
      <c r="D571" s="109" t="str">
        <f aca="false">IF(AND($A571&gt;$D$6,$A571&lt;$D$7),NORMDIST($A571,$G$4,$G$3,0),"")</f>
        <v/>
      </c>
      <c r="E571" s="109" t="str">
        <f aca="false">IF(OR(AND($A571&lt;$D$6,$A571&gt;$D$8),AND($A571&gt;$D$7,$A571&lt;$D$9)),NORMDIST($A571,$G$4,$G$3,0),"")</f>
        <v/>
      </c>
      <c r="F571" s="109" t="n">
        <f aca="false">IF(OR($A571&lt;$D$8,$A571&gt;$D$9),NORMDIST($A571,$G$4,$G$3,0),"")</f>
        <v>2.58244278470197E-249</v>
      </c>
    </row>
    <row r="572" customFormat="false" ht="12.75" hidden="false" customHeight="false" outlineLevel="0" collapsed="false">
      <c r="A572" s="108" t="n">
        <v>27.9999999999999</v>
      </c>
      <c r="B572" s="38" t="n">
        <f aca="false">LN(A572)</f>
        <v>3.3322045101752</v>
      </c>
      <c r="C572" s="38" t="n">
        <f aca="false">1/(I$3*SQRT(2*PI()))*EXP(-(($B572-I$4)^2)/(2*I$3^2))</f>
        <v>6.10643774576661E-030</v>
      </c>
      <c r="D572" s="109" t="str">
        <f aca="false">IF(AND($A572&gt;$D$6,$A572&lt;$D$7),NORMDIST($A572,$G$4,$G$3,0),"")</f>
        <v/>
      </c>
      <c r="E572" s="109" t="str">
        <f aca="false">IF(OR(AND($A572&lt;$D$6,$A572&gt;$D$8),AND($A572&gt;$D$7,$A572&lt;$D$9)),NORMDIST($A572,$G$4,$G$3,0),"")</f>
        <v/>
      </c>
      <c r="F572" s="109" t="n">
        <f aca="false">IF(OR($A572&lt;$D$8,$A572&gt;$D$9),NORMDIST($A572,$G$4,$G$3,0),"")</f>
        <v>2.29530028262552E-250</v>
      </c>
    </row>
    <row r="573" customFormat="false" ht="12.75" hidden="false" customHeight="false" outlineLevel="0" collapsed="false">
      <c r="A573" s="108" t="n">
        <v>28.0499999999999</v>
      </c>
      <c r="B573" s="38" t="n">
        <f aca="false">LN(A573)</f>
        <v>3.3339886319687</v>
      </c>
      <c r="C573" s="38" t="n">
        <f aca="false">1/(I$3*SQRT(2*PI()))*EXP(-(($B573-I$4)^2)/(2*I$3^2))</f>
        <v>5.36742081145188E-030</v>
      </c>
      <c r="D573" s="109" t="str">
        <f aca="false">IF(AND($A573&gt;$D$6,$A573&lt;$D$7),NORMDIST($A573,$G$4,$G$3,0),"")</f>
        <v/>
      </c>
      <c r="E573" s="109" t="str">
        <f aca="false">IF(OR(AND($A573&lt;$D$6,$A573&gt;$D$8),AND($A573&gt;$D$7,$A573&lt;$D$9)),NORMDIST($A573,$G$4,$G$3,0),"")</f>
        <v/>
      </c>
      <c r="F573" s="109" t="n">
        <f aca="false">IF(OR($A573&lt;$D$8,$A573&gt;$D$9),NORMDIST($A573,$G$4,$G$3,0),"")</f>
        <v>2.02968324789422E-251</v>
      </c>
    </row>
    <row r="574" customFormat="false" ht="12.75" hidden="false" customHeight="false" outlineLevel="0" collapsed="false">
      <c r="A574" s="108" t="n">
        <v>28.0999999999999</v>
      </c>
      <c r="B574" s="38" t="n">
        <f aca="false">LN(A574)</f>
        <v>3.3357695763397</v>
      </c>
      <c r="C574" s="38" t="n">
        <f aca="false">1/(I$3*SQRT(2*PI()))*EXP(-(($B574-I$4)^2)/(2*I$3^2))</f>
        <v>4.71835179921912E-030</v>
      </c>
      <c r="D574" s="109" t="str">
        <f aca="false">IF(AND($A574&gt;$D$6,$A574&lt;$D$7),NORMDIST($A574,$G$4,$G$3,0),"")</f>
        <v/>
      </c>
      <c r="E574" s="109" t="str">
        <f aca="false">IF(OR(AND($A574&lt;$D$6,$A574&gt;$D$8),AND($A574&gt;$D$7,$A574&lt;$D$9)),NORMDIST($A574,$G$4,$G$3,0),"")</f>
        <v/>
      </c>
      <c r="F574" s="109" t="n">
        <f aca="false">IF(OR($A574&lt;$D$8,$A574&gt;$D$9),NORMDIST($A574,$G$4,$G$3,0),"")</f>
        <v>1.78565263752471E-252</v>
      </c>
    </row>
    <row r="575" customFormat="false" ht="12.75" hidden="false" customHeight="false" outlineLevel="0" collapsed="false">
      <c r="A575" s="108" t="n">
        <v>28.1499999999999</v>
      </c>
      <c r="B575" s="38" t="n">
        <f aca="false">LN(A575)</f>
        <v>3.3375473545857</v>
      </c>
      <c r="C575" s="38" t="n">
        <f aca="false">1/(I$3*SQRT(2*PI()))*EXP(-(($B575-I$4)^2)/(2*I$3^2))</f>
        <v>4.1482209392207E-030</v>
      </c>
      <c r="D575" s="109" t="str">
        <f aca="false">IF(AND($A575&gt;$D$6,$A575&lt;$D$7),NORMDIST($A575,$G$4,$G$3,0),"")</f>
        <v/>
      </c>
      <c r="E575" s="109" t="str">
        <f aca="false">IF(OR(AND($A575&lt;$D$6,$A575&gt;$D$8),AND($A575&gt;$D$7,$A575&lt;$D$9)),NORMDIST($A575,$G$4,$G$3,0),"")</f>
        <v/>
      </c>
      <c r="F575" s="109" t="n">
        <f aca="false">IF(OR($A575&lt;$D$8,$A575&gt;$D$9),NORMDIST($A575,$G$4,$G$3,0),"")</f>
        <v>1.56295202375174E-253</v>
      </c>
    </row>
    <row r="576" customFormat="false" ht="12.75" hidden="false" customHeight="false" outlineLevel="0" collapsed="false">
      <c r="A576" s="108" t="n">
        <v>28.1999999999999</v>
      </c>
      <c r="B576" s="38" t="n">
        <f aca="false">LN(A576)</f>
        <v>3.33932197794406</v>
      </c>
      <c r="C576" s="38" t="n">
        <f aca="false">1/(I$3*SQRT(2*PI()))*EXP(-(($B576-I$4)^2)/(2*I$3^2))</f>
        <v>3.64737363788464E-030</v>
      </c>
      <c r="D576" s="109" t="str">
        <f aca="false">IF(AND($A576&gt;$D$6,$A576&lt;$D$7),NORMDIST($A576,$G$4,$G$3,0),"")</f>
        <v/>
      </c>
      <c r="E576" s="109" t="str">
        <f aca="false">IF(OR(AND($A576&lt;$D$6,$A576&gt;$D$8),AND($A576&gt;$D$7,$A576&lt;$D$9)),NORMDIST($A576,$G$4,$G$3,0),"")</f>
        <v/>
      </c>
      <c r="F576" s="109" t="n">
        <f aca="false">IF(OR($A576&lt;$D$8,$A576&gt;$D$9),NORMDIST($A576,$G$4,$G$3,0),"")</f>
        <v>1.36105059564234E-254</v>
      </c>
    </row>
    <row r="577" customFormat="false" ht="12.75" hidden="false" customHeight="false" outlineLevel="0" collapsed="false">
      <c r="A577" s="108" t="n">
        <v>28.2499999999999</v>
      </c>
      <c r="B577" s="38" t="n">
        <f aca="false">LN(A577)</f>
        <v>3.34109345759245</v>
      </c>
      <c r="C577" s="38" t="n">
        <f aca="false">1/(I$3*SQRT(2*PI()))*EXP(-(($B577-I$4)^2)/(2*I$3^2))</f>
        <v>3.20734274284492E-030</v>
      </c>
      <c r="D577" s="109" t="str">
        <f aca="false">IF(AND($A577&gt;$D$6,$A577&lt;$D$7),NORMDIST($A577,$G$4,$G$3,0),"")</f>
        <v/>
      </c>
      <c r="E577" s="109" t="str">
        <f aca="false">IF(OR(AND($A577&lt;$D$6,$A577&gt;$D$8),AND($A577&gt;$D$7,$A577&lt;$D$9)),NORMDIST($A577,$G$4,$G$3,0),"")</f>
        <v/>
      </c>
      <c r="F577" s="109" t="n">
        <f aca="false">IF(OR($A577&lt;$D$8,$A577&gt;$D$9),NORMDIST($A577,$G$4,$G$3,0),"")</f>
        <v>1.17918744890747E-255</v>
      </c>
    </row>
    <row r="578" customFormat="false" ht="12.75" hidden="false" customHeight="false" outlineLevel="0" collapsed="false">
      <c r="A578" s="108" t="n">
        <v>28.2999999999999</v>
      </c>
      <c r="B578" s="38" t="n">
        <f aca="false">LN(A578)</f>
        <v>3.34286180464919</v>
      </c>
      <c r="C578" s="38" t="n">
        <f aca="false">1/(I$3*SQRT(2*PI()))*EXP(-(($B578-I$4)^2)/(2*I$3^2))</f>
        <v>2.82070168364516E-030</v>
      </c>
      <c r="D578" s="109" t="str">
        <f aca="false">IF(AND($A578&gt;$D$6,$A578&lt;$D$7),NORMDIST($A578,$G$4,$G$3,0),"")</f>
        <v/>
      </c>
      <c r="E578" s="109" t="str">
        <f aca="false">IF(OR(AND($A578&lt;$D$6,$A578&gt;$D$8),AND($A578&gt;$D$7,$A578&lt;$D$9)),NORMDIST($A578,$G$4,$G$3,0),"")</f>
        <v/>
      </c>
      <c r="F578" s="109" t="n">
        <f aca="false">IF(OR($A578&lt;$D$8,$A578&gt;$D$9),NORMDIST($A578,$G$4,$G$3,0),"")</f>
        <v>1.01641573861376E-256</v>
      </c>
    </row>
    <row r="579" customFormat="false" ht="12.75" hidden="false" customHeight="false" outlineLevel="0" collapsed="false">
      <c r="A579" s="108" t="n">
        <v>28.3499999999999</v>
      </c>
      <c r="B579" s="38" t="n">
        <f aca="false">LN(A579)</f>
        <v>3.34462703017376</v>
      </c>
      <c r="C579" s="38" t="n">
        <f aca="false">1/(I$3*SQRT(2*PI()))*EXP(-(($B579-I$4)^2)/(2*I$3^2))</f>
        <v>2.48093587586232E-030</v>
      </c>
      <c r="D579" s="109" t="str">
        <f aca="false">IF(AND($A579&gt;$D$6,$A579&lt;$D$7),NORMDIST($A579,$G$4,$G$3,0),"")</f>
        <v/>
      </c>
      <c r="E579" s="109" t="str">
        <f aca="false">IF(OR(AND($A579&lt;$D$6,$A579&gt;$D$8),AND($A579&gt;$D$7,$A579&lt;$D$9)),NORMDIST($A579,$G$4,$G$3,0),"")</f>
        <v/>
      </c>
      <c r="F579" s="109" t="n">
        <f aca="false">IF(OR($A579&lt;$D$8,$A579&gt;$D$9),NORMDIST($A579,$G$4,$G$3,0),"")</f>
        <v>8.71645454496195E-258</v>
      </c>
    </row>
    <row r="580" customFormat="false" ht="12.75" hidden="false" customHeight="false" outlineLevel="0" collapsed="false">
      <c r="A580" s="108" t="n">
        <v>28.3999999999999</v>
      </c>
      <c r="B580" s="38" t="n">
        <f aca="false">LN(A580)</f>
        <v>3.34638914516716</v>
      </c>
      <c r="C580" s="38" t="n">
        <f aca="false">1/(I$3*SQRT(2*PI()))*EXP(-(($B580-I$4)^2)/(2*I$3^2))</f>
        <v>2.18233010497654E-030</v>
      </c>
      <c r="D580" s="109" t="str">
        <f aca="false">IF(AND($A580&gt;$D$6,$A580&lt;$D$7),NORMDIST($A580,$G$4,$G$3,0),"")</f>
        <v/>
      </c>
      <c r="E580" s="109" t="str">
        <f aca="false">IF(OR(AND($A580&lt;$D$6,$A580&gt;$D$8),AND($A580&gt;$D$7,$A580&lt;$D$9)),NORMDIST($A580,$G$4,$G$3,0),"")</f>
        <v/>
      </c>
      <c r="F580" s="109" t="n">
        <f aca="false">IF(OR($A580&lt;$D$8,$A580&gt;$D$9),NORMDIST($A580,$G$4,$G$3,0),"")</f>
        <v>7.43683786777361E-259</v>
      </c>
    </row>
    <row r="581" customFormat="false" ht="12.75" hidden="false" customHeight="false" outlineLevel="0" collapsed="false">
      <c r="A581" s="108" t="n">
        <v>28.4499999999999</v>
      </c>
      <c r="B581" s="38" t="n">
        <f aca="false">LN(A581)</f>
        <v>3.34814816057234</v>
      </c>
      <c r="C581" s="38" t="n">
        <f aca="false">1/(I$3*SQRT(2*PI()))*EXP(-(($B581-I$4)^2)/(2*I$3^2))</f>
        <v>1.91986989341368E-030</v>
      </c>
      <c r="D581" s="109" t="str">
        <f aca="false">IF(AND($A581&gt;$D$6,$A581&lt;$D$7),NORMDIST($A581,$G$4,$G$3,0),"")</f>
        <v/>
      </c>
      <c r="E581" s="109" t="str">
        <f aca="false">IF(OR(AND($A581&lt;$D$6,$A581&gt;$D$8),AND($A581&gt;$D$7,$A581&lt;$D$9)),NORMDIST($A581,$G$4,$G$3,0),"")</f>
        <v/>
      </c>
      <c r="F581" s="109" t="n">
        <f aca="false">IF(OR($A581&lt;$D$8,$A581&gt;$D$9),NORMDIST($A581,$G$4,$G$3,0),"")</f>
        <v>6.3127226994656E-260</v>
      </c>
    </row>
    <row r="582" customFormat="false" ht="12.75" hidden="false" customHeight="false" outlineLevel="0" collapsed="false">
      <c r="A582" s="108" t="n">
        <v>28.4999999999999</v>
      </c>
      <c r="B582" s="38" t="n">
        <f aca="false">LN(A582)</f>
        <v>3.3499040872746</v>
      </c>
      <c r="C582" s="38" t="n">
        <f aca="false">1/(I$3*SQRT(2*PI()))*EXP(-(($B582-I$4)^2)/(2*I$3^2))</f>
        <v>1.68915510500502E-030</v>
      </c>
      <c r="D582" s="109" t="str">
        <f aca="false">IF(AND($A582&gt;$D$6,$A582&lt;$D$7),NORMDIST($A582,$G$4,$G$3,0),"")</f>
        <v/>
      </c>
      <c r="E582" s="109" t="str">
        <f aca="false">IF(OR(AND($A582&lt;$D$6,$A582&gt;$D$8),AND($A582&gt;$D$7,$A582&lt;$D$9)),NORMDIST($A582,$G$4,$G$3,0),"")</f>
        <v/>
      </c>
      <c r="F582" s="109" t="n">
        <f aca="false">IF(OR($A582&lt;$D$8,$A582&gt;$D$9),NORMDIST($A582,$G$4,$G$3,0),"")</f>
        <v>5.33120111921503E-261</v>
      </c>
    </row>
    <row r="583" customFormat="false" ht="12.75" hidden="false" customHeight="false" outlineLevel="0" collapsed="false">
      <c r="A583" s="108" t="n">
        <v>28.5499999999999</v>
      </c>
      <c r="B583" s="38" t="n">
        <f aca="false">LN(A583)</f>
        <v>3.35165693610202</v>
      </c>
      <c r="C583" s="38" t="n">
        <f aca="false">1/(I$3*SQRT(2*PI()))*EXP(-(($B583-I$4)^2)/(2*I$3^2))</f>
        <v>1.48632426024267E-030</v>
      </c>
      <c r="D583" s="109" t="str">
        <f aca="false">IF(AND($A583&gt;$D$6,$A583&lt;$D$7),NORMDIST($A583,$G$4,$G$3,0),"")</f>
        <v/>
      </c>
      <c r="E583" s="109" t="str">
        <f aca="false">IF(OR(AND($A583&lt;$D$6,$A583&gt;$D$8),AND($A583&gt;$D$7,$A583&lt;$D$9)),NORMDIST($A583,$G$4,$G$3,0),"")</f>
        <v/>
      </c>
      <c r="F583" s="109" t="n">
        <f aca="false">IF(OR($A583&lt;$D$8,$A583&gt;$D$9),NORMDIST($A583,$G$4,$G$3,0),"")</f>
        <v>4.47933327085053E-262</v>
      </c>
    </row>
    <row r="584" customFormat="false" ht="12.75" hidden="false" customHeight="false" outlineLevel="0" collapsed="false">
      <c r="A584" s="108" t="n">
        <v>28.5999999999999</v>
      </c>
      <c r="B584" s="38" t="n">
        <f aca="false">LN(A584)</f>
        <v>3.3534067178258</v>
      </c>
      <c r="C584" s="38" t="n">
        <f aca="false">1/(I$3*SQRT(2*PI()))*EXP(-(($B584-I$4)^2)/(2*I$3^2))</f>
        <v>1.30798822719206E-030</v>
      </c>
      <c r="D584" s="109" t="str">
        <f aca="false">IF(AND($A584&gt;$D$6,$A584&lt;$D$7),NORMDIST($A584,$G$4,$G$3,0),"")</f>
        <v/>
      </c>
      <c r="E584" s="109" t="str">
        <f aca="false">IF(OR(AND($A584&lt;$D$6,$A584&gt;$D$8),AND($A584&gt;$D$7,$A584&lt;$D$9)),NORMDIST($A584,$G$4,$G$3,0),"")</f>
        <v/>
      </c>
      <c r="F584" s="109" t="n">
        <f aca="false">IF(OR($A584&lt;$D$8,$A584&gt;$D$9),NORMDIST($A584,$G$4,$G$3,0),"")</f>
        <v>3.74439486181829E-263</v>
      </c>
    </row>
    <row r="585" customFormat="false" ht="12.75" hidden="false" customHeight="false" outlineLevel="0" collapsed="false">
      <c r="A585" s="108" t="n">
        <v>28.6499999999999</v>
      </c>
      <c r="B585" s="38" t="n">
        <f aca="false">LN(A585)</f>
        <v>3.35515344316075</v>
      </c>
      <c r="C585" s="38" t="n">
        <f aca="false">1/(I$3*SQRT(2*PI()))*EXP(-(($B585-I$4)^2)/(2*I$3^2))</f>
        <v>1.15117212025621E-030</v>
      </c>
      <c r="D585" s="109" t="str">
        <f aca="false">IF(AND($A585&gt;$D$6,$A585&lt;$D$7),NORMDIST($A585,$G$4,$G$3,0),"")</f>
        <v/>
      </c>
      <c r="E585" s="109" t="str">
        <f aca="false">IF(OR(AND($A585&lt;$D$6,$A585&gt;$D$8),AND($A585&gt;$D$7,$A585&lt;$D$9)),NORMDIST($A585,$G$4,$G$3,0),"")</f>
        <v/>
      </c>
      <c r="F585" s="109" t="n">
        <f aca="false">IF(OR($A585&lt;$D$8,$A585&gt;$D$9),NORMDIST($A585,$G$4,$G$3,0),"")</f>
        <v>3.11408068255398E-264</v>
      </c>
    </row>
    <row r="586" customFormat="false" ht="12.75" hidden="false" customHeight="false" outlineLevel="0" collapsed="false">
      <c r="A586" s="108" t="n">
        <v>28.6999999999999</v>
      </c>
      <c r="B586" s="38" t="n">
        <f aca="false">LN(A586)</f>
        <v>3.35689712276557</v>
      </c>
      <c r="C586" s="38" t="n">
        <f aca="false">1/(I$3*SQRT(2*PI()))*EXP(-(($B586-I$4)^2)/(2*I$3^2))</f>
        <v>1.01326438523751E-030</v>
      </c>
      <c r="D586" s="109" t="str">
        <f aca="false">IF(AND($A586&gt;$D$6,$A586&lt;$D$7),NORMDIST($A586,$G$4,$G$3,0),"")</f>
        <v/>
      </c>
      <c r="E586" s="109" t="str">
        <f aca="false">IF(OR(AND($A586&lt;$D$6,$A586&gt;$D$8),AND($A586&gt;$D$7,$A586&lt;$D$9)),NORMDIST($A586,$G$4,$G$3,0),"")</f>
        <v/>
      </c>
      <c r="F586" s="109" t="n">
        <f aca="false">IF(OR($A586&lt;$D$8,$A586&gt;$D$9),NORMDIST($A586,$G$4,$G$3,0),"")</f>
        <v>2.57666545868645E-265</v>
      </c>
    </row>
    <row r="587" customFormat="false" ht="12.75" hidden="false" customHeight="false" outlineLevel="0" collapsed="false">
      <c r="A587" s="108" t="n">
        <v>28.7499999999999</v>
      </c>
      <c r="B587" s="38" t="n">
        <f aca="false">LN(A587)</f>
        <v>3.35863776724336</v>
      </c>
      <c r="C587" s="38" t="n">
        <f aca="false">1/(I$3*SQRT(2*PI()))*EXP(-(($B587-I$4)^2)/(2*I$3^2))</f>
        <v>8.91972176976148E-031</v>
      </c>
      <c r="D587" s="109" t="str">
        <f aca="false">IF(AND($A587&gt;$D$6,$A587&lt;$D$7),NORMDIST($A587,$G$4,$G$3,0),"")</f>
        <v/>
      </c>
      <c r="E587" s="109" t="str">
        <f aca="false">IF(OR(AND($A587&lt;$D$6,$A587&gt;$D$8),AND($A587&gt;$D$7,$A587&lt;$D$9)),NORMDIST($A587,$G$4,$G$3,0),"")</f>
        <v/>
      </c>
      <c r="F587" s="109" t="n">
        <f aca="false">IF(OR($A587&lt;$D$8,$A587&gt;$D$9),NORMDIST($A587,$G$4,$G$3,0),"")</f>
        <v>2.12112452748831E-266</v>
      </c>
    </row>
    <row r="588" customFormat="false" ht="12.75" hidden="false" customHeight="false" outlineLevel="0" collapsed="false">
      <c r="A588" s="108" t="n">
        <v>28.7999999999999</v>
      </c>
      <c r="B588" s="38" t="n">
        <f aca="false">LN(A588)</f>
        <v>3.3603753871419</v>
      </c>
      <c r="C588" s="38" t="n">
        <f aca="false">1/(I$3*SQRT(2*PI()))*EXP(-(($B588-I$4)^2)/(2*I$3^2))</f>
        <v>7.85282247597752E-031</v>
      </c>
      <c r="D588" s="109" t="str">
        <f aca="false">IF(AND($A588&gt;$D$6,$A588&lt;$D$7),NORMDIST($A588,$G$4,$G$3,0),"")</f>
        <v/>
      </c>
      <c r="E588" s="109" t="str">
        <f aca="false">IF(OR(AND($A588&lt;$D$6,$A588&gt;$D$8),AND($A588&gt;$D$7,$A588&lt;$D$9)),NORMDIST($A588,$G$4,$G$3,0),"")</f>
        <v/>
      </c>
      <c r="F588" s="109" t="n">
        <f aca="false">IF(OR($A588&lt;$D$8,$A588&gt;$D$9),NORMDIST($A588,$G$4,$G$3,0),"")</f>
        <v>1.73721772353729E-267</v>
      </c>
    </row>
    <row r="589" customFormat="false" ht="12.75" hidden="false" customHeight="false" outlineLevel="0" collapsed="false">
      <c r="A589" s="108" t="n">
        <v>28.8499999999999</v>
      </c>
      <c r="B589" s="38" t="n">
        <f aca="false">LN(A589)</f>
        <v>3.36210999295411</v>
      </c>
      <c r="C589" s="38" t="n">
        <f aca="false">1/(I$3*SQRT(2*PI()))*EXP(-(($B589-I$4)^2)/(2*I$3^2))</f>
        <v>6.91426661104402E-031</v>
      </c>
      <c r="D589" s="109" t="str">
        <f aca="false">IF(AND($A589&gt;$D$6,$A589&lt;$D$7),NORMDIST($A589,$G$4,$G$3,0),"")</f>
        <v/>
      </c>
      <c r="E589" s="109" t="str">
        <f aca="false">IF(OR(AND($A589&lt;$D$6,$A589&gt;$D$8),AND($A589&gt;$D$7,$A589&lt;$D$9)),NORMDIST($A589,$G$4,$G$3,0),"")</f>
        <v/>
      </c>
      <c r="F589" s="109" t="n">
        <f aca="false">IF(OR($A589&lt;$D$8,$A589&gt;$D$9),NORMDIST($A589,$G$4,$G$3,0),"")</f>
        <v>1.41554047660803E-268</v>
      </c>
    </row>
    <row r="590" customFormat="false" ht="12.75" hidden="false" customHeight="false" outlineLevel="0" collapsed="false">
      <c r="A590" s="108" t="n">
        <v>28.8999999999999</v>
      </c>
      <c r="B590" s="38" t="n">
        <f aca="false">LN(A590)</f>
        <v>3.36384159511838</v>
      </c>
      <c r="C590" s="38" t="n">
        <f aca="false">1/(I$3*SQRT(2*PI()))*EXP(-(($B590-I$4)^2)/(2*I$3^2))</f>
        <v>6.08852735473535E-031</v>
      </c>
      <c r="D590" s="109" t="str">
        <f aca="false">IF(AND($A590&gt;$D$6,$A590&lt;$D$7),NORMDIST($A590,$G$4,$G$3,0),"")</f>
        <v/>
      </c>
      <c r="E590" s="109" t="str">
        <f aca="false">IF(OR(AND($A590&lt;$D$6,$A590&gt;$D$8),AND($A590&gt;$D$7,$A590&lt;$D$9)),NORMDIST($A590,$G$4,$G$3,0),"")</f>
        <v/>
      </c>
      <c r="F590" s="109" t="n">
        <f aca="false">IF(OR($A590&lt;$D$8,$A590&gt;$D$9),NORMDIST($A590,$G$4,$G$3,0),"")</f>
        <v>1.14754648839043E-269</v>
      </c>
    </row>
    <row r="591" customFormat="false" ht="12.75" hidden="false" customHeight="false" outlineLevel="0" collapsed="false">
      <c r="A591" s="108" t="n">
        <v>28.9499999999999</v>
      </c>
      <c r="B591" s="38" t="n">
        <f aca="false">LN(A591)</f>
        <v>3.365570204019</v>
      </c>
      <c r="C591" s="38" t="n">
        <f aca="false">1/(I$3*SQRT(2*PI()))*EXP(-(($B591-I$4)^2)/(2*I$3^2))</f>
        <v>5.3619668813493E-031</v>
      </c>
      <c r="D591" s="109" t="str">
        <f aca="false">IF(AND($A591&gt;$D$6,$A591&lt;$D$7),NORMDIST($A591,$G$4,$G$3,0),"")</f>
        <v/>
      </c>
      <c r="E591" s="109" t="str">
        <f aca="false">IF(OR(AND($A591&lt;$D$6,$A591&gt;$D$8),AND($A591&gt;$D$7,$A591&lt;$D$9)),NORMDIST($A591,$G$4,$G$3,0),"")</f>
        <v/>
      </c>
      <c r="F591" s="109" t="n">
        <f aca="false">IF(OR($A591&lt;$D$8,$A591&gt;$D$9),NORMDIST($A591,$G$4,$G$3,0),"")</f>
        <v>9.25546493035825E-271</v>
      </c>
    </row>
    <row r="592" customFormat="false" ht="12.75" hidden="false" customHeight="false" outlineLevel="0" collapsed="false">
      <c r="A592" s="108" t="n">
        <v>28.9999999999999</v>
      </c>
      <c r="B592" s="38" t="n">
        <f aca="false">LN(A592)</f>
        <v>3.36729582998647</v>
      </c>
      <c r="C592" s="38" t="n">
        <f aca="false">1/(I$3*SQRT(2*PI()))*EXP(-(($B592-I$4)^2)/(2*I$3^2))</f>
        <v>4.72260526032131E-031</v>
      </c>
      <c r="D592" s="109" t="str">
        <f aca="false">IF(AND($A592&gt;$D$6,$A592&lt;$D$7),NORMDIST($A592,$G$4,$G$3,0),"")</f>
        <v/>
      </c>
      <c r="E592" s="109" t="str">
        <f aca="false">IF(OR(AND($A592&lt;$D$6,$A592&gt;$D$8),AND($A592&gt;$D$7,$A592&lt;$D$9)),NORMDIST($A592,$G$4,$G$3,0),"")</f>
        <v/>
      </c>
      <c r="F592" s="109" t="n">
        <f aca="false">IF(OR($A592&lt;$D$8,$A592&gt;$D$9),NORMDIST($A592,$G$4,$G$3,0),"")</f>
        <v>7.4268755404101E-272</v>
      </c>
    </row>
    <row r="593" customFormat="false" ht="12.75" hidden="false" customHeight="false" outlineLevel="0" collapsed="false">
      <c r="A593" s="108" t="n">
        <v>29.0499999999999</v>
      </c>
      <c r="B593" s="38" t="n">
        <f aca="false">LN(A593)</f>
        <v>3.36901848329792</v>
      </c>
      <c r="C593" s="38" t="n">
        <f aca="false">1/(I$3*SQRT(2*PI()))*EXP(-(($B593-I$4)^2)/(2*I$3^2))</f>
        <v>4.15991778622291E-031</v>
      </c>
      <c r="D593" s="109" t="str">
        <f aca="false">IF(AND($A593&gt;$D$6,$A593&lt;$D$7),NORMDIST($A593,$G$4,$G$3,0),"")</f>
        <v/>
      </c>
      <c r="E593" s="109" t="str">
        <f aca="false">IF(OR(AND($A593&lt;$D$6,$A593&gt;$D$8),AND($A593&gt;$D$7,$A593&lt;$D$9)),NORMDIST($A593,$G$4,$G$3,0),"")</f>
        <v/>
      </c>
      <c r="F593" s="109" t="n">
        <f aca="false">IF(OR($A593&lt;$D$8,$A593&gt;$D$9),NORMDIST($A593,$G$4,$G$3,0),"")</f>
        <v>5.9291714370548E-273</v>
      </c>
    </row>
    <row r="594" customFormat="false" ht="12.75" hidden="false" customHeight="false" outlineLevel="0" collapsed="false">
      <c r="A594" s="108" t="n">
        <v>29.0999999999999</v>
      </c>
      <c r="B594" s="38" t="n">
        <f aca="false">LN(A594)</f>
        <v>3.37073817417744</v>
      </c>
      <c r="C594" s="38" t="n">
        <f aca="false">1/(I$3*SQRT(2*PI()))*EXP(-(($B594-I$4)^2)/(2*I$3^2))</f>
        <v>3.66465722158994E-031</v>
      </c>
      <c r="D594" s="109" t="str">
        <f aca="false">IF(AND($A594&gt;$D$6,$A594&lt;$D$7),NORMDIST($A594,$G$4,$G$3,0),"")</f>
        <v/>
      </c>
      <c r="E594" s="109" t="str">
        <f aca="false">IF(OR(AND($A594&lt;$D$6,$A594&gt;$D$8),AND($A594&gt;$D$7,$A594&lt;$D$9)),NORMDIST($A594,$G$4,$G$3,0),"")</f>
        <v/>
      </c>
      <c r="F594" s="109" t="n">
        <f aca="false">IF(OR($A594&lt;$D$8,$A594&gt;$D$9),NORMDIST($A594,$G$4,$G$3,0),"")</f>
        <v>4.70935928470759E-274</v>
      </c>
    </row>
    <row r="595" customFormat="false" ht="12.75" hidden="false" customHeight="false" outlineLevel="0" collapsed="false">
      <c r="A595" s="108" t="n">
        <v>29.1499999999999</v>
      </c>
      <c r="B595" s="38" t="n">
        <f aca="false">LN(A595)</f>
        <v>3.3724549127965</v>
      </c>
      <c r="C595" s="38" t="n">
        <f aca="false">1/(I$3*SQRT(2*PI()))*EXP(-(($B595-I$4)^2)/(2*I$3^2))</f>
        <v>3.22869787337459E-031</v>
      </c>
      <c r="D595" s="109" t="str">
        <f aca="false">IF(AND($A595&gt;$D$6,$A595&lt;$D$7),NORMDIST($A595,$G$4,$G$3,0),"")</f>
        <v/>
      </c>
      <c r="E595" s="109" t="str">
        <f aca="false">IF(OR(AND($A595&lt;$D$6,$A595&gt;$D$8),AND($A595&gt;$D$7,$A595&lt;$D$9)),NORMDIST($A595,$G$4,$G$3,0),"")</f>
        <v/>
      </c>
      <c r="F595" s="109" t="n">
        <f aca="false">IF(OR($A595&lt;$D$8,$A595&gt;$D$9),NORMDIST($A595,$G$4,$G$3,0),"")</f>
        <v>3.72142779425547E-275</v>
      </c>
    </row>
    <row r="596" customFormat="false" ht="12.75" hidden="false" customHeight="false" outlineLevel="0" collapsed="false">
      <c r="A596" s="108" t="n">
        <v>29.1999999999999</v>
      </c>
      <c r="B596" s="38" t="n">
        <f aca="false">LN(A596)</f>
        <v>3.37416870927423</v>
      </c>
      <c r="C596" s="38" t="n">
        <f aca="false">1/(I$3*SQRT(2*PI()))*EXP(-(($B596-I$4)^2)/(2*I$3^2))</f>
        <v>2.84489880648312E-031</v>
      </c>
      <c r="D596" s="109" t="str">
        <f aca="false">IF(AND($A596&gt;$D$6,$A596&lt;$D$7),NORMDIST($A596,$G$4,$G$3,0),"")</f>
        <v/>
      </c>
      <c r="E596" s="109" t="str">
        <f aca="false">IF(OR(AND($A596&lt;$D$6,$A596&gt;$D$8),AND($A596&gt;$D$7,$A596&lt;$D$9)),NORMDIST($A596,$G$4,$G$3,0),"")</f>
        <v/>
      </c>
      <c r="F596" s="109" t="n">
        <f aca="false">IF(OR($A596&lt;$D$8,$A596&gt;$D$9),NORMDIST($A596,$G$4,$G$3,0),"")</f>
        <v>2.92575074532203E-276</v>
      </c>
    </row>
    <row r="597" customFormat="false" ht="12.75" hidden="false" customHeight="false" outlineLevel="0" collapsed="false">
      <c r="A597" s="108" t="n">
        <v>29.2499999999999</v>
      </c>
      <c r="B597" s="38" t="n">
        <f aca="false">LN(A597)</f>
        <v>3.37587957367786</v>
      </c>
      <c r="C597" s="38" t="n">
        <f aca="false">1/(I$3*SQRT(2*PI()))*EXP(-(($B597-I$4)^2)/(2*I$3^2))</f>
        <v>2.50698383270623E-031</v>
      </c>
      <c r="D597" s="109" t="str">
        <f aca="false">IF(AND($A597&gt;$D$6,$A597&lt;$D$7),NORMDIST($A597,$G$4,$G$3,0),"")</f>
        <v/>
      </c>
      <c r="E597" s="109" t="str">
        <f aca="false">IF(OR(AND($A597&lt;$D$6,$A597&gt;$D$8),AND($A597&gt;$D$7,$A597&lt;$D$9)),NORMDIST($A597,$G$4,$G$3,0),"")</f>
        <v/>
      </c>
      <c r="F597" s="109" t="n">
        <f aca="false">IF(OR($A597&lt;$D$8,$A597&gt;$D$9),NORMDIST($A597,$G$4,$G$3,0),"")</f>
        <v>2.28846885882519E-277</v>
      </c>
    </row>
    <row r="598" customFormat="false" ht="12.75" hidden="false" customHeight="false" outlineLevel="0" collapsed="false">
      <c r="A598" s="108" t="n">
        <v>29.2999999999999</v>
      </c>
      <c r="B598" s="38" t="n">
        <f aca="false">LN(A598)</f>
        <v>3.37758751602302</v>
      </c>
      <c r="C598" s="38" t="n">
        <f aca="false">1/(I$3*SQRT(2*PI()))*EXP(-(($B598-I$4)^2)/(2*I$3^2))</f>
        <v>2.20943620639737E-031</v>
      </c>
      <c r="D598" s="109" t="str">
        <f aca="false">IF(AND($A598&gt;$D$6,$A598&lt;$D$7),NORMDIST($A598,$G$4,$G$3,0),"")</f>
        <v/>
      </c>
      <c r="E598" s="109" t="str">
        <f aca="false">IF(OR(AND($A598&lt;$D$6,$A598&gt;$D$8),AND($A598&gt;$D$7,$A598&lt;$D$9)),NORMDIST($A598,$G$4,$G$3,0),"")</f>
        <v/>
      </c>
      <c r="F598" s="109" t="n">
        <f aca="false">IF(OR($A598&lt;$D$8,$A598&gt;$D$9),NORMDIST($A598,$G$4,$G$3,0),"")</f>
        <v>1.78087175046501E-278</v>
      </c>
    </row>
    <row r="599" customFormat="false" ht="12.75" hidden="false" customHeight="false" outlineLevel="0" collapsed="false">
      <c r="A599" s="108" t="n">
        <v>29.3499999999999</v>
      </c>
      <c r="B599" s="38" t="n">
        <f aca="false">LN(A599)</f>
        <v>3.3792925462741</v>
      </c>
      <c r="C599" s="38" t="n">
        <f aca="false">1/(I$3*SQRT(2*PI()))*EXP(-(($B599-I$4)^2)/(2*I$3^2))</f>
        <v>1.94740621474078E-031</v>
      </c>
      <c r="D599" s="109" t="str">
        <f aca="false">IF(AND($A599&gt;$D$6,$A599&lt;$D$7),NORMDIST($A599,$G$4,$G$3,0),"")</f>
        <v/>
      </c>
      <c r="E599" s="109" t="str">
        <f aca="false">IF(OR(AND($A599&lt;$D$6,$A599&gt;$D$8),AND($A599&gt;$D$7,$A599&lt;$D$9)),NORMDIST($A599,$G$4,$G$3,0),"")</f>
        <v/>
      </c>
      <c r="F599" s="109" t="n">
        <f aca="false">IF(OR($A599&lt;$D$8,$A599&gt;$D$9),NORMDIST($A599,$G$4,$G$3,0),"")</f>
        <v>1.3787967084603E-279</v>
      </c>
    </row>
    <row r="600" customFormat="false" ht="12.75" hidden="false" customHeight="false" outlineLevel="0" collapsed="false">
      <c r="A600" s="108" t="n">
        <v>29.3999999999999</v>
      </c>
      <c r="B600" s="38" t="n">
        <f aca="false">LN(A600)</f>
        <v>3.38099467434463</v>
      </c>
      <c r="C600" s="38" t="n">
        <f aca="false">1/(I$3*SQRT(2*PI()))*EXP(-(($B600-I$4)^2)/(2*I$3^2))</f>
        <v>1.71663007496109E-031</v>
      </c>
      <c r="D600" s="109" t="str">
        <f aca="false">IF(AND($A600&gt;$D$6,$A600&lt;$D$7),NORMDIST($A600,$G$4,$G$3,0),"")</f>
        <v/>
      </c>
      <c r="E600" s="109" t="str">
        <f aca="false">IF(OR(AND($A600&lt;$D$6,$A600&gt;$D$8),AND($A600&gt;$D$7,$A600&lt;$D$9)),NORMDIST($A600,$G$4,$G$3,0),"")</f>
        <v/>
      </c>
      <c r="F600" s="109" t="n">
        <f aca="false">IF(OR($A600&lt;$D$8,$A600&gt;$D$9),NORMDIST($A600,$G$4,$G$3,0),"")</f>
        <v>1.0620569036292E-280</v>
      </c>
    </row>
    <row r="601" customFormat="false" ht="12.75" hidden="false" customHeight="false" outlineLevel="0" collapsed="false">
      <c r="A601" s="108" t="n">
        <v>29.4499999999999</v>
      </c>
      <c r="B601" s="38" t="n">
        <f aca="false">LN(A601)</f>
        <v>3.38269391009759</v>
      </c>
      <c r="C601" s="38" t="n">
        <f aca="false">1/(I$3*SQRT(2*PI()))*EXP(-(($B601-I$4)^2)/(2*I$3^2))</f>
        <v>1.51335874737624E-031</v>
      </c>
      <c r="D601" s="109" t="str">
        <f aca="false">IF(AND($A601&gt;$D$6,$A601&lt;$D$7),NORMDIST($A601,$G$4,$G$3,0),"")</f>
        <v/>
      </c>
      <c r="E601" s="109" t="str">
        <f aca="false">IF(OR(AND($A601&lt;$D$6,$A601&gt;$D$8),AND($A601&gt;$D$7,$A601&lt;$D$9)),NORMDIST($A601,$G$4,$G$3,0),"")</f>
        <v/>
      </c>
      <c r="F601" s="109" t="n">
        <f aca="false">IF(OR($A601&lt;$D$8,$A601&gt;$D$9),NORMDIST($A601,$G$4,$G$3,0),"")</f>
        <v>8.13907948718209E-282</v>
      </c>
    </row>
    <row r="602" customFormat="false" ht="12.75" hidden="false" customHeight="false" outlineLevel="0" collapsed="false">
      <c r="A602" s="108" t="n">
        <v>29.4999999999999</v>
      </c>
      <c r="B602" s="38" t="n">
        <f aca="false">LN(A602)</f>
        <v>3.38439026334577</v>
      </c>
      <c r="C602" s="38" t="n">
        <f aca="false">1/(I$3*SQRT(2*PI()))*EXP(-(($B602-I$4)^2)/(2*I$3^2))</f>
        <v>1.33429544527615E-031</v>
      </c>
      <c r="D602" s="109" t="str">
        <f aca="false">IF(AND($A602&gt;$D$6,$A602&lt;$D$7),NORMDIST($A602,$G$4,$G$3,0),"")</f>
        <v/>
      </c>
      <c r="E602" s="109" t="str">
        <f aca="false">IF(OR(AND($A602&lt;$D$6,$A602&gt;$D$8),AND($A602&gt;$D$7,$A602&lt;$D$9)),NORMDIST($A602,$G$4,$G$3,0),"")</f>
        <v/>
      </c>
      <c r="F602" s="109" t="n">
        <f aca="false">IF(OR($A602&lt;$D$8,$A602&gt;$D$9),NORMDIST($A602,$G$4,$G$3,0),"")</f>
        <v>6.20558528578865E-283</v>
      </c>
    </row>
    <row r="603" customFormat="false" ht="12.75" hidden="false" customHeight="false" outlineLevel="0" collapsed="false">
      <c r="A603" s="108" t="n">
        <v>29.5499999999999</v>
      </c>
      <c r="B603" s="38" t="n">
        <f aca="false">LN(A603)</f>
        <v>3.3860837438521</v>
      </c>
      <c r="C603" s="38" t="n">
        <f aca="false">1/(I$3*SQRT(2*PI()))*EXP(-(($B603-I$4)^2)/(2*I$3^2))</f>
        <v>1.17654077329154E-031</v>
      </c>
      <c r="D603" s="109" t="str">
        <f aca="false">IF(AND($A603&gt;$D$6,$A603&lt;$D$7),NORMDIST($A603,$G$4,$G$3,0),"")</f>
        <v/>
      </c>
      <c r="E603" s="109" t="str">
        <f aca="false">IF(OR(AND($A603&lt;$D$6,$A603&gt;$D$8),AND($A603&gt;$D$7,$A603&lt;$D$9)),NORMDIST($A603,$G$4,$G$3,0),"")</f>
        <v/>
      </c>
      <c r="F603" s="109" t="n">
        <f aca="false">IF(OR($A603&lt;$D$8,$A603&gt;$D$9),NORMDIST($A603,$G$4,$G$3,0),"")</f>
        <v>4.70728141748793E-284</v>
      </c>
    </row>
    <row r="604" customFormat="false" ht="12.75" hidden="false" customHeight="false" outlineLevel="0" collapsed="false">
      <c r="A604" s="108" t="n">
        <v>29.5999999999999</v>
      </c>
      <c r="B604" s="38" t="n">
        <f aca="false">LN(A604)</f>
        <v>3.38777436133001</v>
      </c>
      <c r="C604" s="38" t="n">
        <f aca="false">1/(I$3*SQRT(2*PI()))*EXP(-(($B604-I$4)^2)/(2*I$3^2))</f>
        <v>1.0375445578699E-031</v>
      </c>
      <c r="D604" s="109" t="str">
        <f aca="false">IF(AND($A604&gt;$D$6,$A604&lt;$D$7),NORMDIST($A604,$G$4,$G$3,0),"")</f>
        <v/>
      </c>
      <c r="E604" s="109" t="str">
        <f aca="false">IF(OR(AND($A604&lt;$D$6,$A604&gt;$D$8),AND($A604&gt;$D$7,$A604&lt;$D$9)),NORMDIST($A604,$G$4,$G$3,0),"")</f>
        <v/>
      </c>
      <c r="F604" s="109" t="n">
        <f aca="false">IF(OR($A604&lt;$D$8,$A604&gt;$D$9),NORMDIST($A604,$G$4,$G$3,0),"")</f>
        <v>3.5525281829608E-285</v>
      </c>
    </row>
    <row r="605" customFormat="false" ht="12.75" hidden="false" customHeight="false" outlineLevel="0" collapsed="false">
      <c r="A605" s="108" t="n">
        <v>29.6499999999999</v>
      </c>
      <c r="B605" s="38" t="n">
        <f aca="false">LN(A605)</f>
        <v>3.38946212544373</v>
      </c>
      <c r="C605" s="38" t="n">
        <f aca="false">1/(I$3*SQRT(2*PI()))*EXP(-(($B605-I$4)^2)/(2*I$3^2))</f>
        <v>9.15063549044982E-032</v>
      </c>
      <c r="D605" s="109" t="str">
        <f aca="false">IF(AND($A605&gt;$D$6,$A605&lt;$D$7),NORMDIST($A605,$G$4,$G$3,0),"")</f>
        <v/>
      </c>
      <c r="E605" s="109" t="str">
        <f aca="false">IF(OR(AND($A605&lt;$D$6,$A605&gt;$D$8),AND($A605&gt;$D$7,$A605&lt;$D$9)),NORMDIST($A605,$G$4,$G$3,0),"")</f>
        <v/>
      </c>
      <c r="F605" s="109" t="n">
        <f aca="false">IF(OR($A605&lt;$D$8,$A605&gt;$D$9),NORMDIST($A605,$G$4,$G$3,0),"")</f>
        <v>2.66737979084126E-286</v>
      </c>
    </row>
    <row r="606" customFormat="false" ht="12.75" hidden="false" customHeight="false" outlineLevel="0" collapsed="false">
      <c r="A606" s="108" t="n">
        <v>29.6999999999999</v>
      </c>
      <c r="B606" s="38" t="n">
        <f aca="false">LN(A606)</f>
        <v>3.39114704580865</v>
      </c>
      <c r="C606" s="38" t="n">
        <f aca="false">1/(I$3*SQRT(2*PI()))*EXP(-(($B606-I$4)^2)/(2*I$3^2))</f>
        <v>8.07124273911509E-032</v>
      </c>
      <c r="D606" s="109" t="str">
        <f aca="false">IF(AND($A606&gt;$D$6,$A606&lt;$D$7),NORMDIST($A606,$G$4,$G$3,0),"")</f>
        <v/>
      </c>
      <c r="E606" s="109" t="str">
        <f aca="false">IF(OR(AND($A606&lt;$D$6,$A606&gt;$D$8),AND($A606&gt;$D$7,$A606&lt;$D$9)),NORMDIST($A606,$G$4,$G$3,0),"")</f>
        <v/>
      </c>
      <c r="F606" s="109" t="n">
        <f aca="false">IF(OR($A606&lt;$D$8,$A606&gt;$D$9),NORMDIST($A606,$G$4,$G$3,0),"")</f>
        <v>1.99256334207681E-287</v>
      </c>
    </row>
    <row r="607" customFormat="false" ht="12.75" hidden="false" customHeight="false" outlineLevel="0" collapsed="false">
      <c r="A607" s="108" t="n">
        <v>29.7499999999999</v>
      </c>
      <c r="B607" s="38" t="n">
        <f aca="false">LN(A607)</f>
        <v>3.39282913199164</v>
      </c>
      <c r="C607" s="38" t="n">
        <f aca="false">1/(I$3*SQRT(2*PI()))*EXP(-(($B607-I$4)^2)/(2*I$3^2))</f>
        <v>7.11990410892976E-032</v>
      </c>
      <c r="D607" s="109" t="str">
        <f aca="false">IF(AND($A607&gt;$D$6,$A607&lt;$D$7),NORMDIST($A607,$G$4,$G$3,0),"")</f>
        <v/>
      </c>
      <c r="E607" s="109" t="str">
        <f aca="false">IF(OR(AND($A607&lt;$D$6,$A607&gt;$D$8),AND($A607&gt;$D$7,$A607&lt;$D$9)),NORMDIST($A607,$G$4,$G$3,0),"")</f>
        <v/>
      </c>
      <c r="F607" s="109" t="n">
        <f aca="false">IF(OR($A607&lt;$D$8,$A607&gt;$D$9),NORMDIST($A607,$G$4,$G$3,0),"")</f>
        <v>1.48087830642404E-288</v>
      </c>
    </row>
    <row r="608" customFormat="false" ht="12.75" hidden="false" customHeight="false" outlineLevel="0" collapsed="false">
      <c r="A608" s="108" t="n">
        <v>29.7999999999999</v>
      </c>
      <c r="B608" s="38" t="n">
        <f aca="false">LN(A608)</f>
        <v>3.39450839351136</v>
      </c>
      <c r="C608" s="38" t="n">
        <f aca="false">1/(I$3*SQRT(2*PI()))*EXP(-(($B608-I$4)^2)/(2*I$3^2))</f>
        <v>6.28134131579314E-032</v>
      </c>
      <c r="D608" s="109" t="str">
        <f aca="false">IF(AND($A608&gt;$D$6,$A608&lt;$D$7),NORMDIST($A608,$G$4,$G$3,0),"")</f>
        <v/>
      </c>
      <c r="E608" s="109" t="str">
        <f aca="false">IF(OR(AND($A608&lt;$D$6,$A608&gt;$D$8),AND($A608&gt;$D$7,$A608&lt;$D$9)),NORMDIST($A608,$G$4,$G$3,0),"")</f>
        <v/>
      </c>
      <c r="F608" s="109" t="n">
        <f aca="false">IF(OR($A608&lt;$D$8,$A608&gt;$D$9),NORMDIST($A608,$G$4,$G$3,0),"")</f>
        <v>1.0949809443107E-289</v>
      </c>
    </row>
    <row r="609" customFormat="false" ht="12.75" hidden="false" customHeight="false" outlineLevel="0" collapsed="false">
      <c r="A609" s="108" t="n">
        <v>29.8499999999999</v>
      </c>
      <c r="B609" s="38" t="n">
        <f aca="false">LN(A609)</f>
        <v>3.39618483983861</v>
      </c>
      <c r="C609" s="38" t="n">
        <f aca="false">1/(I$3*SQRT(2*PI()))*EXP(-(($B609-I$4)^2)/(2*I$3^2))</f>
        <v>5.54210924980591E-032</v>
      </c>
      <c r="D609" s="109" t="str">
        <f aca="false">IF(AND($A609&gt;$D$6,$A609&lt;$D$7),NORMDIST($A609,$G$4,$G$3,0),"")</f>
        <v/>
      </c>
      <c r="E609" s="109" t="str">
        <f aca="false">IF(OR(AND($A609&lt;$D$6,$A609&gt;$D$8),AND($A609&gt;$D$7,$A609&lt;$D$9)),NORMDIST($A609,$G$4,$G$3,0),"")</f>
        <v/>
      </c>
      <c r="F609" s="109" t="n">
        <f aca="false">IF(OR($A609&lt;$D$8,$A609&gt;$D$9),NORMDIST($A609,$G$4,$G$3,0),"")</f>
        <v>8.05515138432233E-291</v>
      </c>
    </row>
    <row r="610" customFormat="false" ht="12.75" hidden="false" customHeight="false" outlineLevel="0" collapsed="false">
      <c r="A610" s="108" t="n">
        <v>29.8999999999999</v>
      </c>
      <c r="B610" s="38" t="n">
        <f aca="false">LN(A610)</f>
        <v>3.39785848039664</v>
      </c>
      <c r="C610" s="38" t="n">
        <f aca="false">1/(I$3*SQRT(2*PI()))*EXP(-(($B610-I$4)^2)/(2*I$3^2))</f>
        <v>4.89037478692759E-032</v>
      </c>
      <c r="D610" s="109" t="str">
        <f aca="false">IF(AND($A610&gt;$D$6,$A610&lt;$D$7),NORMDIST($A610,$G$4,$G$3,0),"")</f>
        <v/>
      </c>
      <c r="E610" s="109" t="str">
        <f aca="false">IF(OR(AND($A610&lt;$D$6,$A610&gt;$D$8),AND($A610&gt;$D$7,$A610&lt;$D$9)),NORMDIST($A610,$G$4,$G$3,0),"")</f>
        <v/>
      </c>
      <c r="F610" s="109" t="n">
        <f aca="false">IF(OR($A610&lt;$D$8,$A610&gt;$D$9),NORMDIST($A610,$G$4,$G$3,0),"")</f>
        <v>5.89550222195007E-292</v>
      </c>
    </row>
    <row r="611" customFormat="false" ht="12.75" hidden="false" customHeight="false" outlineLevel="0" collapsed="false">
      <c r="A611" s="108" t="n">
        <v>29.9499999999999</v>
      </c>
      <c r="B611" s="38" t="n">
        <f aca="false">LN(A611)</f>
        <v>3.39952932456146</v>
      </c>
      <c r="C611" s="38" t="n">
        <f aca="false">1/(I$3*SQRT(2*PI()))*EXP(-(($B611-I$4)^2)/(2*I$3^2))</f>
        <v>4.3157224374713E-032</v>
      </c>
      <c r="D611" s="109" t="str">
        <f aca="false">IF(AND($A611&gt;$D$6,$A611&lt;$D$7),NORMDIST($A611,$G$4,$G$3,0),"")</f>
        <v/>
      </c>
      <c r="E611" s="109" t="str">
        <f aca="false">IF(OR(AND($A611&lt;$D$6,$A611&gt;$D$8),AND($A611&gt;$D$7,$A611&lt;$D$9)),NORMDIST($A611,$G$4,$G$3,0),"")</f>
        <v/>
      </c>
      <c r="F611" s="109" t="n">
        <f aca="false">IF(OR($A611&lt;$D$8,$A611&gt;$D$9),NORMDIST($A611,$G$4,$G$3,0),"")</f>
        <v>4.29287124768762E-293</v>
      </c>
    </row>
    <row r="612" customFormat="false" ht="12.75" hidden="false" customHeight="false" outlineLevel="0" collapsed="false">
      <c r="A612" s="108" t="n">
        <v>29.9999999999999</v>
      </c>
      <c r="B612" s="38" t="n">
        <f aca="false">LN(A612)</f>
        <v>3.40119738166215</v>
      </c>
      <c r="C612" s="38" t="n">
        <f aca="false">1/(I$3*SQRT(2*PI()))*EXP(-(($B612-I$4)^2)/(2*I$3^2))</f>
        <v>3.8089835573309E-032</v>
      </c>
      <c r="D612" s="109" t="str">
        <f aca="false">IF(AND($A612&gt;$D$6,$A612&lt;$D$7),NORMDIST($A612,$G$4,$G$3,0),"")</f>
        <v/>
      </c>
      <c r="E612" s="109" t="str">
        <f aca="false">IF(OR(AND($A612&lt;$D$6,$A612&gt;$D$8),AND($A612&gt;$D$7,$A612&lt;$D$9)),NORMDIST($A612,$G$4,$G$3,0),"")</f>
        <v/>
      </c>
      <c r="F612" s="109" t="n">
        <f aca="false">IF(OR($A612&lt;$D$8,$A612&gt;$D$9),NORMDIST($A612,$G$4,$G$3,0),"")</f>
        <v>3.10996050958747E-294</v>
      </c>
    </row>
    <row r="613" customFormat="false" ht="12.75" hidden="false" customHeight="false" outlineLevel="0" collapsed="false">
      <c r="A613" s="108" t="n">
        <v>30.0499999999999</v>
      </c>
      <c r="B613" s="38" t="n">
        <f aca="false">LN(A613)</f>
        <v>3.40286266098121</v>
      </c>
      <c r="C613" s="38" t="n">
        <f aca="false">1/(I$3*SQRT(2*PI()))*EXP(-(($B613-I$4)^2)/(2*I$3^2))</f>
        <v>3.36208624946974E-032</v>
      </c>
      <c r="D613" s="109" t="str">
        <f aca="false">IF(AND($A613&gt;$D$6,$A613&lt;$D$7),NORMDIST($A613,$G$4,$G$3,0),"")</f>
        <v/>
      </c>
      <c r="E613" s="109" t="str">
        <f aca="false">IF(OR(AND($A613&lt;$D$6,$A613&gt;$D$8),AND($A613&gt;$D$7,$A613&lt;$D$9)),NORMDIST($A613,$G$4,$G$3,0),"")</f>
        <v/>
      </c>
      <c r="F613" s="109" t="n">
        <f aca="false">IF(OR($A613&lt;$D$8,$A613&gt;$D$9),NORMDIST($A613,$G$4,$G$3,0),"")</f>
        <v>2.24151598706559E-295</v>
      </c>
    </row>
    <row r="614" customFormat="false" ht="12.75" hidden="false" customHeight="false" outlineLevel="0" collapsed="false">
      <c r="A614" s="108" t="n">
        <v>30.0999999999999</v>
      </c>
      <c r="B614" s="38" t="n">
        <f aca="false">LN(A614)</f>
        <v>3.40452517175483</v>
      </c>
      <c r="C614" s="38" t="n">
        <f aca="false">1/(I$3*SQRT(2*PI()))*EXP(-(($B614-I$4)^2)/(2*I$3^2))</f>
        <v>2.96792343529418E-032</v>
      </c>
      <c r="D614" s="109" t="str">
        <f aca="false">IF(AND($A614&gt;$D$6,$A614&lt;$D$7),NORMDIST($A614,$G$4,$G$3,0),"")</f>
        <v/>
      </c>
      <c r="E614" s="109" t="str">
        <f aca="false">IF(OR(AND($A614&lt;$D$6,$A614&gt;$D$8),AND($A614&gt;$D$7,$A614&lt;$D$9)),NORMDIST($A614,$G$4,$G$3,0),"")</f>
        <v/>
      </c>
      <c r="F614" s="109" t="n">
        <f aca="false">IF(OR($A614&lt;$D$8,$A614&gt;$D$9),NORMDIST($A614,$G$4,$G$3,0),"")</f>
        <v>1.60734373679842E-296</v>
      </c>
    </row>
    <row r="615" customFormat="false" ht="12.75" hidden="false" customHeight="false" outlineLevel="0" collapsed="false">
      <c r="A615" s="108" t="n">
        <v>30.1499999999999</v>
      </c>
      <c r="B615" s="38" t="n">
        <f aca="false">LN(A615)</f>
        <v>3.40618492317319</v>
      </c>
      <c r="C615" s="38" t="n">
        <f aca="false">1/(I$3*SQRT(2*PI()))*EXP(-(($B615-I$4)^2)/(2*I$3^2))</f>
        <v>2.6202368842357E-032</v>
      </c>
      <c r="D615" s="109" t="str">
        <f aca="false">IF(AND($A615&gt;$D$6,$A615&lt;$D$7),NORMDIST($A615,$G$4,$G$3,0),"")</f>
        <v/>
      </c>
      <c r="E615" s="109" t="str">
        <f aca="false">IF(OR(AND($A615&lt;$D$6,$A615&gt;$D$8),AND($A615&gt;$D$7,$A615&lt;$D$9)),NORMDIST($A615,$G$4,$G$3,0),"")</f>
        <v/>
      </c>
      <c r="F615" s="109" t="n">
        <f aca="false">IF(OR($A615&lt;$D$8,$A615&gt;$D$9),NORMDIST($A615,$G$4,$G$3,0),"")</f>
        <v>1.14671538445044E-297</v>
      </c>
    </row>
    <row r="616" customFormat="false" ht="12.75" hidden="false" customHeight="false" outlineLevel="0" collapsed="false">
      <c r="A616" s="108" t="n">
        <v>30.1999999999999</v>
      </c>
      <c r="B616" s="38" t="n">
        <f aca="false">LN(A616)</f>
        <v>3.40784192438082</v>
      </c>
      <c r="C616" s="38" t="n">
        <f aca="false">1/(I$3*SQRT(2*PI()))*EXP(-(($B616-I$4)^2)/(2*I$3^2))</f>
        <v>2.31351526055242E-032</v>
      </c>
      <c r="D616" s="109" t="str">
        <f aca="false">IF(AND($A616&gt;$D$6,$A616&lt;$D$7),NORMDIST($A616,$G$4,$G$3,0),"")</f>
        <v/>
      </c>
      <c r="E616" s="109" t="str">
        <f aca="false">IF(OR(AND($A616&lt;$D$6,$A616&gt;$D$8),AND($A616&gt;$D$7,$A616&lt;$D$9)),NORMDIST($A616,$G$4,$G$3,0),"")</f>
        <v/>
      </c>
      <c r="F616" s="109" t="n">
        <f aca="false">IF(OR($A616&lt;$D$8,$A616&gt;$D$9),NORMDIST($A616,$G$4,$G$3,0),"")</f>
        <v>8.13921407150814E-299</v>
      </c>
    </row>
    <row r="617" customFormat="false" ht="12.75" hidden="false" customHeight="false" outlineLevel="0" collapsed="false">
      <c r="A617" s="108" t="n">
        <v>30.2499999999999</v>
      </c>
      <c r="B617" s="38" t="n">
        <f aca="false">LN(A617)</f>
        <v>3.40949618447685</v>
      </c>
      <c r="C617" s="38" t="n">
        <f aca="false">1/(I$3*SQRT(2*PI()))*EXP(-(($B617-I$4)^2)/(2*I$3^2))</f>
        <v>2.04290448373826E-032</v>
      </c>
      <c r="D617" s="109" t="str">
        <f aca="false">IF(AND($A617&gt;$D$6,$A617&lt;$D$7),NORMDIST($A617,$G$4,$G$3,0),"")</f>
        <v/>
      </c>
      <c r="E617" s="109" t="str">
        <f aca="false">IF(OR(AND($A617&lt;$D$6,$A617&gt;$D$8),AND($A617&gt;$D$7,$A617&lt;$D$9)),NORMDIST($A617,$G$4,$G$3,0),"")</f>
        <v/>
      </c>
      <c r="F617" s="109" t="n">
        <f aca="false">IF(OR($A617&lt;$D$8,$A617&gt;$D$9),NORMDIST($A617,$G$4,$G$3,0),"")</f>
        <v>5.74763602762673E-300</v>
      </c>
    </row>
    <row r="618" customFormat="false" ht="12.75" hidden="false" customHeight="false" outlineLevel="0" collapsed="false">
      <c r="A618" s="108" t="n">
        <v>30.2999999999999</v>
      </c>
      <c r="B618" s="38" t="n">
        <f aca="false">LN(A618)</f>
        <v>3.41114771251532</v>
      </c>
      <c r="C618" s="38" t="n">
        <f aca="false">1/(I$3*SQRT(2*PI()))*EXP(-(($B618-I$4)^2)/(2*I$3^2))</f>
        <v>1.80412890711168E-032</v>
      </c>
      <c r="D618" s="109" t="str">
        <f aca="false">IF(AND($A618&gt;$D$6,$A618&lt;$D$7),NORMDIST($A618,$G$4,$G$3,0),"")</f>
        <v/>
      </c>
      <c r="E618" s="109" t="str">
        <f aca="false">IF(OR(AND($A618&lt;$D$6,$A618&gt;$D$8),AND($A618&gt;$D$7,$A618&lt;$D$9)),NORMDIST($A618,$G$4,$G$3,0),"")</f>
        <v/>
      </c>
      <c r="F618" s="109" t="n">
        <f aca="false">IF(OR($A618&lt;$D$8,$A618&gt;$D$9),NORMDIST($A618,$G$4,$G$3,0),"")</f>
        <v>4.03809006239417E-301</v>
      </c>
    </row>
    <row r="619" customFormat="false" ht="12.75" hidden="false" customHeight="false" outlineLevel="0" collapsed="false">
      <c r="A619" s="108" t="n">
        <v>30.3499999999999</v>
      </c>
      <c r="B619" s="38" t="n">
        <f aca="false">LN(A619)</f>
        <v>3.4127965175055</v>
      </c>
      <c r="C619" s="38" t="n">
        <f aca="false">1/(I$3*SQRT(2*PI()))*EXP(-(($B619-I$4)^2)/(2*I$3^2))</f>
        <v>1.59342200177089E-032</v>
      </c>
      <c r="D619" s="109" t="str">
        <f aca="false">IF(AND($A619&gt;$D$6,$A619&lt;$D$7),NORMDIST($A619,$G$4,$G$3,0),"")</f>
        <v/>
      </c>
      <c r="E619" s="109" t="str">
        <f aca="false">IF(OR(AND($A619&lt;$D$6,$A619&gt;$D$8),AND($A619&gt;$D$7,$A619&lt;$D$9)),NORMDIST($A619,$G$4,$G$3,0),"")</f>
        <v/>
      </c>
      <c r="F619" s="109" t="n">
        <f aca="false">IF(OR($A619&lt;$D$8,$A619&gt;$D$9),NORMDIST($A619,$G$4,$G$3,0),"")</f>
        <v>2.8225568542866E-302</v>
      </c>
    </row>
    <row r="620" customFormat="false" ht="12.75" hidden="false" customHeight="false" outlineLevel="0" collapsed="false">
      <c r="A620" s="108" t="n">
        <v>30.3999999999999</v>
      </c>
      <c r="B620" s="38" t="n">
        <f aca="false">LN(A620)</f>
        <v>3.41444260841217</v>
      </c>
      <c r="C620" s="38" t="n">
        <f aca="false">1/(I$3*SQRT(2*PI()))*EXP(-(($B620-I$4)^2)/(2*I$3^2))</f>
        <v>1.40746539328401E-032</v>
      </c>
      <c r="D620" s="109" t="str">
        <f aca="false">IF(AND($A620&gt;$D$6,$A620&lt;$D$7),NORMDIST($A620,$G$4,$G$3,0),"")</f>
        <v/>
      </c>
      <c r="E620" s="109" t="str">
        <f aca="false">IF(OR(AND($A620&lt;$D$6,$A620&gt;$D$8),AND($A620&gt;$D$7,$A620&lt;$D$9)),NORMDIST($A620,$G$4,$G$3,0),"")</f>
        <v/>
      </c>
      <c r="F620" s="109" t="n">
        <f aca="false">IF(OR($A620&lt;$D$8,$A620&gt;$D$9),NORMDIST($A620,$G$4,$G$3,0),"")</f>
        <v>1.96286012064423E-303</v>
      </c>
    </row>
    <row r="621" customFormat="false" ht="12.75" hidden="false" customHeight="false" outlineLevel="0" collapsed="false">
      <c r="A621" s="108" t="n">
        <v>30.4499999999999</v>
      </c>
      <c r="B621" s="38" t="n">
        <f aca="false">LN(A621)</f>
        <v>3.4160859941559</v>
      </c>
      <c r="C621" s="38" t="n">
        <f aca="false">1/(I$3*SQRT(2*PI()))*EXP(-(($B621-I$4)^2)/(2*I$3^2))</f>
        <v>1.2433352390241E-032</v>
      </c>
      <c r="D621" s="109" t="str">
        <f aca="false">IF(AND($A621&gt;$D$6,$A621&lt;$D$7),NORMDIST($A621,$G$4,$G$3,0),"")</f>
        <v/>
      </c>
      <c r="E621" s="109" t="str">
        <f aca="false">IF(OR(AND($A621&lt;$D$6,$A621&gt;$D$8),AND($A621&gt;$D$7,$A621&lt;$D$9)),NORMDIST($A621,$G$4,$G$3,0),"")</f>
        <v/>
      </c>
      <c r="F621" s="109" t="n">
        <f aca="false">IF(OR($A621&lt;$D$8,$A621&gt;$D$9),NORMDIST($A621,$G$4,$G$3,0),"")</f>
        <v>1.35805062502098E-304</v>
      </c>
    </row>
    <row r="622" customFormat="false" ht="12.75" hidden="false" customHeight="false" outlineLevel="0" collapsed="false">
      <c r="A622" s="108" t="n">
        <v>30.4999999999999</v>
      </c>
      <c r="B622" s="38" t="n">
        <f aca="false">LN(A622)</f>
        <v>3.41772668361336</v>
      </c>
      <c r="C622" s="38" t="n">
        <f aca="false">1/(I$3*SQRT(2*PI()))*EXP(-(($B622-I$4)^2)/(2*I$3^2))</f>
        <v>1.09845505736246E-032</v>
      </c>
      <c r="D622" s="109" t="str">
        <f aca="false">IF(AND($A622&gt;$D$6,$A622&lt;$D$7),NORMDIST($A622,$G$4,$G$3,0),"")</f>
        <v/>
      </c>
      <c r="E622" s="109" t="str">
        <f aca="false">IF(OR(AND($A622&lt;$D$6,$A622&gt;$D$8),AND($A622&gt;$D$7,$A622&lt;$D$9)),NORMDIST($A622,$G$4,$G$3,0),"")</f>
        <v/>
      </c>
      <c r="F622" s="109" t="n">
        <f aca="false">IF(OR($A622&lt;$D$8,$A622&gt;$D$9),NORMDIST($A622,$G$4,$G$3,0),"")</f>
        <v>9.34808221237065E-306</v>
      </c>
    </row>
    <row r="623" customFormat="false" ht="12.75" hidden="false" customHeight="false" outlineLevel="0" collapsed="false">
      <c r="A623" s="108" t="n">
        <v>30.5499999999999</v>
      </c>
      <c r="B623" s="38" t="n">
        <f aca="false">LN(A623)</f>
        <v>3.4193646856176</v>
      </c>
      <c r="C623" s="38" t="n">
        <f aca="false">1/(I$3*SQRT(2*PI()))*EXP(-(($B623-I$4)^2)/(2*I$3^2))</f>
        <v>9.70554228138792E-033</v>
      </c>
      <c r="D623" s="109" t="str">
        <f aca="false">IF(AND($A623&gt;$D$6,$A623&lt;$D$7),NORMDIST($A623,$G$4,$G$3,0),"")</f>
        <v/>
      </c>
      <c r="E623" s="109" t="str">
        <f aca="false">IF(OR(AND($A623&lt;$D$6,$A623&gt;$D$8),AND($A623&gt;$D$7,$A623&lt;$D$9)),NORMDIST($A623,$G$4,$G$3,0),"")</f>
        <v/>
      </c>
      <c r="F623" s="109" t="n">
        <f aca="false">IF(OR($A623&lt;$D$8,$A623&gt;$D$9),NORMDIST($A623,$G$4,$G$3,0),"")</f>
        <v>6.40190229659146E-307</v>
      </c>
    </row>
    <row r="624" customFormat="false" ht="12.75" hidden="false" customHeight="false" outlineLevel="0" collapsed="false">
      <c r="A624" s="108" t="n">
        <v>30.5999999999999</v>
      </c>
      <c r="B624" s="38" t="n">
        <f aca="false">LN(A624)</f>
        <v>3.42100000895833</v>
      </c>
      <c r="C624" s="38" t="n">
        <f aca="false">1/(I$3*SQRT(2*PI()))*EXP(-(($B624-I$4)^2)/(2*I$3^2))</f>
        <v>8.57631478783496E-033</v>
      </c>
      <c r="D624" s="109" t="str">
        <f aca="false">IF(AND($A624&gt;$D$6,$A624&lt;$D$7),NORMDIST($A624,$G$4,$G$3,0),"")</f>
        <v/>
      </c>
      <c r="E624" s="109" t="str">
        <f aca="false">IF(OR(AND($A624&lt;$D$6,$A624&gt;$D$8),AND($A624&gt;$D$7,$A624&lt;$D$9)),NORMDIST($A624,$G$4,$G$3,0),"")</f>
        <v/>
      </c>
      <c r="F624" s="109" t="n">
        <f aca="false">IF(OR($A624&lt;$D$8,$A624&gt;$D$9),NORMDIST($A624,$G$4,$G$3,0),"")</f>
        <v>4.36189810063663E-308</v>
      </c>
    </row>
    <row r="625" customFormat="false" ht="12.75" hidden="false" customHeight="false" outlineLevel="0" collapsed="false">
      <c r="A625" s="108" t="n">
        <v>30.6499999999999</v>
      </c>
      <c r="B625" s="38" t="n">
        <f aca="false">LN(A625)</f>
        <v>3.42263266238222</v>
      </c>
      <c r="C625" s="38" t="n">
        <f aca="false">1/(I$3*SQRT(2*PI()))*EXP(-(($B625-I$4)^2)/(2*I$3^2))</f>
        <v>7.57922753811235E-033</v>
      </c>
      <c r="D625" s="109" t="str">
        <f aca="false">IF(AND($A625&gt;$D$6,$A625&lt;$D$7),NORMDIST($A625,$G$4,$G$3,0),"")</f>
        <v/>
      </c>
      <c r="E625" s="109" t="str">
        <f aca="false">IF(OR(AND($A625&lt;$D$6,$A625&gt;$D$8),AND($A625&gt;$D$7,$A625&lt;$D$9)),NORMDIST($A625,$G$4,$G$3,0),"")</f>
        <v/>
      </c>
      <c r="F625" s="109" t="n">
        <f aca="false">IF(OR($A625&lt;$D$8,$A625&gt;$D$9),NORMDIST($A625,$G$4,$G$3,0),"")</f>
        <v>2.95679996782573E-309</v>
      </c>
    </row>
    <row r="626" customFormat="false" ht="12.75" hidden="false" customHeight="false" outlineLevel="0" collapsed="false">
      <c r="A626" s="108" t="n">
        <v>30.6999999999999</v>
      </c>
      <c r="B626" s="38" t="n">
        <f aca="false">LN(A626)</f>
        <v>3.42426265459315</v>
      </c>
      <c r="C626" s="38" t="n">
        <f aca="false">1/(I$3*SQRT(2*PI()))*EXP(-(($B626-I$4)^2)/(2*I$3^2))</f>
        <v>6.698729385621E-033</v>
      </c>
      <c r="D626" s="109" t="str">
        <f aca="false">IF(AND($A626&gt;$D$6,$A626&lt;$D$7),NORMDIST($A626,$G$4,$G$3,0),"")</f>
        <v/>
      </c>
      <c r="E626" s="109" t="str">
        <f aca="false">IF(OR(AND($A626&lt;$D$6,$A626&gt;$D$8),AND($A626&gt;$D$7,$A626&lt;$D$9)),NORMDIST($A626,$G$4,$G$3,0),"")</f>
        <v/>
      </c>
      <c r="F626" s="109" t="n">
        <f aca="false">IF(OR($A626&lt;$D$8,$A626&gt;$D$9),NORMDIST($A626,$G$4,$G$3,0),"")</f>
        <v>1.9941064083186E-310</v>
      </c>
    </row>
    <row r="627" customFormat="false" ht="12.75" hidden="false" customHeight="false" outlineLevel="0" collapsed="false">
      <c r="A627" s="108" t="n">
        <v>30.7499999999999</v>
      </c>
      <c r="B627" s="38" t="n">
        <f aca="false">LN(A627)</f>
        <v>3.42588999425252</v>
      </c>
      <c r="C627" s="38" t="n">
        <f aca="false">1/(I$3*SQRT(2*PI()))*EXP(-(($B627-I$4)^2)/(2*I$3^2))</f>
        <v>5.92110972288559E-033</v>
      </c>
      <c r="D627" s="109" t="str">
        <f aca="false">IF(AND($A627&gt;$D$6,$A627&lt;$D$7),NORMDIST($A627,$G$4,$G$3,0),"")</f>
        <v/>
      </c>
      <c r="E627" s="109" t="str">
        <f aca="false">IF(OR(AND($A627&lt;$D$6,$A627&gt;$D$8),AND($A627&gt;$D$7,$A627&lt;$D$9)),NORMDIST($A627,$G$4,$G$3,0),"")</f>
        <v/>
      </c>
      <c r="F627" s="109" t="n">
        <f aca="false">IF(OR($A627&lt;$D$8,$A627&gt;$D$9),NORMDIST($A627,$G$4,$G$3,0),"")</f>
        <v>1.3379955490907E-311</v>
      </c>
    </row>
    <row r="628" customFormat="false" ht="12.75" hidden="false" customHeight="false" outlineLevel="0" collapsed="false">
      <c r="A628" s="108" t="n">
        <v>30.7999999999999</v>
      </c>
      <c r="B628" s="38" t="n">
        <f aca="false">LN(A628)</f>
        <v>3.42751468997953</v>
      </c>
      <c r="C628" s="38" t="n">
        <f aca="false">1/(I$3*SQRT(2*PI()))*EXP(-(($B628-I$4)^2)/(2*I$3^2))</f>
        <v>5.23427942072035E-033</v>
      </c>
      <c r="D628" s="109" t="str">
        <f aca="false">IF(AND($A628&gt;$D$6,$A628&lt;$D$7),NORMDIST($A628,$G$4,$G$3,0),"")</f>
        <v/>
      </c>
      <c r="E628" s="109" t="str">
        <f aca="false">IF(OR(AND($A628&lt;$D$6,$A628&gt;$D$8),AND($A628&gt;$D$7,$A628&lt;$D$9)),NORMDIST($A628,$G$4,$G$3,0),"")</f>
        <v/>
      </c>
      <c r="F628" s="109" t="n">
        <f aca="false">IF(OR($A628&lt;$D$8,$A628&gt;$D$9),NORMDIST($A628,$G$4,$G$3,0),"")</f>
        <v>8.93184059184E-313</v>
      </c>
    </row>
    <row r="629" customFormat="false" ht="12.75" hidden="false" customHeight="false" outlineLevel="0" collapsed="false">
      <c r="A629" s="108" t="n">
        <v>30.8499999999999</v>
      </c>
      <c r="B629" s="38" t="n">
        <f aca="false">LN(A629)</f>
        <v>3.42913675035139</v>
      </c>
      <c r="C629" s="38" t="n">
        <f aca="false">1/(I$3*SQRT(2*PI()))*EXP(-(($B629-I$4)^2)/(2*I$3^2))</f>
        <v>4.62757798561665E-033</v>
      </c>
      <c r="D629" s="109" t="str">
        <f aca="false">IF(AND($A629&gt;$D$6,$A629&lt;$D$7),NORMDIST($A629,$G$4,$G$3,0),"")</f>
        <v/>
      </c>
      <c r="E629" s="109" t="str">
        <f aca="false">IF(OR(AND($A629&lt;$D$6,$A629&gt;$D$8),AND($A629&gt;$D$7,$A629&lt;$D$9)),NORMDIST($A629,$G$4,$G$3,0),"")</f>
        <v/>
      </c>
      <c r="F629" s="109" t="n">
        <f aca="false">IF(OR($A629&lt;$D$8,$A629&gt;$D$9),NORMDIST($A629,$G$4,$G$3,0),"")</f>
        <v>5.932082927E-314</v>
      </c>
    </row>
    <row r="630" customFormat="false" ht="12.75" hidden="false" customHeight="false" outlineLevel="0" collapsed="false">
      <c r="A630" s="108" t="n">
        <v>30.8999999999999</v>
      </c>
      <c r="B630" s="38" t="n">
        <f aca="false">LN(A630)</f>
        <v>3.4307561839037</v>
      </c>
      <c r="C630" s="38" t="n">
        <f aca="false">1/(I$3*SQRT(2*PI()))*EXP(-(($B630-I$4)^2)/(2*I$3^2))</f>
        <v>4.09160378003934E-033</v>
      </c>
      <c r="D630" s="109" t="str">
        <f aca="false">IF(AND($A630&gt;$D$6,$A630&lt;$D$7),NORMDIST($A630,$G$4,$G$3,0),"")</f>
        <v/>
      </c>
      <c r="E630" s="109" t="str">
        <f aca="false">IF(OR(AND($A630&lt;$D$6,$A630&gt;$D$8),AND($A630&gt;$D$7,$A630&lt;$D$9)),NORMDIST($A630,$G$4,$G$3,0),"")</f>
        <v/>
      </c>
      <c r="F630" s="109" t="n">
        <f aca="false">IF(OR($A630&lt;$D$8,$A630&gt;$D$9),NORMDIST($A630,$G$4,$G$3,0),"")</f>
        <v>3.919705325E-315</v>
      </c>
    </row>
    <row r="631" customFormat="false" ht="12.75" hidden="false" customHeight="false" outlineLevel="0" collapsed="false">
      <c r="A631" s="108" t="n">
        <v>30.9499999999999</v>
      </c>
      <c r="B631" s="38" t="n">
        <f aca="false">LN(A631)</f>
        <v>3.4323729991306</v>
      </c>
      <c r="C631" s="38" t="n">
        <f aca="false">1/(I$3*SQRT(2*PI()))*EXP(-(($B631-I$4)^2)/(2*I$3^2))</f>
        <v>3.61806453214439E-033</v>
      </c>
      <c r="D631" s="109" t="str">
        <f aca="false">IF(AND($A631&gt;$D$6,$A631&lt;$D$7),NORMDIST($A631,$G$4,$G$3,0),"")</f>
        <v/>
      </c>
      <c r="E631" s="109" t="str">
        <f aca="false">IF(OR(AND($A631&lt;$D$6,$A631&gt;$D$8),AND($A631&gt;$D$7,$A631&lt;$D$9)),NORMDIST($A631,$G$4,$G$3,0),"")</f>
        <v/>
      </c>
      <c r="F631" s="109" t="n">
        <f aca="false">IF(OR($A631&lt;$D$8,$A631&gt;$D$9),NORMDIST($A631,$G$4,$G$3,0),"")</f>
        <v>2.57679325E-316</v>
      </c>
    </row>
    <row r="632" customFormat="false" ht="12.75" hidden="false" customHeight="false" outlineLevel="0" collapsed="false">
      <c r="A632" s="108" t="n">
        <v>30.9999999999999</v>
      </c>
      <c r="B632" s="38" t="n">
        <f aca="false">LN(A632)</f>
        <v>3.43398720448514</v>
      </c>
      <c r="C632" s="38" t="n">
        <f aca="false">1/(I$3*SQRT(2*PI()))*EXP(-(($B632-I$4)^2)/(2*I$3^2))</f>
        <v>3.19964569679973E-033</v>
      </c>
      <c r="D632" s="109" t="str">
        <f aca="false">IF(AND($A632&gt;$D$6,$A632&lt;$D$7),NORMDIST($A632,$G$4,$G$3,0),"")</f>
        <v/>
      </c>
      <c r="E632" s="109" t="str">
        <f aca="false">IF(OR(AND($A632&lt;$D$6,$A632&gt;$D$8),AND($A632&gt;$D$7,$A632&lt;$D$9)),NORMDIST($A632,$G$4,$G$3,0),"")</f>
        <v/>
      </c>
      <c r="F632" s="109" t="n">
        <f aca="false">IF(OR($A632&lt;$D$8,$A632&gt;$D$9),NORMDIST($A632,$G$4,$G$3,0),"")</f>
        <v>1.685333E-317</v>
      </c>
    </row>
    <row r="633" customFormat="false" ht="12.75" hidden="false" customHeight="false" outlineLevel="0" collapsed="false">
      <c r="A633" s="108" t="n">
        <v>31.0499999999999</v>
      </c>
      <c r="B633" s="38" t="n">
        <f aca="false">LN(A633)</f>
        <v>3.43559880837948</v>
      </c>
      <c r="C633" s="38" t="n">
        <f aca="false">1/(I$3*SQRT(2*PI()))*EXP(-(($B633-I$4)^2)/(2*I$3^2))</f>
        <v>2.82989452438121E-033</v>
      </c>
      <c r="D633" s="109" t="str">
        <f aca="false">IF(AND($A633&gt;$D$6,$A633&lt;$D$7),NORMDIST($A633,$G$4,$G$3,0),"")</f>
        <v/>
      </c>
      <c r="E633" s="109" t="str">
        <f aca="false">IF(OR(AND($A633&lt;$D$6,$A633&gt;$D$8),AND($A633&gt;$D$7,$A633&lt;$D$9)),NORMDIST($A633,$G$4,$G$3,0),"")</f>
        <v/>
      </c>
      <c r="F633" s="109" t="n">
        <f aca="false">IF(OR($A633&lt;$D$8,$A633&gt;$D$9),NORMDIST($A633,$G$4,$G$3,0),"")</f>
        <v>1.09666E-318</v>
      </c>
    </row>
    <row r="634" customFormat="false" ht="12.75" hidden="false" customHeight="false" outlineLevel="0" collapsed="false">
      <c r="A634" s="108" t="n">
        <v>31.0999999999999</v>
      </c>
      <c r="B634" s="38" t="n">
        <f aca="false">LN(A634)</f>
        <v>3.43720781918519</v>
      </c>
      <c r="C634" s="38" t="n">
        <f aca="false">1/(I$3*SQRT(2*PI()))*EXP(-(($B634-I$4)^2)/(2*I$3^2))</f>
        <v>2.50311795262304E-033</v>
      </c>
      <c r="D634" s="109" t="str">
        <f aca="false">IF(AND($A634&gt;$D$6,$A634&lt;$D$7),NORMDIST($A634,$G$4,$G$3,0),"")</f>
        <v/>
      </c>
      <c r="E634" s="109" t="str">
        <f aca="false">IF(OR(AND($A634&lt;$D$6,$A634&gt;$D$8),AND($A634&gt;$D$7,$A634&lt;$D$9)),NORMDIST($A634,$G$4,$G$3,0),"")</f>
        <v/>
      </c>
      <c r="F634" s="109" t="n">
        <f aca="false">IF(OR($A634&lt;$D$8,$A634&gt;$D$9),NORMDIST($A634,$G$4,$G$3,0),"")</f>
        <v>7.099E-320</v>
      </c>
    </row>
    <row r="635" customFormat="false" ht="12.75" hidden="false" customHeight="false" outlineLevel="0" collapsed="false">
      <c r="A635" s="108" t="n">
        <v>31.1499999999999</v>
      </c>
      <c r="B635" s="38" t="n">
        <f aca="false">LN(A635)</f>
        <v>3.43881424523346</v>
      </c>
      <c r="C635" s="38" t="n">
        <f aca="false">1/(I$3*SQRT(2*PI()))*EXP(-(($B635-I$4)^2)/(2*I$3^2))</f>
        <v>2.2142926641882E-033</v>
      </c>
      <c r="D635" s="109" t="str">
        <f aca="false">IF(AND($A635&gt;$D$6,$A635&lt;$D$7),NORMDIST($A635,$G$4,$G$3,0),"")</f>
        <v/>
      </c>
      <c r="E635" s="109" t="str">
        <f aca="false">IF(OR(AND($A635&lt;$D$6,$A635&gt;$D$8),AND($A635&gt;$D$7,$A635&lt;$D$9)),NORMDIST($A635,$G$4,$G$3,0),"")</f>
        <v/>
      </c>
      <c r="F635" s="109" t="n">
        <f aca="false">IF(OR($A635&lt;$D$8,$A635&gt;$D$9),NORMDIST($A635,$G$4,$G$3,0),"")</f>
        <v>4.57E-321</v>
      </c>
    </row>
    <row r="636" customFormat="false" ht="12.75" hidden="false" customHeight="false" outlineLevel="0" collapsed="false">
      <c r="A636" s="108" t="n">
        <v>31.1999999999999</v>
      </c>
      <c r="B636" s="38" t="n">
        <f aca="false">LN(A636)</f>
        <v>3.44041809481543</v>
      </c>
      <c r="C636" s="38" t="n">
        <f aca="false">1/(I$3*SQRT(2*PI()))*EXP(-(($B636-I$4)^2)/(2*I$3^2))</f>
        <v>1.9589858524237E-033</v>
      </c>
      <c r="D636" s="109" t="str">
        <f aca="false">IF(AND($A636&gt;$D$6,$A636&lt;$D$7),NORMDIST($A636,$G$4,$G$3,0),"")</f>
        <v/>
      </c>
      <c r="E636" s="109" t="str">
        <f aca="false">IF(OR(AND($A636&lt;$D$6,$A636&gt;$D$8),AND($A636&gt;$D$7,$A636&lt;$D$9)),NORMDIST($A636,$G$4,$G$3,0),"")</f>
        <v/>
      </c>
      <c r="F636" s="109" t="n">
        <f aca="false">IF(OR($A636&lt;$D$8,$A636&gt;$D$9),NORMDIST($A636,$G$4,$G$3,0),"")</f>
        <v>2.9E-322</v>
      </c>
    </row>
    <row r="637" customFormat="false" ht="12.75" hidden="false" customHeight="false" outlineLevel="0" collapsed="false">
      <c r="A637" s="108" t="n">
        <v>31.2499999999999</v>
      </c>
      <c r="B637" s="38" t="n">
        <f aca="false">LN(A637)</f>
        <v>3.44201937618241</v>
      </c>
      <c r="C637" s="38" t="n">
        <f aca="false">1/(I$3*SQRT(2*PI()))*EXP(-(($B637-I$4)^2)/(2*I$3^2))</f>
        <v>1.73328541335396E-033</v>
      </c>
      <c r="D637" s="109" t="str">
        <f aca="false">IF(AND($A637&gt;$D$6,$A637&lt;$D$7),NORMDIST($A637,$G$4,$G$3,0),"")</f>
        <v/>
      </c>
      <c r="E637" s="109" t="str">
        <f aca="false">IF(OR(AND($A637&lt;$D$6,$A637&gt;$D$8),AND($A637&gt;$D$7,$A637&lt;$D$9)),NORMDIST($A637,$G$4,$G$3,0),"")</f>
        <v/>
      </c>
      <c r="F637" s="109" t="n">
        <f aca="false">IF(OR($A637&lt;$D$8,$A637&gt;$D$9),NORMDIST($A637,$G$4,$G$3,0),"")</f>
        <v>2E-323</v>
      </c>
    </row>
    <row r="638" customFormat="false" ht="12.75" hidden="false" customHeight="false" outlineLevel="0" collapsed="false">
      <c r="A638" s="108" t="n">
        <v>31.2999999999999</v>
      </c>
      <c r="B638" s="38" t="n">
        <f aca="false">LN(A638)</f>
        <v>3.4436180975461</v>
      </c>
      <c r="C638" s="38" t="n">
        <f aca="false">1/(I$3*SQRT(2*PI()))*EXP(-(($B638-I$4)^2)/(2*I$3^2))</f>
        <v>1.53373843627799E-033</v>
      </c>
      <c r="D638" s="109" t="str">
        <f aca="false">IF(AND($A638&gt;$D$6,$A638&lt;$D$7),NORMDIST($A638,$G$4,$G$3,0),"")</f>
        <v/>
      </c>
      <c r="E638" s="109" t="str">
        <f aca="false">IF(OR(AND($A638&lt;$D$6,$A638&gt;$D$8),AND($A638&gt;$D$7,$A638&lt;$D$9)),NORMDIST($A638,$G$4,$G$3,0),"")</f>
        <v/>
      </c>
      <c r="F638" s="109" t="n">
        <f aca="false">IF(OR($A638&lt;$D$8,$A638&gt;$D$9),NORMDIST($A638,$G$4,$G$3,0),"")</f>
        <v>0</v>
      </c>
    </row>
    <row r="639" customFormat="false" ht="12.75" hidden="false" customHeight="false" outlineLevel="0" collapsed="false">
      <c r="A639" s="108" t="n">
        <v>31.3499999999999</v>
      </c>
      <c r="B639" s="38" t="n">
        <f aca="false">LN(A639)</f>
        <v>3.44521426707893</v>
      </c>
      <c r="C639" s="38" t="n">
        <f aca="false">1/(I$3*SQRT(2*PI()))*EXP(-(($B639-I$4)^2)/(2*I$3^2))</f>
        <v>1.35729700097647E-033</v>
      </c>
      <c r="D639" s="109" t="str">
        <f aca="false">IF(AND($A639&gt;$D$6,$A639&lt;$D$7),NORMDIST($A639,$G$4,$G$3,0),"")</f>
        <v/>
      </c>
      <c r="E639" s="109" t="str">
        <f aca="false">IF(OR(AND($A639&lt;$D$6,$A639&gt;$D$8),AND($A639&gt;$D$7,$A639&lt;$D$9)),NORMDIST($A639,$G$4,$G$3,0),"")</f>
        <v/>
      </c>
      <c r="F639" s="109" t="n">
        <f aca="false">IF(OR($A639&lt;$D$8,$A639&gt;$D$9),NORMDIST($A639,$G$4,$G$3,0),"")</f>
        <v>0</v>
      </c>
    </row>
    <row r="640" customFormat="false" ht="12.75" hidden="false" customHeight="false" outlineLevel="0" collapsed="false">
      <c r="A640" s="108" t="n">
        <v>31.3999999999999</v>
      </c>
      <c r="B640" s="38" t="n">
        <f aca="false">LN(A640)</f>
        <v>3.4468078929142</v>
      </c>
      <c r="C640" s="38" t="n">
        <f aca="false">1/(I$3*SQRT(2*PI()))*EXP(-(($B640-I$4)^2)/(2*I$3^2))</f>
        <v>1.20127040876774E-033</v>
      </c>
      <c r="D640" s="109" t="str">
        <f aca="false">IF(AND($A640&gt;$D$6,$A640&lt;$D$7),NORMDIST($A640,$G$4,$G$3,0),"")</f>
        <v/>
      </c>
      <c r="E640" s="109" t="str">
        <f aca="false">IF(OR(AND($A640&lt;$D$6,$A640&gt;$D$8),AND($A640&gt;$D$7,$A640&lt;$D$9)),NORMDIST($A640,$G$4,$G$3,0),"")</f>
        <v/>
      </c>
      <c r="F640" s="109" t="n">
        <f aca="false">IF(OR($A640&lt;$D$8,$A640&gt;$D$9),NORMDIST($A640,$G$4,$G$3,0),"")</f>
        <v>0</v>
      </c>
    </row>
    <row r="641" customFormat="false" ht="12.75" hidden="false" customHeight="false" outlineLevel="0" collapsed="false">
      <c r="A641" s="108" t="n">
        <v>31.4499999999999</v>
      </c>
      <c r="B641" s="38" t="n">
        <f aca="false">LN(A641)</f>
        <v>3.44839898314645</v>
      </c>
      <c r="C641" s="38" t="n">
        <f aca="false">1/(I$3*SQRT(2*PI()))*EXP(-(($B641-I$4)^2)/(2*I$3^2))</f>
        <v>1.06328307947718E-033</v>
      </c>
      <c r="D641" s="109" t="str">
        <f aca="false">IF(AND($A641&gt;$D$6,$A641&lt;$D$7),NORMDIST($A641,$G$4,$G$3,0),"")</f>
        <v/>
      </c>
      <c r="E641" s="109" t="str">
        <f aca="false">IF(OR(AND($A641&lt;$D$6,$A641&gt;$D$8),AND($A641&gt;$D$7,$A641&lt;$D$9)),NORMDIST($A641,$G$4,$G$3,0),"")</f>
        <v/>
      </c>
      <c r="F641" s="109" t="n">
        <f aca="false">IF(OR($A641&lt;$D$8,$A641&gt;$D$9),NORMDIST($A641,$G$4,$G$3,0),"")</f>
        <v>0</v>
      </c>
    </row>
    <row r="642" customFormat="false" ht="12.75" hidden="false" customHeight="false" outlineLevel="0" collapsed="false">
      <c r="A642" s="108" t="n">
        <v>31.4999999999999</v>
      </c>
      <c r="B642" s="38" t="n">
        <f aca="false">LN(A642)</f>
        <v>3.44998754583158</v>
      </c>
      <c r="C642" s="38" t="n">
        <f aca="false">1/(I$3*SQRT(2*PI()))*EXP(-(($B642-I$4)^2)/(2*I$3^2))</f>
        <v>9.41237438547507E-034</v>
      </c>
      <c r="D642" s="109" t="str">
        <f aca="false">IF(AND($A642&gt;$D$6,$A642&lt;$D$7),NORMDIST($A642,$G$4,$G$3,0),"")</f>
        <v/>
      </c>
      <c r="E642" s="109" t="str">
        <f aca="false">IF(OR(AND($A642&lt;$D$6,$A642&gt;$D$8),AND($A642&gt;$D$7,$A642&lt;$D$9)),NORMDIST($A642,$G$4,$G$3,0),"")</f>
        <v/>
      </c>
      <c r="F642" s="109" t="n">
        <f aca="false">IF(OR($A642&lt;$D$8,$A642&gt;$D$9),NORMDIST($A642,$G$4,$G$3,0),"")</f>
        <v>0</v>
      </c>
    </row>
    <row r="643" customFormat="false" ht="12.75" hidden="false" customHeight="false" outlineLevel="0" collapsed="false">
      <c r="A643" s="108" t="n">
        <v>31.5499999999999</v>
      </c>
      <c r="B643" s="38" t="n">
        <f aca="false">LN(A643)</f>
        <v>3.45157358898722</v>
      </c>
      <c r="C643" s="38" t="n">
        <f aca="false">1/(I$3*SQRT(2*PI()))*EXP(-(($B643-I$4)^2)/(2*I$3^2))</f>
        <v>8.33281199563386E-034</v>
      </c>
      <c r="D643" s="109" t="str">
        <f aca="false">IF(AND($A643&gt;$D$6,$A643&lt;$D$7),NORMDIST($A643,$G$4,$G$3,0),"")</f>
        <v/>
      </c>
      <c r="E643" s="109" t="str">
        <f aca="false">IF(OR(AND($A643&lt;$D$6,$A643&gt;$D$8),AND($A643&gt;$D$7,$A643&lt;$D$9)),NORMDIST($A643,$G$4,$G$3,0),"")</f>
        <v/>
      </c>
      <c r="F643" s="109" t="n">
        <f aca="false">IF(OR($A643&lt;$D$8,$A643&gt;$D$9),NORMDIST($A643,$G$4,$G$3,0),"")</f>
        <v>0</v>
      </c>
    </row>
    <row r="644" customFormat="false" ht="12.75" hidden="false" customHeight="false" outlineLevel="0" collapsed="false">
      <c r="A644" s="108" t="n">
        <v>31.5999999999999</v>
      </c>
      <c r="B644" s="38" t="n">
        <f aca="false">LN(A644)</f>
        <v>3.45315712059286</v>
      </c>
      <c r="C644" s="38" t="n">
        <f aca="false">1/(I$3*SQRT(2*PI()))*EXP(-(($B644-I$4)^2)/(2*I$3^2))</f>
        <v>7.37778518732696E-034</v>
      </c>
      <c r="D644" s="109" t="str">
        <f aca="false">IF(AND($A644&gt;$D$6,$A644&lt;$D$7),NORMDIST($A644,$G$4,$G$3,0),"")</f>
        <v/>
      </c>
      <c r="E644" s="109" t="str">
        <f aca="false">IF(OR(AND($A644&lt;$D$6,$A644&gt;$D$8),AND($A644&gt;$D$7,$A644&lt;$D$9)),NORMDIST($A644,$G$4,$G$3,0),"")</f>
        <v/>
      </c>
      <c r="F644" s="109" t="n">
        <f aca="false">IF(OR($A644&lt;$D$8,$A644&gt;$D$9),NORMDIST($A644,$G$4,$G$3,0),"")</f>
        <v>0</v>
      </c>
    </row>
    <row r="645" customFormat="false" ht="12.75" hidden="false" customHeight="false" outlineLevel="0" collapsed="false">
      <c r="A645" s="108" t="n">
        <v>31.6499999999999</v>
      </c>
      <c r="B645" s="38" t="n">
        <f aca="false">LN(A645)</f>
        <v>3.45473814859018</v>
      </c>
      <c r="C645" s="38" t="n">
        <f aca="false">1/(I$3*SQRT(2*PI()))*EXP(-(($B645-I$4)^2)/(2*I$3^2))</f>
        <v>6.53284560549984E-034</v>
      </c>
      <c r="D645" s="109" t="str">
        <f aca="false">IF(AND($A645&gt;$D$6,$A645&lt;$D$7),NORMDIST($A645,$G$4,$G$3,0),"")</f>
        <v/>
      </c>
      <c r="E645" s="109" t="str">
        <f aca="false">IF(OR(AND($A645&lt;$D$6,$A645&gt;$D$8),AND($A645&gt;$D$7,$A645&lt;$D$9)),NORMDIST($A645,$G$4,$G$3,0),"")</f>
        <v/>
      </c>
      <c r="F645" s="109" t="n">
        <f aca="false">IF(OR($A645&lt;$D$8,$A645&gt;$D$9),NORMDIST($A645,$G$4,$G$3,0),"")</f>
        <v>0</v>
      </c>
    </row>
    <row r="646" customFormat="false" ht="12.75" hidden="false" customHeight="false" outlineLevel="0" collapsed="false">
      <c r="A646" s="108" t="n">
        <v>31.6999999999999</v>
      </c>
      <c r="B646" s="38" t="n">
        <f aca="false">LN(A646)</f>
        <v>3.45631668088323</v>
      </c>
      <c r="C646" s="38" t="n">
        <f aca="false">1/(I$3*SQRT(2*PI()))*EXP(-(($B646-I$4)^2)/(2*I$3^2))</f>
        <v>5.78523069005419E-034</v>
      </c>
      <c r="D646" s="109" t="str">
        <f aca="false">IF(AND($A646&gt;$D$6,$A646&lt;$D$7),NORMDIST($A646,$G$4,$G$3,0),"")</f>
        <v/>
      </c>
      <c r="E646" s="109" t="str">
        <f aca="false">IF(OR(AND($A646&lt;$D$6,$A646&gt;$D$8),AND($A646&gt;$D$7,$A646&lt;$D$9)),NORMDIST($A646,$G$4,$G$3,0),"")</f>
        <v/>
      </c>
      <c r="F646" s="109" t="n">
        <f aca="false">IF(OR($A646&lt;$D$8,$A646&gt;$D$9),NORMDIST($A646,$G$4,$G$3,0),"")</f>
        <v>0</v>
      </c>
    </row>
    <row r="647" customFormat="false" ht="12.75" hidden="false" customHeight="false" outlineLevel="0" collapsed="false">
      <c r="A647" s="108" t="n">
        <v>31.7499999999999</v>
      </c>
      <c r="B647" s="38" t="n">
        <f aca="false">LN(A647)</f>
        <v>3.4578927253387</v>
      </c>
      <c r="C647" s="38" t="n">
        <f aca="false">1/(I$3*SQRT(2*PI()))*EXP(-(($B647-I$4)^2)/(2*I$3^2))</f>
        <v>5.12366587202085E-034</v>
      </c>
      <c r="D647" s="109" t="str">
        <f aca="false">IF(AND($A647&gt;$D$6,$A647&lt;$D$7),NORMDIST($A647,$G$4,$G$3,0),"")</f>
        <v/>
      </c>
      <c r="E647" s="109" t="str">
        <f aca="false">IF(OR(AND($A647&lt;$D$6,$A647&gt;$D$8),AND($A647&gt;$D$7,$A647&lt;$D$9)),NORMDIST($A647,$G$4,$G$3,0),"")</f>
        <v/>
      </c>
      <c r="F647" s="109" t="n">
        <f aca="false">IF(OR($A647&lt;$D$8,$A647&gt;$D$9),NORMDIST($A647,$G$4,$G$3,0),"")</f>
        <v>0</v>
      </c>
    </row>
    <row r="648" customFormat="false" ht="12.75" hidden="false" customHeight="false" outlineLevel="0" collapsed="false">
      <c r="A648" s="108" t="n">
        <v>31.7999999999999</v>
      </c>
      <c r="B648" s="38" t="n">
        <f aca="false">LN(A648)</f>
        <v>3.45946628978613</v>
      </c>
      <c r="C648" s="38" t="n">
        <f aca="false">1/(I$3*SQRT(2*PI()))*EXP(-(($B648-I$4)^2)/(2*I$3^2))</f>
        <v>4.53819010917808E-034</v>
      </c>
      <c r="D648" s="109" t="str">
        <f aca="false">IF(AND($A648&gt;$D$6,$A648&lt;$D$7),NORMDIST($A648,$G$4,$G$3,0),"")</f>
        <v/>
      </c>
      <c r="E648" s="109" t="str">
        <f aca="false">IF(OR(AND($A648&lt;$D$6,$A648&gt;$D$8),AND($A648&gt;$D$7,$A648&lt;$D$9)),NORMDIST($A648,$G$4,$G$3,0),"")</f>
        <v/>
      </c>
      <c r="F648" s="109" t="n">
        <f aca="false">IF(OR($A648&lt;$D$8,$A648&gt;$D$9),NORMDIST($A648,$G$4,$G$3,0),"")</f>
        <v>0</v>
      </c>
    </row>
    <row r="649" customFormat="false" ht="12.75" hidden="false" customHeight="false" outlineLevel="0" collapsed="false">
      <c r="A649" s="108" t="n">
        <v>31.8499999999999</v>
      </c>
      <c r="B649" s="38" t="n">
        <f aca="false">LN(A649)</f>
        <v>3.46103738201817</v>
      </c>
      <c r="C649" s="38" t="n">
        <f aca="false">1/(I$3*SQRT(2*PI()))*EXP(-(($B649-I$4)^2)/(2*I$3^2))</f>
        <v>4.02000199190682E-034</v>
      </c>
      <c r="D649" s="109" t="str">
        <f aca="false">IF(AND($A649&gt;$D$6,$A649&lt;$D$7),NORMDIST($A649,$G$4,$G$3,0),"")</f>
        <v/>
      </c>
      <c r="E649" s="109" t="str">
        <f aca="false">IF(OR(AND($A649&lt;$D$6,$A649&gt;$D$8),AND($A649&gt;$D$7,$A649&lt;$D$9)),NORMDIST($A649,$G$4,$G$3,0),"")</f>
        <v/>
      </c>
      <c r="F649" s="109" t="n">
        <f aca="false">IF(OR($A649&lt;$D$8,$A649&gt;$D$9),NORMDIST($A649,$G$4,$G$3,0),"")</f>
        <v>0</v>
      </c>
    </row>
    <row r="650" customFormat="false" ht="12.75" hidden="false" customHeight="false" outlineLevel="0" collapsed="false">
      <c r="A650" s="108" t="n">
        <v>31.8999999999999</v>
      </c>
      <c r="B650" s="38" t="n">
        <f aca="false">LN(A650)</f>
        <v>3.4626060097908</v>
      </c>
      <c r="C650" s="38" t="n">
        <f aca="false">1/(I$3*SQRT(2*PI()))*EXP(-(($B650-I$4)^2)/(2*I$3^2))</f>
        <v>3.56132398046928E-034</v>
      </c>
      <c r="D650" s="109" t="str">
        <f aca="false">IF(AND($A650&gt;$D$6,$A650&lt;$D$7),NORMDIST($A650,$G$4,$G$3,0),"")</f>
        <v/>
      </c>
      <c r="E650" s="109" t="str">
        <f aca="false">IF(OR(AND($A650&lt;$D$6,$A650&gt;$D$8),AND($A650&gt;$D$7,$A650&lt;$D$9)),NORMDIST($A650,$G$4,$G$3,0),"")</f>
        <v/>
      </c>
      <c r="F650" s="109" t="n">
        <f aca="false">IF(OR($A650&lt;$D$8,$A650&gt;$D$9),NORMDIST($A650,$G$4,$G$3,0),"")</f>
        <v>0</v>
      </c>
    </row>
    <row r="651" customFormat="false" ht="12.75" hidden="false" customHeight="false" outlineLevel="0" collapsed="false">
      <c r="A651" s="108" t="n">
        <v>31.9499999999999</v>
      </c>
      <c r="B651" s="38" t="n">
        <f aca="false">LN(A651)</f>
        <v>3.46417218082354</v>
      </c>
      <c r="C651" s="38" t="n">
        <f aca="false">1/(I$3*SQRT(2*PI()))*EXP(-(($B651-I$4)^2)/(2*I$3^2))</f>
        <v>3.15528262561978E-034</v>
      </c>
      <c r="D651" s="109" t="str">
        <f aca="false">IF(AND($A651&gt;$D$6,$A651&lt;$D$7),NORMDIST($A651,$G$4,$G$3,0),"")</f>
        <v/>
      </c>
      <c r="E651" s="109" t="str">
        <f aca="false">IF(OR(AND($A651&lt;$D$6,$A651&gt;$D$8),AND($A651&gt;$D$7,$A651&lt;$D$9)),NORMDIST($A651,$G$4,$G$3,0),"")</f>
        <v/>
      </c>
      <c r="F651" s="109" t="n">
        <f aca="false">IF(OR($A651&lt;$D$8,$A651&gt;$D$9),NORMDIST($A651,$G$4,$G$3,0),"")</f>
        <v>0</v>
      </c>
    </row>
    <row r="652" customFormat="false" ht="12.75" hidden="false" customHeight="false" outlineLevel="0" collapsed="false">
      <c r="A652" s="108" t="n">
        <v>31.9999999999999</v>
      </c>
      <c r="B652" s="38" t="n">
        <f aca="false">LN(A652)</f>
        <v>3.46573590279972</v>
      </c>
      <c r="C652" s="38" t="n">
        <f aca="false">1/(I$3*SQRT(2*PI()))*EXP(-(($B652-I$4)^2)/(2*I$3^2))</f>
        <v>2.79580288037151E-034</v>
      </c>
      <c r="D652" s="109" t="str">
        <f aca="false">IF(AND($A652&gt;$D$6,$A652&lt;$D$7),NORMDIST($A652,$G$4,$G$3,0),"")</f>
        <v/>
      </c>
      <c r="E652" s="109" t="str">
        <f aca="false">IF(OR(AND($A652&lt;$D$6,$A652&gt;$D$8),AND($A652&gt;$D$7,$A652&lt;$D$9)),NORMDIST($A652,$G$4,$G$3,0),"")</f>
        <v/>
      </c>
      <c r="F652" s="109" t="n">
        <f aca="false">IF(OR($A652&lt;$D$8,$A652&gt;$D$9),NORMDIST($A652,$G$4,$G$3,0),"")</f>
        <v>0</v>
      </c>
    </row>
    <row r="653" customFormat="false" ht="12.75" hidden="false" customHeight="false" outlineLevel="0" collapsed="false">
      <c r="A653" s="108" t="n">
        <v>32.0499999999999</v>
      </c>
      <c r="B653" s="38" t="n">
        <f aca="false">LN(A653)</f>
        <v>3.46729718336668</v>
      </c>
      <c r="C653" s="38" t="n">
        <f aca="false">1/(I$3*SQRT(2*PI()))*EXP(-(($B653-I$4)^2)/(2*I$3^2))</f>
        <v>2.47751483597451E-034</v>
      </c>
      <c r="D653" s="109" t="str">
        <f aca="false">IF(AND($A653&gt;$D$6,$A653&lt;$D$7),NORMDIST($A653,$G$4,$G$3,0),"")</f>
        <v/>
      </c>
      <c r="E653" s="109" t="str">
        <f aca="false">IF(OR(AND($A653&lt;$D$6,$A653&gt;$D$8),AND($A653&gt;$D$7,$A653&lt;$D$9)),NORMDIST($A653,$G$4,$G$3,0),"")</f>
        <v/>
      </c>
      <c r="F653" s="109" t="n">
        <f aca="false">IF(OR($A653&lt;$D$8,$A653&gt;$D$9),NORMDIST($A653,$G$4,$G$3,0),"")</f>
        <v>0</v>
      </c>
    </row>
    <row r="654" customFormat="false" ht="12.75" hidden="false" customHeight="false" outlineLevel="0" collapsed="false">
      <c r="A654" s="108" t="n">
        <v>32.0999999999999</v>
      </c>
      <c r="B654" s="38" t="n">
        <f aca="false">LN(A654)</f>
        <v>3.46885603013597</v>
      </c>
      <c r="C654" s="38" t="n">
        <f aca="false">1/(I$3*SQRT(2*PI()))*EXP(-(($B654-I$4)^2)/(2*I$3^2))</f>
        <v>2.1956714134447E-034</v>
      </c>
      <c r="D654" s="109" t="str">
        <f aca="false">IF(AND($A654&gt;$D$6,$A654&lt;$D$7),NORMDIST($A654,$G$4,$G$3,0),"")</f>
        <v/>
      </c>
      <c r="E654" s="109" t="str">
        <f aca="false">IF(OR(AND($A654&lt;$D$6,$A654&gt;$D$8),AND($A654&gt;$D$7,$A654&lt;$D$9)),NORMDIST($A654,$G$4,$G$3,0),"")</f>
        <v/>
      </c>
      <c r="F654" s="109" t="n">
        <f aca="false">IF(OR($A654&lt;$D$8,$A654&gt;$D$9),NORMDIST($A654,$G$4,$G$3,0),"")</f>
        <v>0</v>
      </c>
    </row>
    <row r="655" customFormat="false" ht="12.75" hidden="false" customHeight="false" outlineLevel="0" collapsed="false">
      <c r="A655" s="108" t="n">
        <v>32.1499999999999</v>
      </c>
      <c r="B655" s="38" t="n">
        <f aca="false">LN(A655)</f>
        <v>3.47041245068363</v>
      </c>
      <c r="C655" s="38" t="n">
        <f aca="false">1/(I$3*SQRT(2*PI()))*EXP(-(($B655-I$4)^2)/(2*I$3^2))</f>
        <v>1.94607571655636E-034</v>
      </c>
      <c r="D655" s="109" t="str">
        <f aca="false">IF(AND($A655&gt;$D$6,$A655&lt;$D$7),NORMDIST($A655,$G$4,$G$3,0),"")</f>
        <v/>
      </c>
      <c r="E655" s="109" t="str">
        <f aca="false">IF(OR(AND($A655&lt;$D$6,$A655&gt;$D$8),AND($A655&gt;$D$7,$A655&lt;$D$9)),NORMDIST($A655,$G$4,$G$3,0),"")</f>
        <v/>
      </c>
      <c r="F655" s="109" t="n">
        <f aca="false">IF(OR($A655&lt;$D$8,$A655&gt;$D$9),NORMDIST($A655,$G$4,$G$3,0),"")</f>
        <v>0</v>
      </c>
    </row>
    <row r="656" customFormat="false" ht="12.75" hidden="false" customHeight="false" outlineLevel="0" collapsed="false">
      <c r="A656" s="108" t="n">
        <v>32.1999999999999</v>
      </c>
      <c r="B656" s="38" t="n">
        <f aca="false">LN(A656)</f>
        <v>3.47196645255036</v>
      </c>
      <c r="C656" s="38" t="n">
        <f aca="false">1/(I$3*SQRT(2*PI()))*EXP(-(($B656-I$4)^2)/(2*I$3^2))</f>
        <v>1.72501690590983E-034</v>
      </c>
      <c r="D656" s="109" t="str">
        <f aca="false">IF(AND($A656&gt;$D$6,$A656&lt;$D$7),NORMDIST($A656,$G$4,$G$3,0),"")</f>
        <v/>
      </c>
      <c r="E656" s="109" t="str">
        <f aca="false">IF(OR(AND($A656&lt;$D$6,$A656&gt;$D$8),AND($A656&gt;$D$7,$A656&lt;$D$9)),NORMDIST($A656,$G$4,$G$3,0),"")</f>
        <v/>
      </c>
      <c r="F656" s="109" t="n">
        <f aca="false">IF(OR($A656&lt;$D$8,$A656&gt;$D$9),NORMDIST($A656,$G$4,$G$3,0),"")</f>
        <v>0</v>
      </c>
    </row>
    <row r="657" customFormat="false" ht="12.75" hidden="false" customHeight="false" outlineLevel="0" collapsed="false">
      <c r="A657" s="108" t="n">
        <v>32.2499999999999</v>
      </c>
      <c r="B657" s="38" t="n">
        <f aca="false">LN(A657)</f>
        <v>3.47351804324178</v>
      </c>
      <c r="C657" s="38" t="n">
        <f aca="false">1/(I$3*SQRT(2*PI()))*EXP(-(($B657-I$4)^2)/(2*I$3^2))</f>
        <v>1.52921358903961E-034</v>
      </c>
      <c r="D657" s="109" t="str">
        <f aca="false">IF(AND($A657&gt;$D$6,$A657&lt;$D$7),NORMDIST($A657,$G$4,$G$3,0),"")</f>
        <v/>
      </c>
      <c r="E657" s="109" t="str">
        <f aca="false">IF(OR(AND($A657&lt;$D$6,$A657&gt;$D$8),AND($A657&gt;$D$7,$A657&lt;$D$9)),NORMDIST($A657,$G$4,$G$3,0),"")</f>
        <v/>
      </c>
      <c r="F657" s="109" t="n">
        <f aca="false">IF(OR($A657&lt;$D$8,$A657&gt;$D$9),NORMDIST($A657,$G$4,$G$3,0),"")</f>
        <v>0</v>
      </c>
    </row>
    <row r="658" customFormat="false" ht="12.75" hidden="false" customHeight="false" outlineLevel="0" collapsed="false">
      <c r="A658" s="108" t="n">
        <v>32.2999999999999</v>
      </c>
      <c r="B658" s="38" t="n">
        <f aca="false">LN(A658)</f>
        <v>3.47506723022861</v>
      </c>
      <c r="C658" s="38" t="n">
        <f aca="false">1/(I$3*SQRT(2*PI()))*EXP(-(($B658-I$4)^2)/(2*I$3^2))</f>
        <v>1.3557638407213E-034</v>
      </c>
      <c r="D658" s="109" t="str">
        <f aca="false">IF(AND($A658&gt;$D$6,$A658&lt;$D$7),NORMDIST($A658,$G$4,$G$3,0),"")</f>
        <v/>
      </c>
      <c r="E658" s="109" t="str">
        <f aca="false">IF(OR(AND($A658&lt;$D$6,$A658&gt;$D$8),AND($A658&gt;$D$7,$A658&lt;$D$9)),NORMDIST($A658,$G$4,$G$3,0),"")</f>
        <v/>
      </c>
      <c r="F658" s="109" t="n">
        <f aca="false">IF(OR($A658&lt;$D$8,$A658&gt;$D$9),NORMDIST($A658,$G$4,$G$3,0),"")</f>
        <v>0</v>
      </c>
    </row>
    <row r="659" customFormat="false" ht="12.75" hidden="false" customHeight="false" outlineLevel="0" collapsed="false">
      <c r="A659" s="108" t="n">
        <v>32.3499999999999</v>
      </c>
      <c r="B659" s="38" t="n">
        <f aca="false">LN(A659)</f>
        <v>3.47661402094691</v>
      </c>
      <c r="C659" s="38" t="n">
        <f aca="false">1/(I$3*SQRT(2*PI()))*EXP(-(($B659-I$4)^2)/(2*I$3^2))</f>
        <v>1.20210107261862E-034</v>
      </c>
      <c r="D659" s="109" t="str">
        <f aca="false">IF(AND($A659&gt;$D$6,$A659&lt;$D$7),NORMDIST($A659,$G$4,$G$3,0),"")</f>
        <v/>
      </c>
      <c r="E659" s="109" t="str">
        <f aca="false">IF(OR(AND($A659&lt;$D$6,$A659&gt;$D$8),AND($A659&gt;$D$7,$A659&lt;$D$9)),NORMDIST($A659,$G$4,$G$3,0),"")</f>
        <v/>
      </c>
      <c r="F659" s="109" t="n">
        <f aca="false">IF(OR($A659&lt;$D$8,$A659&gt;$D$9),NORMDIST($A659,$G$4,$G$3,0),"")</f>
        <v>0</v>
      </c>
    </row>
    <row r="660" customFormat="false" ht="12.75" hidden="false" customHeight="false" outlineLevel="0" collapsed="false">
      <c r="A660" s="108" t="n">
        <v>32.3999999999999</v>
      </c>
      <c r="B660" s="38" t="n">
        <f aca="false">LN(A660)</f>
        <v>3.47815842279828</v>
      </c>
      <c r="C660" s="38" t="n">
        <f aca="false">1/(I$3*SQRT(2*PI()))*EXP(-(($B660-I$4)^2)/(2*I$3^2))</f>
        <v>1.06595506388516E-034</v>
      </c>
      <c r="D660" s="109" t="str">
        <f aca="false">IF(AND($A660&gt;$D$6,$A660&lt;$D$7),NORMDIST($A660,$G$4,$G$3,0),"")</f>
        <v/>
      </c>
      <c r="E660" s="109" t="str">
        <f aca="false">IF(OR(AND($A660&lt;$D$6,$A660&gt;$D$8),AND($A660&gt;$D$7,$A660&lt;$D$9)),NORMDIST($A660,$G$4,$G$3,0),"")</f>
        <v/>
      </c>
      <c r="F660" s="109" t="n">
        <f aca="false">IF(OR($A660&lt;$D$8,$A660&gt;$D$9),NORMDIST($A660,$G$4,$G$3,0),"")</f>
        <v>0</v>
      </c>
    </row>
    <row r="661" customFormat="false" ht="12.75" hidden="false" customHeight="false" outlineLevel="0" collapsed="false">
      <c r="A661" s="108" t="n">
        <v>32.4499999999999</v>
      </c>
      <c r="B661" s="38" t="n">
        <f aca="false">LN(A661)</f>
        <v>3.4797004431501</v>
      </c>
      <c r="C661" s="38" t="n">
        <f aca="false">1/(I$3*SQRT(2*PI()))*EXP(-(($B661-I$4)^2)/(2*I$3^2))</f>
        <v>9.45317545796424E-035</v>
      </c>
      <c r="D661" s="109" t="str">
        <f aca="false">IF(AND($A661&gt;$D$6,$A661&lt;$D$7),NORMDIST($A661,$G$4,$G$3,0),"")</f>
        <v/>
      </c>
      <c r="E661" s="109" t="str">
        <f aca="false">IF(OR(AND($A661&lt;$D$6,$A661&gt;$D$8),AND($A661&gt;$D$7,$A661&lt;$D$9)),NORMDIST($A661,$G$4,$G$3,0),"")</f>
        <v/>
      </c>
      <c r="F661" s="109" t="n">
        <f aca="false">IF(OR($A661&lt;$D$8,$A661&gt;$D$9),NORMDIST($A661,$G$4,$G$3,0),"")</f>
        <v>0</v>
      </c>
    </row>
    <row r="662" customFormat="false" ht="12.75" hidden="false" customHeight="false" outlineLevel="0" collapsed="false">
      <c r="A662" s="108" t="n">
        <v>32.4999999999999</v>
      </c>
      <c r="B662" s="38" t="n">
        <f aca="false">LN(A662)</f>
        <v>3.48124008933569</v>
      </c>
      <c r="C662" s="38" t="n">
        <f aca="false">1/(I$3*SQRT(2*PI()))*EXP(-(($B662-I$4)^2)/(2*I$3^2))</f>
        <v>8.38411805255007E-035</v>
      </c>
      <c r="D662" s="109" t="str">
        <f aca="false">IF(AND($A662&gt;$D$6,$A662&lt;$D$7),NORMDIST($A662,$G$4,$G$3,0),"")</f>
        <v/>
      </c>
      <c r="E662" s="109" t="str">
        <f aca="false">IF(OR(AND($A662&lt;$D$6,$A662&gt;$D$8),AND($A662&gt;$D$7,$A662&lt;$D$9)),NORMDIST($A662,$G$4,$G$3,0),"")</f>
        <v/>
      </c>
      <c r="F662" s="109" t="n">
        <f aca="false">IF(OR($A662&lt;$D$8,$A662&gt;$D$9),NORMDIST($A662,$G$4,$G$3,0),"")</f>
        <v>0</v>
      </c>
    </row>
    <row r="663" customFormat="false" ht="12.75" hidden="false" customHeight="false" outlineLevel="0" collapsed="false">
      <c r="A663" s="108" t="n">
        <v>32.5499999999999</v>
      </c>
      <c r="B663" s="38" t="n">
        <f aca="false">LN(A663)</f>
        <v>3.48277736865458</v>
      </c>
      <c r="C663" s="38" t="n">
        <f aca="false">1/(I$3*SQRT(2*PI()))*EXP(-(($B663-I$4)^2)/(2*I$3^2))</f>
        <v>7.43665835249575E-035</v>
      </c>
      <c r="D663" s="109" t="str">
        <f aca="false">IF(AND($A663&gt;$D$6,$A663&lt;$D$7),NORMDIST($A663,$G$4,$G$3,0),"")</f>
        <v/>
      </c>
      <c r="E663" s="109" t="str">
        <f aca="false">IF(OR(AND($A663&lt;$D$6,$A663&gt;$D$8),AND($A663&gt;$D$7,$A663&lt;$D$9)),NORMDIST($A663,$G$4,$G$3,0),"")</f>
        <v/>
      </c>
      <c r="F663" s="109" t="n">
        <f aca="false">IF(OR($A663&lt;$D$8,$A663&gt;$D$9),NORMDIST($A663,$G$4,$G$3,0),"")</f>
        <v>0</v>
      </c>
    </row>
    <row r="664" customFormat="false" ht="12.75" hidden="false" customHeight="false" outlineLevel="0" collapsed="false">
      <c r="A664" s="108" t="n">
        <v>32.5999999999999</v>
      </c>
      <c r="B664" s="38" t="n">
        <f aca="false">LN(A664)</f>
        <v>3.48431228837266</v>
      </c>
      <c r="C664" s="38" t="n">
        <f aca="false">1/(I$3*SQRT(2*PI()))*EXP(-(($B664-I$4)^2)/(2*I$3^2))</f>
        <v>6.59688616067736E-035</v>
      </c>
      <c r="D664" s="109" t="str">
        <f aca="false">IF(AND($A664&gt;$D$6,$A664&lt;$D$7),NORMDIST($A664,$G$4,$G$3,0),"")</f>
        <v/>
      </c>
      <c r="E664" s="109" t="str">
        <f aca="false">IF(OR(AND($A664&lt;$D$6,$A664&gt;$D$8),AND($A664&gt;$D$7,$A664&lt;$D$9)),NORMDIST($A664,$G$4,$G$3,0),"")</f>
        <v/>
      </c>
      <c r="F664" s="109" t="n">
        <f aca="false">IF(OR($A664&lt;$D$8,$A664&gt;$D$9),NORMDIST($A664,$G$4,$G$3,0),"")</f>
        <v>0</v>
      </c>
    </row>
    <row r="665" customFormat="false" ht="12.75" hidden="false" customHeight="false" outlineLevel="0" collapsed="false">
      <c r="A665" s="108" t="n">
        <v>32.6499999999999</v>
      </c>
      <c r="B665" s="38" t="n">
        <f aca="false">LN(A665)</f>
        <v>3.48584485572244</v>
      </c>
      <c r="C665" s="38" t="n">
        <f aca="false">1/(I$3*SQRT(2*PI()))*EXP(-(($B665-I$4)^2)/(2*I$3^2))</f>
        <v>5.85249160172889E-035</v>
      </c>
      <c r="D665" s="109" t="str">
        <f aca="false">IF(AND($A665&gt;$D$6,$A665&lt;$D$7),NORMDIST($A665,$G$4,$G$3,0),"")</f>
        <v/>
      </c>
      <c r="E665" s="109" t="str">
        <f aca="false">IF(OR(AND($A665&lt;$D$6,$A665&gt;$D$8),AND($A665&gt;$D$7,$A665&lt;$D$9)),NORMDIST($A665,$G$4,$G$3,0),"")</f>
        <v/>
      </c>
      <c r="F665" s="109" t="n">
        <f aca="false">IF(OR($A665&lt;$D$8,$A665&gt;$D$9),NORMDIST($A665,$G$4,$G$3,0),"")</f>
        <v>0</v>
      </c>
    </row>
    <row r="666" customFormat="false" ht="12.75" hidden="false" customHeight="false" outlineLevel="0" collapsed="false">
      <c r="A666" s="108" t="n">
        <v>32.6999999999999</v>
      </c>
      <c r="B666" s="38" t="n">
        <f aca="false">LN(A666)</f>
        <v>3.48737507790321</v>
      </c>
      <c r="C666" s="38" t="n">
        <f aca="false">1/(I$3*SQRT(2*PI()))*EXP(-(($B666-I$4)^2)/(2*I$3^2))</f>
        <v>5.19257996932416E-035</v>
      </c>
      <c r="D666" s="109" t="str">
        <f aca="false">IF(AND($A666&gt;$D$6,$A666&lt;$D$7),NORMDIST($A666,$G$4,$G$3,0),"")</f>
        <v/>
      </c>
      <c r="E666" s="109" t="str">
        <f aca="false">IF(OR(AND($A666&lt;$D$6,$A666&gt;$D$8),AND($A666&gt;$D$7,$A666&lt;$D$9)),NORMDIST($A666,$G$4,$G$3,0),"")</f>
        <v/>
      </c>
      <c r="F666" s="109" t="n">
        <f aca="false">IF(OR($A666&lt;$D$8,$A666&gt;$D$9),NORMDIST($A666,$G$4,$G$3,0),"")</f>
        <v>0</v>
      </c>
    </row>
    <row r="667" customFormat="false" ht="12.75" hidden="false" customHeight="false" outlineLevel="0" collapsed="false">
      <c r="A667" s="108" t="n">
        <v>32.7499999999999</v>
      </c>
      <c r="B667" s="38" t="n">
        <f aca="false">LN(A667)</f>
        <v>3.48890296208126</v>
      </c>
      <c r="C667" s="38" t="n">
        <f aca="false">1/(I$3*SQRT(2*PI()))*EXP(-(($B667-I$4)^2)/(2*I$3^2))</f>
        <v>4.60750811537969E-035</v>
      </c>
      <c r="D667" s="109" t="str">
        <f aca="false">IF(AND($A667&gt;$D$6,$A667&lt;$D$7),NORMDIST($A667,$G$4,$G$3,0),"")</f>
        <v/>
      </c>
      <c r="E667" s="109" t="str">
        <f aca="false">IF(OR(AND($A667&lt;$D$6,$A667&gt;$D$8),AND($A667&gt;$D$7,$A667&lt;$D$9)),NORMDIST($A667,$G$4,$G$3,0),"")</f>
        <v/>
      </c>
      <c r="F667" s="109" t="n">
        <f aca="false">IF(OR($A667&lt;$D$8,$A667&gt;$D$9),NORMDIST($A667,$G$4,$G$3,0),"")</f>
        <v>0</v>
      </c>
    </row>
    <row r="668" customFormat="false" ht="12.75" hidden="false" customHeight="false" outlineLevel="0" collapsed="false">
      <c r="A668" s="108" t="n">
        <v>32.7999999999999</v>
      </c>
      <c r="B668" s="38" t="n">
        <f aca="false">LN(A668)</f>
        <v>3.4904285153901</v>
      </c>
      <c r="C668" s="38" t="n">
        <f aca="false">1/(I$3*SQRT(2*PI()))*EXP(-(($B668-I$4)^2)/(2*I$3^2))</f>
        <v>4.08873986086481E-035</v>
      </c>
      <c r="D668" s="109" t="str">
        <f aca="false">IF(AND($A668&gt;$D$6,$A668&lt;$D$7),NORMDIST($A668,$G$4,$G$3,0),"")</f>
        <v/>
      </c>
      <c r="E668" s="109" t="str">
        <f aca="false">IF(OR(AND($A668&lt;$D$6,$A668&gt;$D$8),AND($A668&gt;$D$7,$A668&lt;$D$9)),NORMDIST($A668,$G$4,$G$3,0),"")</f>
        <v/>
      </c>
      <c r="F668" s="109" t="n">
        <f aca="false">IF(OR($A668&lt;$D$8,$A668&gt;$D$9),NORMDIST($A668,$G$4,$G$3,0),"")</f>
        <v>0</v>
      </c>
    </row>
    <row r="669" customFormat="false" ht="12.75" hidden="false" customHeight="false" outlineLevel="0" collapsed="false">
      <c r="A669" s="108" t="n">
        <v>32.8499999999999</v>
      </c>
      <c r="B669" s="38" t="n">
        <f aca="false">LN(A669)</f>
        <v>3.49195174493062</v>
      </c>
      <c r="C669" s="38" t="n">
        <f aca="false">1/(I$3*SQRT(2*PI()))*EXP(-(($B669-I$4)^2)/(2*I$3^2))</f>
        <v>3.62871820441865E-035</v>
      </c>
      <c r="D669" s="109" t="str">
        <f aca="false">IF(AND($A669&gt;$D$6,$A669&lt;$D$7),NORMDIST($A669,$G$4,$G$3,0),"")</f>
        <v/>
      </c>
      <c r="E669" s="109" t="str">
        <f aca="false">IF(OR(AND($A669&lt;$D$6,$A669&gt;$D$8),AND($A669&gt;$D$7,$A669&lt;$D$9)),NORMDIST($A669,$G$4,$G$3,0),"")</f>
        <v/>
      </c>
      <c r="F669" s="109" t="n">
        <f aca="false">IF(OR($A669&lt;$D$8,$A669&gt;$D$9),NORMDIST($A669,$G$4,$G$3,0),"")</f>
        <v>0</v>
      </c>
    </row>
    <row r="670" customFormat="false" ht="12.75" hidden="false" customHeight="false" outlineLevel="0" collapsed="false">
      <c r="A670" s="108" t="n">
        <v>32.8999999999999</v>
      </c>
      <c r="B670" s="38" t="n">
        <f aca="false">LN(A670)</f>
        <v>3.49347265777132</v>
      </c>
      <c r="C670" s="38" t="n">
        <f aca="false">1/(I$3*SQRT(2*PI()))*EXP(-(($B670-I$4)^2)/(2*I$3^2))</f>
        <v>3.22075236638668E-035</v>
      </c>
      <c r="D670" s="109" t="str">
        <f aca="false">IF(AND($A670&gt;$D$6,$A670&lt;$D$7),NORMDIST($A670,$G$4,$G$3,0),"")</f>
        <v/>
      </c>
      <c r="E670" s="109" t="str">
        <f aca="false">IF(OR(AND($A670&lt;$D$6,$A670&gt;$D$8),AND($A670&gt;$D$7,$A670&lt;$D$9)),NORMDIST($A670,$G$4,$G$3,0),"")</f>
        <v/>
      </c>
      <c r="F670" s="109" t="n">
        <f aca="false">IF(OR($A670&lt;$D$8,$A670&gt;$D$9),NORMDIST($A670,$G$4,$G$3,0),"")</f>
        <v>0</v>
      </c>
    </row>
    <row r="671" customFormat="false" ht="12.75" hidden="false" customHeight="false" outlineLevel="0" collapsed="false">
      <c r="A671" s="108" t="n">
        <v>32.9499999999999</v>
      </c>
      <c r="B671" s="38" t="n">
        <f aca="false">LN(A671)</f>
        <v>3.49499126094851</v>
      </c>
      <c r="C671" s="38" t="n">
        <f aca="false">1/(I$3*SQRT(2*PI()))*EXP(-(($B671-I$4)^2)/(2*I$3^2))</f>
        <v>2.85891793641726E-035</v>
      </c>
      <c r="D671" s="109" t="str">
        <f aca="false">IF(AND($A671&gt;$D$6,$A671&lt;$D$7),NORMDIST($A671,$G$4,$G$3,0),"")</f>
        <v/>
      </c>
      <c r="E671" s="109" t="str">
        <f aca="false">IF(OR(AND($A671&lt;$D$6,$A671&gt;$D$8),AND($A671&gt;$D$7,$A671&lt;$D$9)),NORMDIST($A671,$G$4,$G$3,0),"")</f>
        <v/>
      </c>
      <c r="F671" s="109" t="n">
        <f aca="false">IF(OR($A671&lt;$D$8,$A671&gt;$D$9),NORMDIST($A671,$G$4,$G$3,0),"")</f>
        <v>0</v>
      </c>
    </row>
    <row r="672" customFormat="false" ht="12.75" hidden="false" customHeight="false" outlineLevel="0" collapsed="false">
      <c r="A672" s="108" t="n">
        <v>32.9999999999999</v>
      </c>
      <c r="B672" s="38" t="n">
        <f aca="false">LN(A672)</f>
        <v>3.49650756146648</v>
      </c>
      <c r="C672" s="38" t="n">
        <f aca="false">1/(I$3*SQRT(2*PI()))*EXP(-(($B672-I$4)^2)/(2*I$3^2))</f>
        <v>2.53796859604804E-035</v>
      </c>
      <c r="D672" s="109" t="str">
        <f aca="false">IF(AND($A672&gt;$D$6,$A672&lt;$D$7),NORMDIST($A672,$G$4,$G$3,0),"")</f>
        <v/>
      </c>
      <c r="E672" s="109" t="str">
        <f aca="false">IF(OR(AND($A672&lt;$D$6,$A672&gt;$D$8),AND($A672&gt;$D$7,$A672&lt;$D$9)),NORMDIST($A672,$G$4,$G$3,0),"")</f>
        <v/>
      </c>
      <c r="F672" s="109" t="n">
        <f aca="false">IF(OR($A672&lt;$D$8,$A672&gt;$D$9),NORMDIST($A672,$G$4,$G$3,0),"")</f>
        <v>0</v>
      </c>
    </row>
    <row r="673" customFormat="false" ht="12.75" hidden="false" customHeight="false" outlineLevel="0" collapsed="false">
      <c r="A673" s="108" t="n">
        <v>33.0499999999999</v>
      </c>
      <c r="B673" s="38" t="n">
        <f aca="false">LN(A673)</f>
        <v>3.49802156629769</v>
      </c>
      <c r="C673" s="38" t="n">
        <f aca="false">1/(I$3*SQRT(2*PI()))*EXP(-(($B673-I$4)^2)/(2*I$3^2))</f>
        <v>2.25325806701751E-035</v>
      </c>
      <c r="D673" s="109" t="str">
        <f aca="false">IF(AND($A673&gt;$D$6,$A673&lt;$D$7),NORMDIST($A673,$G$4,$G$3,0),"")</f>
        <v/>
      </c>
      <c r="E673" s="109" t="str">
        <f aca="false">IF(OR(AND($A673&lt;$D$6,$A673&gt;$D$8),AND($A673&gt;$D$7,$A673&lt;$D$9)),NORMDIST($A673,$G$4,$G$3,0),"")</f>
        <v/>
      </c>
      <c r="F673" s="109" t="n">
        <f aca="false">IF(OR($A673&lt;$D$8,$A673&gt;$D$9),NORMDIST($A673,$G$4,$G$3,0),"")</f>
        <v>0</v>
      </c>
    </row>
    <row r="674" customFormat="false" ht="12.75" hidden="false" customHeight="false" outlineLevel="0" collapsed="false">
      <c r="A674" s="108" t="n">
        <v>33.0999999999999</v>
      </c>
      <c r="B674" s="38" t="n">
        <f aca="false">LN(A674)</f>
        <v>3.49953328238301</v>
      </c>
      <c r="C674" s="38" t="n">
        <f aca="false">1/(I$3*SQRT(2*PI()))*EXP(-(($B674-I$4)^2)/(2*I$3^2))</f>
        <v>2.00067109418152E-035</v>
      </c>
      <c r="D674" s="109" t="str">
        <f aca="false">IF(AND($A674&gt;$D$6,$A674&lt;$D$7),NORMDIST($A674,$G$4,$G$3,0),"")</f>
        <v/>
      </c>
      <c r="E674" s="109" t="str">
        <f aca="false">IF(OR(AND($A674&lt;$D$6,$A674&gt;$D$8),AND($A674&gt;$D$7,$A674&lt;$D$9)),NORMDIST($A674,$G$4,$G$3,0),"")</f>
        <v/>
      </c>
      <c r="F674" s="109" t="n">
        <f aca="false">IF(OR($A674&lt;$D$8,$A674&gt;$D$9),NORMDIST($A674,$G$4,$G$3,0),"")</f>
        <v>0</v>
      </c>
    </row>
    <row r="675" customFormat="false" ht="12.75" hidden="false" customHeight="false" outlineLevel="0" collapsed="false">
      <c r="A675" s="108" t="n">
        <v>33.1499999999999</v>
      </c>
      <c r="B675" s="38" t="n">
        <f aca="false">LN(A675)</f>
        <v>3.50104271663187</v>
      </c>
      <c r="C675" s="38" t="n">
        <f aca="false">1/(I$3*SQRT(2*PI()))*EXP(-(($B675-I$4)^2)/(2*I$3^2))</f>
        <v>1.77656241143314E-035</v>
      </c>
      <c r="D675" s="109" t="str">
        <f aca="false">IF(AND($A675&gt;$D$6,$A675&lt;$D$7),NORMDIST($A675,$G$4,$G$3,0),"")</f>
        <v/>
      </c>
      <c r="E675" s="109" t="str">
        <f aca="false">IF(OR(AND($A675&lt;$D$6,$A675&gt;$D$8),AND($A675&gt;$D$7,$A675&lt;$D$9)),NORMDIST($A675,$G$4,$G$3,0),"")</f>
        <v/>
      </c>
      <c r="F675" s="109" t="n">
        <f aca="false">IF(OR($A675&lt;$D$8,$A675&gt;$D$9),NORMDIST($A675,$G$4,$G$3,0),"")</f>
        <v>0</v>
      </c>
    </row>
    <row r="676" customFormat="false" ht="12.75" hidden="false" customHeight="false" outlineLevel="0" collapsed="false">
      <c r="A676" s="108" t="n">
        <v>33.1999999999999</v>
      </c>
      <c r="B676" s="38" t="n">
        <f aca="false">LN(A676)</f>
        <v>3.50254987592244</v>
      </c>
      <c r="C676" s="38" t="n">
        <f aca="false">1/(I$3*SQRT(2*PI()))*EXP(-(($B676-I$4)^2)/(2*I$3^2))</f>
        <v>1.57770276210193E-035</v>
      </c>
      <c r="D676" s="109" t="str">
        <f aca="false">IF(AND($A676&gt;$D$6,$A676&lt;$D$7),NORMDIST($A676,$G$4,$G$3,0),"")</f>
        <v/>
      </c>
      <c r="E676" s="109" t="str">
        <f aca="false">IF(OR(AND($A676&lt;$D$6,$A676&gt;$D$8),AND($A676&gt;$D$7,$A676&lt;$D$9)),NORMDIST($A676,$G$4,$G$3,0),"")</f>
        <v/>
      </c>
      <c r="F676" s="109" t="n">
        <f aca="false">IF(OR($A676&lt;$D$8,$A676&gt;$D$9),NORMDIST($A676,$G$4,$G$3,0),"")</f>
        <v>0</v>
      </c>
    </row>
    <row r="677" customFormat="false" ht="12.75" hidden="false" customHeight="false" outlineLevel="0" collapsed="false">
      <c r="A677" s="108" t="n">
        <v>33.2499999999999</v>
      </c>
      <c r="B677" s="38" t="n">
        <f aca="false">LN(A677)</f>
        <v>3.50405476710186</v>
      </c>
      <c r="C677" s="38" t="n">
        <f aca="false">1/(I$3*SQRT(2*PI()))*EXP(-(($B677-I$4)^2)/(2*I$3^2))</f>
        <v>1.40123115390915E-035</v>
      </c>
      <c r="D677" s="109" t="str">
        <f aca="false">IF(AND($A677&gt;$D$6,$A677&lt;$D$7),NORMDIST($A677,$G$4,$G$3,0),"")</f>
        <v/>
      </c>
      <c r="E677" s="109" t="str">
        <f aca="false">IF(OR(AND($A677&lt;$D$6,$A677&gt;$D$8),AND($A677&gt;$D$7,$A677&lt;$D$9)),NORMDIST($A677,$G$4,$G$3,0),"")</f>
        <v/>
      </c>
      <c r="F677" s="109" t="n">
        <f aca="false">IF(OR($A677&lt;$D$8,$A677&gt;$D$9),NORMDIST($A677,$G$4,$G$3,0),"")</f>
        <v>0</v>
      </c>
    </row>
    <row r="678" customFormat="false" ht="12.75" hidden="false" customHeight="false" outlineLevel="0" collapsed="false">
      <c r="A678" s="108" t="n">
        <v>33.2999999999999</v>
      </c>
      <c r="B678" s="38" t="n">
        <f aca="false">LN(A678)</f>
        <v>3.5055573969864</v>
      </c>
      <c r="C678" s="38" t="n">
        <f aca="false">1/(I$3*SQRT(2*PI()))*EXP(-(($B678-I$4)^2)/(2*I$3^2))</f>
        <v>1.24461262437887E-035</v>
      </c>
      <c r="D678" s="109" t="str">
        <f aca="false">IF(AND($A678&gt;$D$6,$A678&lt;$D$7),NORMDIST($A678,$G$4,$G$3,0),"")</f>
        <v/>
      </c>
      <c r="E678" s="109" t="str">
        <f aca="false">IF(OR(AND($A678&lt;$D$6,$A678&gt;$D$8),AND($A678&gt;$D$7,$A678&lt;$D$9)),NORMDIST($A678,$G$4,$G$3,0),"")</f>
        <v/>
      </c>
      <c r="F678" s="109" t="n">
        <f aca="false">IF(OR($A678&lt;$D$8,$A678&gt;$D$9),NORMDIST($A678,$G$4,$G$3,0),"")</f>
        <v>0</v>
      </c>
    </row>
    <row r="679" customFormat="false" ht="12.75" hidden="false" customHeight="false" outlineLevel="0" collapsed="false">
      <c r="A679" s="108" t="n">
        <v>33.3499999999999</v>
      </c>
      <c r="B679" s="38" t="n">
        <f aca="false">LN(A679)</f>
        <v>3.50705777236163</v>
      </c>
      <c r="C679" s="38" t="n">
        <f aca="false">1/(I$3*SQRT(2*PI()))*EXP(-(($B679-I$4)^2)/(2*I$3^2))</f>
        <v>1.10560087716972E-035</v>
      </c>
      <c r="D679" s="109" t="str">
        <f aca="false">IF(AND($A679&gt;$D$6,$A679&lt;$D$7),NORMDIST($A679,$G$4,$G$3,0),"")</f>
        <v/>
      </c>
      <c r="E679" s="109" t="str">
        <f aca="false">IF(OR(AND($A679&lt;$D$6,$A679&gt;$D$8),AND($A679&gt;$D$7,$A679&lt;$D$9)),NORMDIST($A679,$G$4,$G$3,0),"")</f>
        <v/>
      </c>
      <c r="F679" s="109" t="n">
        <f aca="false">IF(OR($A679&lt;$D$8,$A679&gt;$D$9),NORMDIST($A679,$G$4,$G$3,0),"")</f>
        <v>0</v>
      </c>
    </row>
    <row r="680" customFormat="false" ht="12.75" hidden="false" customHeight="false" outlineLevel="0" collapsed="false">
      <c r="A680" s="108" t="n">
        <v>33.3999999999999</v>
      </c>
      <c r="B680" s="38" t="n">
        <f aca="false">LN(A680)</f>
        <v>3.50855589998265</v>
      </c>
      <c r="C680" s="38" t="n">
        <f aca="false">1/(I$3*SQRT(2*PI()))*EXP(-(($B680-I$4)^2)/(2*I$3^2))</f>
        <v>9.82205224430113E-036</v>
      </c>
      <c r="D680" s="109" t="str">
        <f aca="false">IF(AND($A680&gt;$D$6,$A680&lt;$D$7),NORMDIST($A680,$G$4,$G$3,0),"")</f>
        <v/>
      </c>
      <c r="E680" s="109" t="str">
        <f aca="false">IF(OR(AND($A680&lt;$D$6,$A680&gt;$D$8),AND($A680&gt;$D$7,$A680&lt;$D$9)),NORMDIST($A680,$G$4,$G$3,0),"")</f>
        <v/>
      </c>
      <c r="F680" s="109" t="n">
        <f aca="false">IF(OR($A680&lt;$D$8,$A680&gt;$D$9),NORMDIST($A680,$G$4,$G$3,0),"")</f>
        <v>0</v>
      </c>
    </row>
    <row r="681" customFormat="false" ht="12.75" hidden="false" customHeight="false" outlineLevel="0" collapsed="false">
      <c r="A681" s="108" t="n">
        <v>33.4499999999999</v>
      </c>
      <c r="B681" s="38" t="n">
        <f aca="false">LN(A681)</f>
        <v>3.51005178657423</v>
      </c>
      <c r="C681" s="38" t="n">
        <f aca="false">1/(I$3*SQRT(2*PI()))*EXP(-(($B681-I$4)^2)/(2*I$3^2))</f>
        <v>8.72661336151016E-036</v>
      </c>
      <c r="D681" s="109" t="str">
        <f aca="false">IF(AND($A681&gt;$D$6,$A681&lt;$D$7),NORMDIST($A681,$G$4,$G$3,0),"")</f>
        <v/>
      </c>
      <c r="E681" s="109" t="str">
        <f aca="false">IF(OR(AND($A681&lt;$D$6,$A681&gt;$D$8),AND($A681&gt;$D$7,$A681&lt;$D$9)),NORMDIST($A681,$G$4,$G$3,0),"")</f>
        <v/>
      </c>
      <c r="F681" s="109" t="n">
        <f aca="false">IF(OR($A681&lt;$D$8,$A681&gt;$D$9),NORMDIST($A681,$G$4,$G$3,0),"")</f>
        <v>0</v>
      </c>
    </row>
    <row r="682" customFormat="false" ht="12.75" hidden="false" customHeight="false" outlineLevel="0" collapsed="false">
      <c r="A682" s="108" t="n">
        <v>33.4999999999999</v>
      </c>
      <c r="B682" s="38" t="n">
        <f aca="false">LN(A682)</f>
        <v>3.51154543883102</v>
      </c>
      <c r="C682" s="38" t="n">
        <f aca="false">1/(I$3*SQRT(2*PI()))*EXP(-(($B682-I$4)^2)/(2*I$3^2))</f>
        <v>7.7540535564766E-036</v>
      </c>
      <c r="D682" s="109" t="str">
        <f aca="false">IF(AND($A682&gt;$D$6,$A682&lt;$D$7),NORMDIST($A682,$G$4,$G$3,0),"")</f>
        <v/>
      </c>
      <c r="E682" s="109" t="str">
        <f aca="false">IF(OR(AND($A682&lt;$D$6,$A682&gt;$D$8),AND($A682&gt;$D$7,$A682&lt;$D$9)),NORMDIST($A682,$G$4,$G$3,0),"")</f>
        <v/>
      </c>
      <c r="F682" s="109" t="n">
        <f aca="false">IF(OR($A682&lt;$D$8,$A682&gt;$D$9),NORMDIST($A682,$G$4,$G$3,0),"")</f>
        <v>0</v>
      </c>
    </row>
    <row r="683" customFormat="false" ht="12.75" hidden="false" customHeight="false" outlineLevel="0" collapsed="false">
      <c r="A683" s="108" t="n">
        <v>33.5499999999999</v>
      </c>
      <c r="B683" s="38" t="n">
        <f aca="false">LN(A683)</f>
        <v>3.51303686341769</v>
      </c>
      <c r="C683" s="38" t="n">
        <f aca="false">1/(I$3*SQRT(2*PI()))*EXP(-(($B683-I$4)^2)/(2*I$3^2))</f>
        <v>6.89050991636558E-036</v>
      </c>
      <c r="D683" s="109" t="str">
        <f aca="false">IF(AND($A683&gt;$D$6,$A683&lt;$D$7),NORMDIST($A683,$G$4,$G$3,0),"")</f>
        <v/>
      </c>
      <c r="E683" s="109" t="str">
        <f aca="false">IF(OR(AND($A683&lt;$D$6,$A683&gt;$D$8),AND($A683&gt;$D$7,$A683&lt;$D$9)),NORMDIST($A683,$G$4,$G$3,0),"")</f>
        <v/>
      </c>
      <c r="F683" s="109" t="n">
        <f aca="false">IF(OR($A683&lt;$D$8,$A683&gt;$D$9),NORMDIST($A683,$G$4,$G$3,0),"")</f>
        <v>0</v>
      </c>
    </row>
    <row r="684" customFormat="false" ht="12.75" hidden="false" customHeight="false" outlineLevel="0" collapsed="false">
      <c r="A684" s="108" t="n">
        <v>33.5999999999999</v>
      </c>
      <c r="B684" s="38" t="n">
        <f aca="false">LN(A684)</f>
        <v>3.51452606696916</v>
      </c>
      <c r="C684" s="38" t="n">
        <f aca="false">1/(I$3*SQRT(2*PI()))*EXP(-(($B684-I$4)^2)/(2*I$3^2))</f>
        <v>6.12369242702198E-036</v>
      </c>
      <c r="D684" s="109" t="str">
        <f aca="false">IF(AND($A684&gt;$D$6,$A684&lt;$D$7),NORMDIST($A684,$G$4,$G$3,0),"")</f>
        <v/>
      </c>
      <c r="E684" s="109" t="str">
        <f aca="false">IF(OR(AND($A684&lt;$D$6,$A684&gt;$D$8),AND($A684&gt;$D$7,$A684&lt;$D$9)),NORMDIST($A684,$G$4,$G$3,0),"")</f>
        <v/>
      </c>
      <c r="F684" s="109" t="n">
        <f aca="false">IF(OR($A684&lt;$D$8,$A684&gt;$D$9),NORMDIST($A684,$G$4,$G$3,0),"")</f>
        <v>0</v>
      </c>
    </row>
    <row r="685" customFormat="false" ht="12.75" hidden="false" customHeight="false" outlineLevel="0" collapsed="false">
      <c r="A685" s="108" t="n">
        <v>33.6499999999999</v>
      </c>
      <c r="B685" s="38" t="n">
        <f aca="false">LN(A685)</f>
        <v>3.51601305609073</v>
      </c>
      <c r="C685" s="38" t="n">
        <f aca="false">1/(I$3*SQRT(2*PI()))*EXP(-(($B685-I$4)^2)/(2*I$3^2))</f>
        <v>5.4427044997251E-036</v>
      </c>
      <c r="D685" s="109" t="str">
        <f aca="false">IF(AND($A685&gt;$D$6,$A685&lt;$D$7),NORMDIST($A685,$G$4,$G$3,0),"")</f>
        <v/>
      </c>
      <c r="E685" s="109" t="str">
        <f aca="false">IF(OR(AND($A685&lt;$D$6,$A685&gt;$D$8),AND($A685&gt;$D$7,$A685&lt;$D$9)),NORMDIST($A685,$G$4,$G$3,0),"")</f>
        <v/>
      </c>
      <c r="F685" s="109" t="n">
        <f aca="false">IF(OR($A685&lt;$D$8,$A685&gt;$D$9),NORMDIST($A685,$G$4,$G$3,0),"")</f>
        <v>0</v>
      </c>
    </row>
    <row r="686" customFormat="false" ht="12.75" hidden="false" customHeight="false" outlineLevel="0" collapsed="false">
      <c r="A686" s="108" t="n">
        <v>33.6999999999999</v>
      </c>
      <c r="B686" s="38" t="n">
        <f aca="false">LN(A686)</f>
        <v>3.51749783735831</v>
      </c>
      <c r="C686" s="38" t="n">
        <f aca="false">1/(I$3*SQRT(2*PI()))*EXP(-(($B686-I$4)^2)/(2*I$3^2))</f>
        <v>4.8378840916424E-036</v>
      </c>
      <c r="D686" s="109" t="str">
        <f aca="false">IF(AND($A686&gt;$D$6,$A686&lt;$D$7),NORMDIST($A686,$G$4,$G$3,0),"")</f>
        <v/>
      </c>
      <c r="E686" s="109" t="str">
        <f aca="false">IF(OR(AND($A686&lt;$D$6,$A686&gt;$D$8),AND($A686&gt;$D$7,$A686&lt;$D$9)),NORMDIST($A686,$G$4,$G$3,0),"")</f>
        <v/>
      </c>
      <c r="F686" s="109" t="n">
        <f aca="false">IF(OR($A686&lt;$D$8,$A686&gt;$D$9),NORMDIST($A686,$G$4,$G$3,0),"")</f>
        <v>0</v>
      </c>
    </row>
    <row r="687" customFormat="false" ht="12.75" hidden="false" customHeight="false" outlineLevel="0" collapsed="false">
      <c r="A687" s="108" t="n">
        <v>33.7499999999999</v>
      </c>
      <c r="B687" s="38" t="n">
        <f aca="false">LN(A687)</f>
        <v>3.51898041731854</v>
      </c>
      <c r="C687" s="38" t="n">
        <f aca="false">1/(I$3*SQRT(2*PI()))*EXP(-(($B687-I$4)^2)/(2*I$3^2))</f>
        <v>4.30066304376509E-036</v>
      </c>
      <c r="D687" s="109" t="str">
        <f aca="false">IF(AND($A687&gt;$D$6,$A687&lt;$D$7),NORMDIST($A687,$G$4,$G$3,0),"")</f>
        <v/>
      </c>
      <c r="E687" s="109" t="str">
        <f aca="false">IF(OR(AND($A687&lt;$D$6,$A687&gt;$D$8),AND($A687&gt;$D$7,$A687&lt;$D$9)),NORMDIST($A687,$G$4,$G$3,0),"")</f>
        <v/>
      </c>
      <c r="F687" s="109" t="n">
        <f aca="false">IF(OR($A687&lt;$D$8,$A687&gt;$D$9),NORMDIST($A687,$G$4,$G$3,0),"")</f>
        <v>0</v>
      </c>
    </row>
    <row r="688" customFormat="false" ht="12.75" hidden="false" customHeight="false" outlineLevel="0" collapsed="false">
      <c r="A688" s="108" t="n">
        <v>33.7999999999999</v>
      </c>
      <c r="B688" s="38" t="n">
        <f aca="false">LN(A688)</f>
        <v>3.52046080248897</v>
      </c>
      <c r="C688" s="38" t="n">
        <f aca="false">1/(I$3*SQRT(2*PI()))*EXP(-(($B688-I$4)^2)/(2*I$3^2))</f>
        <v>3.82344253579328E-036</v>
      </c>
      <c r="D688" s="109" t="str">
        <f aca="false">IF(AND($A688&gt;$D$6,$A688&lt;$D$7),NORMDIST($A688,$G$4,$G$3,0),"")</f>
        <v/>
      </c>
      <c r="E688" s="109" t="str">
        <f aca="false">IF(OR(AND($A688&lt;$D$6,$A688&gt;$D$8),AND($A688&gt;$D$7,$A688&lt;$D$9)),NORMDIST($A688,$G$4,$G$3,0),"")</f>
        <v/>
      </c>
      <c r="F688" s="109" t="n">
        <f aca="false">IF(OR($A688&lt;$D$8,$A688&gt;$D$9),NORMDIST($A688,$G$4,$G$3,0),"")</f>
        <v>0</v>
      </c>
    </row>
    <row r="689" customFormat="false" ht="12.75" hidden="false" customHeight="false" outlineLevel="0" collapsed="false">
      <c r="A689" s="108" t="n">
        <v>33.8499999999999</v>
      </c>
      <c r="B689" s="38" t="n">
        <f aca="false">LN(A689)</f>
        <v>3.52193899935828</v>
      </c>
      <c r="C689" s="38" t="n">
        <f aca="false">1/(I$3*SQRT(2*PI()))*EXP(-(($B689-I$4)^2)/(2*I$3^2))</f>
        <v>3.39948280099287E-036</v>
      </c>
      <c r="D689" s="109" t="str">
        <f aca="false">IF(AND($A689&gt;$D$6,$A689&lt;$D$7),NORMDIST($A689,$G$4,$G$3,0),"")</f>
        <v/>
      </c>
      <c r="E689" s="109" t="str">
        <f aca="false">IF(OR(AND($A689&lt;$D$6,$A689&gt;$D$8),AND($A689&gt;$D$7,$A689&lt;$D$9)),NORMDIST($A689,$G$4,$G$3,0),"")</f>
        <v/>
      </c>
      <c r="F689" s="109" t="n">
        <f aca="false">IF(OR($A689&lt;$D$8,$A689&gt;$D$9),NORMDIST($A689,$G$4,$G$3,0),"")</f>
        <v>0</v>
      </c>
    </row>
    <row r="690" customFormat="false" ht="12.75" hidden="false" customHeight="false" outlineLevel="0" collapsed="false">
      <c r="A690" s="108" t="n">
        <v>33.8999999999999</v>
      </c>
      <c r="B690" s="38" t="n">
        <f aca="false">LN(A690)</f>
        <v>3.5234150143864</v>
      </c>
      <c r="C690" s="38" t="n">
        <f aca="false">1/(I$3*SQRT(2*PI()))*EXP(-(($B690-I$4)^2)/(2*I$3^2))</f>
        <v>3.02280545918231E-036</v>
      </c>
      <c r="D690" s="109" t="str">
        <f aca="false">IF(AND($A690&gt;$D$6,$A690&lt;$D$7),NORMDIST($A690,$G$4,$G$3,0),"")</f>
        <v/>
      </c>
      <c r="E690" s="109" t="str">
        <f aca="false">IF(OR(AND($A690&lt;$D$6,$A690&gt;$D$8),AND($A690&gt;$D$7,$A690&lt;$D$9)),NORMDIST($A690,$G$4,$G$3,0),"")</f>
        <v/>
      </c>
      <c r="F690" s="109" t="n">
        <f aca="false">IF(OR($A690&lt;$D$8,$A690&gt;$D$9),NORMDIST($A690,$G$4,$G$3,0),"")</f>
        <v>0</v>
      </c>
    </row>
    <row r="691" customFormat="false" ht="12.75" hidden="false" customHeight="false" outlineLevel="0" collapsed="false">
      <c r="A691" s="108" t="n">
        <v>33.9499999999999</v>
      </c>
      <c r="B691" s="38" t="n">
        <f aca="false">LN(A691)</f>
        <v>3.5248888540047</v>
      </c>
      <c r="C691" s="38" t="n">
        <f aca="false">1/(I$3*SQRT(2*PI()))*EXP(-(($B691-I$4)^2)/(2*I$3^2))</f>
        <v>2.68810701609673E-036</v>
      </c>
      <c r="D691" s="109" t="str">
        <f aca="false">IF(AND($A691&gt;$D$6,$A691&lt;$D$7),NORMDIST($A691,$G$4,$G$3,0),"")</f>
        <v/>
      </c>
      <c r="E691" s="109" t="str">
        <f aca="false">IF(OR(AND($A691&lt;$D$6,$A691&gt;$D$8),AND($A691&gt;$D$7,$A691&lt;$D$9)),NORMDIST($A691,$G$4,$G$3,0),"")</f>
        <v/>
      </c>
      <c r="F691" s="109" t="n">
        <f aca="false">IF(OR($A691&lt;$D$8,$A691&gt;$D$9),NORMDIST($A691,$G$4,$G$3,0),"")</f>
        <v>0</v>
      </c>
    </row>
    <row r="692" customFormat="false" ht="12.75" hidden="false" customHeight="false" outlineLevel="0" collapsed="false">
      <c r="A692" s="108" t="n">
        <v>33.9999999999999</v>
      </c>
      <c r="B692" s="38" t="n">
        <f aca="false">LN(A692)</f>
        <v>3.52636052461616</v>
      </c>
      <c r="C692" s="38" t="n">
        <f aca="false">1/(I$3*SQRT(2*PI()))*EXP(-(($B692-I$4)^2)/(2*I$3^2))</f>
        <v>2.39068224533427E-036</v>
      </c>
      <c r="D692" s="109" t="str">
        <f aca="false">IF(AND($A692&gt;$D$6,$A692&lt;$D$7),NORMDIST($A692,$G$4,$G$3,0),"")</f>
        <v/>
      </c>
      <c r="E692" s="109" t="str">
        <f aca="false">IF(OR(AND($A692&lt;$D$6,$A692&gt;$D$8),AND($A692&gt;$D$7,$A692&lt;$D$9)),NORMDIST($A692,$G$4,$G$3,0),"")</f>
        <v/>
      </c>
      <c r="F692" s="109" t="n">
        <f aca="false">IF(OR($A692&lt;$D$8,$A692&gt;$D$9),NORMDIST($A692,$G$4,$G$3,0),"")</f>
        <v>0</v>
      </c>
    </row>
    <row r="693" customFormat="false" ht="12.75" hidden="false" customHeight="false" outlineLevel="0" collapsed="false">
      <c r="A693" s="108" t="n">
        <v>34.0499999999999</v>
      </c>
      <c r="B693" s="38" t="n">
        <f aca="false">LN(A693)</f>
        <v>3.52783003259552</v>
      </c>
      <c r="C693" s="38" t="n">
        <f aca="false">1/(I$3*SQRT(2*PI()))*EXP(-(($B693-I$4)^2)/(2*I$3^2))</f>
        <v>2.12635631749946E-036</v>
      </c>
      <c r="D693" s="109" t="str">
        <f aca="false">IF(AND($A693&gt;$D$6,$A693&lt;$D$7),NORMDIST($A693,$G$4,$G$3,0),"")</f>
        <v/>
      </c>
      <c r="E693" s="109" t="str">
        <f aca="false">IF(OR(AND($A693&lt;$D$6,$A693&gt;$D$8),AND($A693&gt;$D$7,$A693&lt;$D$9)),NORMDIST($A693,$G$4,$G$3,0),"")</f>
        <v/>
      </c>
      <c r="F693" s="109" t="n">
        <f aca="false">IF(OR($A693&lt;$D$8,$A693&gt;$D$9),NORMDIST($A693,$G$4,$G$3,0),"")</f>
        <v>0</v>
      </c>
    </row>
    <row r="694" customFormat="false" ht="12.75" hidden="false" customHeight="false" outlineLevel="0" collapsed="false">
      <c r="A694" s="108" t="n">
        <v>34.0999999999999</v>
      </c>
      <c r="B694" s="38" t="n">
        <f aca="false">LN(A694)</f>
        <v>3.52929738428947</v>
      </c>
      <c r="C694" s="38" t="n">
        <f aca="false">1/(I$3*SQRT(2*PI()))*EXP(-(($B694-I$4)^2)/(2*I$3^2))</f>
        <v>1.89142467233058E-036</v>
      </c>
      <c r="D694" s="109" t="str">
        <f aca="false">IF(AND($A694&gt;$D$6,$A694&lt;$D$7),NORMDIST($A694,$G$4,$G$3,0),"")</f>
        <v/>
      </c>
      <c r="E694" s="109" t="str">
        <f aca="false">IF(OR(AND($A694&lt;$D$6,$A694&gt;$D$8),AND($A694&gt;$D$7,$A694&lt;$D$9)),NORMDIST($A694,$G$4,$G$3,0),"")</f>
        <v/>
      </c>
      <c r="F694" s="109" t="n">
        <f aca="false">IF(OR($A694&lt;$D$8,$A694&gt;$D$9),NORMDIST($A694,$G$4,$G$3,0),"")</f>
        <v>0</v>
      </c>
    </row>
    <row r="695" customFormat="false" ht="12.75" hidden="false" customHeight="false" outlineLevel="0" collapsed="false">
      <c r="A695" s="108" t="n">
        <v>34.1499999999999</v>
      </c>
      <c r="B695" s="38" t="n">
        <f aca="false">LN(A695)</f>
        <v>3.5307625860168</v>
      </c>
      <c r="C695" s="38" t="n">
        <f aca="false">1/(I$3*SQRT(2*PI()))*EXP(-(($B695-I$4)^2)/(2*I$3^2))</f>
        <v>1.68259974552113E-036</v>
      </c>
      <c r="D695" s="109" t="str">
        <f aca="false">IF(AND($A695&gt;$D$6,$A695&lt;$D$7),NORMDIST($A695,$G$4,$G$3,0),"")</f>
        <v/>
      </c>
      <c r="E695" s="109" t="str">
        <f aca="false">IF(OR(AND($A695&lt;$D$6,$A695&gt;$D$8),AND($A695&gt;$D$7,$A695&lt;$D$9)),NORMDIST($A695,$G$4,$G$3,0),"")</f>
        <v/>
      </c>
      <c r="F695" s="109" t="n">
        <f aca="false">IF(OR($A695&lt;$D$8,$A695&gt;$D$9),NORMDIST($A695,$G$4,$G$3,0),"")</f>
        <v>0</v>
      </c>
    </row>
    <row r="696" customFormat="false" ht="12.75" hidden="false" customHeight="false" outlineLevel="0" collapsed="false">
      <c r="A696" s="108" t="n">
        <v>34.1999999999999</v>
      </c>
      <c r="B696" s="38" t="n">
        <f aca="false">LN(A696)</f>
        <v>3.53222564406856</v>
      </c>
      <c r="C696" s="38" t="n">
        <f aca="false">1/(I$3*SQRT(2*PI()))*EXP(-(($B696-I$4)^2)/(2*I$3^2))</f>
        <v>1.49696376441889E-036</v>
      </c>
      <c r="D696" s="109" t="str">
        <f aca="false">IF(AND($A696&gt;$D$6,$A696&lt;$D$7),NORMDIST($A696,$G$4,$G$3,0),"")</f>
        <v/>
      </c>
      <c r="E696" s="109" t="str">
        <f aca="false">IF(OR(AND($A696&lt;$D$6,$A696&gt;$D$8),AND($A696&gt;$D$7,$A696&lt;$D$9)),NORMDIST($A696,$G$4,$G$3,0),"")</f>
        <v/>
      </c>
      <c r="F696" s="109" t="n">
        <f aca="false">IF(OR($A696&lt;$D$8,$A696&gt;$D$9),NORMDIST($A696,$G$4,$G$3,0),"")</f>
        <v>0</v>
      </c>
    </row>
    <row r="697" customFormat="false" ht="12.75" hidden="false" customHeight="false" outlineLevel="0" collapsed="false">
      <c r="A697" s="108" t="n">
        <v>34.2499999999999</v>
      </c>
      <c r="B697" s="38" t="n">
        <f aca="false">LN(A697)</f>
        <v>3.53368656470823</v>
      </c>
      <c r="C697" s="38" t="n">
        <f aca="false">1/(I$3*SQRT(2*PI()))*EXP(-(($B697-I$4)^2)/(2*I$3^2))</f>
        <v>1.33192691737237E-036</v>
      </c>
      <c r="D697" s="109" t="str">
        <f aca="false">IF(AND($A697&gt;$D$6,$A697&lt;$D$7),NORMDIST($A697,$G$4,$G$3,0),"")</f>
        <v/>
      </c>
      <c r="E697" s="109" t="str">
        <f aca="false">IF(OR(AND($A697&lt;$D$6,$A697&gt;$D$8),AND($A697&gt;$D$7,$A697&lt;$D$9)),NORMDIST($A697,$G$4,$G$3,0),"")</f>
        <v/>
      </c>
      <c r="F697" s="109" t="n">
        <f aca="false">IF(OR($A697&lt;$D$8,$A697&gt;$D$9),NORMDIST($A697,$G$4,$G$3,0),"")</f>
        <v>0</v>
      </c>
    </row>
    <row r="698" customFormat="false" ht="12.75" hidden="false" customHeight="false" outlineLevel="0" collapsed="false">
      <c r="A698" s="108" t="n">
        <v>34.2999999999999</v>
      </c>
      <c r="B698" s="38" t="n">
        <f aca="false">LN(A698)</f>
        <v>3.53514535417189</v>
      </c>
      <c r="C698" s="38" t="n">
        <f aca="false">1/(I$3*SQRT(2*PI()))*EXP(-(($B698-I$4)^2)/(2*I$3^2))</f>
        <v>1.18519028157858E-036</v>
      </c>
      <c r="D698" s="109" t="str">
        <f aca="false">IF(AND($A698&gt;$D$6,$A698&lt;$D$7),NORMDIST($A698,$G$4,$G$3,0),"")</f>
        <v/>
      </c>
      <c r="E698" s="109" t="str">
        <f aca="false">IF(OR(AND($A698&lt;$D$6,$A698&gt;$D$8),AND($A698&gt;$D$7,$A698&lt;$D$9)),NORMDIST($A698,$G$4,$G$3,0),"")</f>
        <v/>
      </c>
      <c r="F698" s="109" t="n">
        <f aca="false">IF(OR($A698&lt;$D$8,$A698&gt;$D$9),NORMDIST($A698,$G$4,$G$3,0),"")</f>
        <v>0</v>
      </c>
    </row>
    <row r="699" customFormat="false" ht="12.75" hidden="false" customHeight="false" outlineLevel="0" collapsed="false">
      <c r="A699" s="108" t="n">
        <v>34.3499999999999</v>
      </c>
      <c r="B699" s="38" t="n">
        <f aca="false">LN(A699)</f>
        <v>3.53660201866836</v>
      </c>
      <c r="C699" s="38" t="n">
        <f aca="false">1/(I$3*SQRT(2*PI()))*EXP(-(($B699-I$4)^2)/(2*I$3^2))</f>
        <v>1.05471296509598E-036</v>
      </c>
      <c r="D699" s="109" t="str">
        <f aca="false">IF(AND($A699&gt;$D$6,$A699&lt;$D$7),NORMDIST($A699,$G$4,$G$3,0),"")</f>
        <v/>
      </c>
      <c r="E699" s="109" t="str">
        <f aca="false">IF(OR(AND($A699&lt;$D$6,$A699&gt;$D$8),AND($A699&gt;$D$7,$A699&lt;$D$9)),NORMDIST($A699,$G$4,$G$3,0),"")</f>
        <v/>
      </c>
      <c r="F699" s="109" t="n">
        <f aca="false">IF(OR($A699&lt;$D$8,$A699&gt;$D$9),NORMDIST($A699,$G$4,$G$3,0),"")</f>
        <v>0</v>
      </c>
    </row>
    <row r="700" customFormat="false" ht="12.75" hidden="false" customHeight="false" outlineLevel="0" collapsed="false">
      <c r="A700" s="108" t="n">
        <v>34.3999999999999</v>
      </c>
      <c r="B700" s="38" t="n">
        <f aca="false">LN(A700)</f>
        <v>3.53805656437935</v>
      </c>
      <c r="C700" s="38" t="n">
        <f aca="false">1/(I$3*SQRT(2*PI()))*EXP(-(($B700-I$4)^2)/(2*I$3^2))</f>
        <v>9.38682981300282E-037</v>
      </c>
      <c r="D700" s="109" t="str">
        <f aca="false">IF(AND($A700&gt;$D$6,$A700&lt;$D$7),NORMDIST($A700,$G$4,$G$3,0),"")</f>
        <v/>
      </c>
      <c r="E700" s="109" t="str">
        <f aca="false">IF(OR(AND($A700&lt;$D$6,$A700&gt;$D$8),AND($A700&gt;$D$7,$A700&lt;$D$9)),NORMDIST($A700,$G$4,$G$3,0),"")</f>
        <v/>
      </c>
      <c r="F700" s="109" t="n">
        <f aca="false">IF(OR($A700&lt;$D$8,$A700&gt;$D$9),NORMDIST($A700,$G$4,$G$3,0),"")</f>
        <v>0</v>
      </c>
    </row>
    <row r="701" customFormat="false" ht="12.75" hidden="false" customHeight="false" outlineLevel="0" collapsed="false">
      <c r="A701" s="108" t="n">
        <v>34.4499999999999</v>
      </c>
      <c r="B701" s="38" t="n">
        <f aca="false">LN(A701)</f>
        <v>3.53950899745966</v>
      </c>
      <c r="C701" s="38" t="n">
        <f aca="false">1/(I$3*SQRT(2*PI()))*EXP(-(($B701-I$4)^2)/(2*I$3^2))</f>
        <v>8.35491429432229E-037</v>
      </c>
      <c r="D701" s="109" t="str">
        <f aca="false">IF(AND($A701&gt;$D$6,$A701&lt;$D$7),NORMDIST($A701,$G$4,$G$3,0),"")</f>
        <v/>
      </c>
      <c r="E701" s="109" t="str">
        <f aca="false">IF(OR(AND($A701&lt;$D$6,$A701&gt;$D$8),AND($A701&gt;$D$7,$A701&lt;$D$9)),NORMDIST($A701,$G$4,$G$3,0),"")</f>
        <v/>
      </c>
      <c r="F701" s="109" t="n">
        <f aca="false">IF(OR($A701&lt;$D$8,$A701&gt;$D$9),NORMDIST($A701,$G$4,$G$3,0),"")</f>
        <v>0</v>
      </c>
    </row>
    <row r="702" customFormat="false" ht="12.75" hidden="false" customHeight="false" outlineLevel="0" collapsed="false">
      <c r="A702" s="108" t="n">
        <v>34.4999999999999</v>
      </c>
      <c r="B702" s="38" t="n">
        <f aca="false">LN(A702)</f>
        <v>3.54095932403731</v>
      </c>
      <c r="C702" s="38" t="n">
        <f aca="false">1/(I$3*SQRT(2*PI()))*EXP(-(($B702-I$4)^2)/(2*I$3^2))</f>
        <v>7.43709603858551E-037</v>
      </c>
      <c r="D702" s="109" t="str">
        <f aca="false">IF(AND($A702&gt;$D$6,$A702&lt;$D$7),NORMDIST($A702,$G$4,$G$3,0),"")</f>
        <v/>
      </c>
      <c r="E702" s="109" t="str">
        <f aca="false">IF(OR(AND($A702&lt;$D$6,$A702&gt;$D$8),AND($A702&gt;$D$7,$A702&lt;$D$9)),NORMDIST($A702,$G$4,$G$3,0),"")</f>
        <v/>
      </c>
      <c r="F702" s="109" t="n">
        <f aca="false">IF(OR($A702&lt;$D$8,$A702&gt;$D$9),NORMDIST($A702,$G$4,$G$3,0),"")</f>
        <v>0</v>
      </c>
    </row>
    <row r="703" customFormat="false" ht="12.75" hidden="false" customHeight="false" outlineLevel="0" collapsed="false">
      <c r="A703" s="108" t="n">
        <v>34.5499999999999</v>
      </c>
      <c r="B703" s="38" t="n">
        <f aca="false">LN(A703)</f>
        <v>3.54240755021368</v>
      </c>
      <c r="C703" s="38" t="n">
        <f aca="false">1/(I$3*SQRT(2*PI()))*EXP(-(($B703-I$4)^2)/(2*I$3^2))</f>
        <v>6.6206869798234E-037</v>
      </c>
      <c r="D703" s="109" t="str">
        <f aca="false">IF(AND($A703&gt;$D$6,$A703&lt;$D$7),NORMDIST($A703,$G$4,$G$3,0),"")</f>
        <v/>
      </c>
      <c r="E703" s="109" t="str">
        <f aca="false">IF(OR(AND($A703&lt;$D$6,$A703&gt;$D$8),AND($A703&gt;$D$7,$A703&lt;$D$9)),NORMDIST($A703,$G$4,$G$3,0),"")</f>
        <v/>
      </c>
      <c r="F703" s="109" t="n">
        <f aca="false">IF(OR($A703&lt;$D$8,$A703&gt;$D$9),NORMDIST($A703,$G$4,$G$3,0),"")</f>
        <v>0</v>
      </c>
    </row>
    <row r="704" customFormat="false" ht="12.75" hidden="false" customHeight="false" outlineLevel="0" collapsed="false">
      <c r="A704" s="108" t="n">
        <v>34.5999999999999</v>
      </c>
      <c r="B704" s="38" t="n">
        <f aca="false">LN(A704)</f>
        <v>3.54385368206368</v>
      </c>
      <c r="C704" s="38" t="n">
        <f aca="false">1/(I$3*SQRT(2*PI()))*EXP(-(($B704-I$4)^2)/(2*I$3^2))</f>
        <v>5.8944180705683E-037</v>
      </c>
      <c r="D704" s="109" t="str">
        <f aca="false">IF(AND($A704&gt;$D$6,$A704&lt;$D$7),NORMDIST($A704,$G$4,$G$3,0),"")</f>
        <v/>
      </c>
      <c r="E704" s="109" t="str">
        <f aca="false">IF(OR(AND($A704&lt;$D$6,$A704&gt;$D$8),AND($A704&gt;$D$7,$A704&lt;$D$9)),NORMDIST($A704,$G$4,$G$3,0),"")</f>
        <v/>
      </c>
      <c r="F704" s="109" t="n">
        <f aca="false">IF(OR($A704&lt;$D$8,$A704&gt;$D$9),NORMDIST($A704,$G$4,$G$3,0),"")</f>
        <v>0</v>
      </c>
    </row>
    <row r="705" customFormat="false" ht="12.75" hidden="false" customHeight="false" outlineLevel="0" collapsed="false">
      <c r="A705" s="108" t="n">
        <v>34.6499999999999</v>
      </c>
      <c r="B705" s="38" t="n">
        <f aca="false">LN(A705)</f>
        <v>3.54529772563591</v>
      </c>
      <c r="C705" s="38" t="n">
        <f aca="false">1/(I$3*SQRT(2*PI()))*EXP(-(($B705-I$4)^2)/(2*I$3^2))</f>
        <v>5.24827968052797E-037</v>
      </c>
      <c r="D705" s="109" t="str">
        <f aca="false">IF(AND($A705&gt;$D$6,$A705&lt;$D$7),NORMDIST($A705,$G$4,$G$3,0),"")</f>
        <v/>
      </c>
      <c r="E705" s="109" t="str">
        <f aca="false">IF(OR(AND($A705&lt;$D$6,$A705&gt;$D$8),AND($A705&gt;$D$7,$A705&lt;$D$9)),NORMDIST($A705,$G$4,$G$3,0),"")</f>
        <v/>
      </c>
      <c r="F705" s="109" t="n">
        <f aca="false">IF(OR($A705&lt;$D$8,$A705&gt;$D$9),NORMDIST($A705,$G$4,$G$3,0),"")</f>
        <v>0</v>
      </c>
    </row>
    <row r="706" customFormat="false" ht="12.75" hidden="false" customHeight="false" outlineLevel="0" collapsed="false">
      <c r="A706" s="108" t="n">
        <v>34.6999999999999</v>
      </c>
      <c r="B706" s="38" t="n">
        <f aca="false">LN(A706)</f>
        <v>3.54673968695281</v>
      </c>
      <c r="C706" s="38" t="n">
        <f aca="false">1/(I$3*SQRT(2*PI()))*EXP(-(($B706-I$4)^2)/(2*I$3^2))</f>
        <v>4.67338004721162E-037</v>
      </c>
      <c r="D706" s="109" t="str">
        <f aca="false">IF(AND($A706&gt;$D$6,$A706&lt;$D$7),NORMDIST($A706,$G$4,$G$3,0),"")</f>
        <v/>
      </c>
      <c r="E706" s="109" t="str">
        <f aca="false">IF(OR(AND($A706&lt;$D$6,$A706&gt;$D$8),AND($A706&gt;$D$7,$A706&lt;$D$9)),NORMDIST($A706,$G$4,$G$3,0),"")</f>
        <v/>
      </c>
      <c r="F706" s="109" t="n">
        <f aca="false">IF(OR($A706&lt;$D$8,$A706&gt;$D$9),NORMDIST($A706,$G$4,$G$3,0),"")</f>
        <v>0</v>
      </c>
    </row>
    <row r="707" customFormat="false" ht="12.75" hidden="false" customHeight="false" outlineLevel="0" collapsed="false">
      <c r="A707" s="108" t="n">
        <v>34.7499999999999</v>
      </c>
      <c r="B707" s="38" t="n">
        <f aca="false">LN(A707)</f>
        <v>3.5481795720108</v>
      </c>
      <c r="C707" s="38" t="n">
        <f aca="false">1/(I$3*SQRT(2*PI()))*EXP(-(($B707-I$4)^2)/(2*I$3^2))</f>
        <v>4.16181972529321E-037</v>
      </c>
      <c r="D707" s="109" t="str">
        <f aca="false">IF(AND($A707&gt;$D$6,$A707&lt;$D$7),NORMDIST($A707,$G$4,$G$3,0),"")</f>
        <v/>
      </c>
      <c r="E707" s="109" t="str">
        <f aca="false">IF(OR(AND($A707&lt;$D$6,$A707&gt;$D$8),AND($A707&gt;$D$7,$A707&lt;$D$9)),NORMDIST($A707,$G$4,$G$3,0),"")</f>
        <v/>
      </c>
      <c r="F707" s="109" t="n">
        <f aca="false">IF(OR($A707&lt;$D$8,$A707&gt;$D$9),NORMDIST($A707,$G$4,$G$3,0),"")</f>
        <v>0</v>
      </c>
    </row>
    <row r="708" customFormat="false" ht="12.75" hidden="false" customHeight="false" outlineLevel="0" collapsed="false">
      <c r="A708" s="108" t="n">
        <v>34.7999999999999</v>
      </c>
      <c r="B708" s="38" t="n">
        <f aca="false">LN(A708)</f>
        <v>3.54961738678043</v>
      </c>
      <c r="C708" s="38" t="n">
        <f aca="false">1/(I$3*SQRT(2*PI()))*EXP(-(($B708-I$4)^2)/(2*I$3^2))</f>
        <v>3.70658021632427E-037</v>
      </c>
      <c r="D708" s="109" t="str">
        <f aca="false">IF(AND($A708&gt;$D$6,$A708&lt;$D$7),NORMDIST($A708,$G$4,$G$3,0),"")</f>
        <v/>
      </c>
      <c r="E708" s="109" t="str">
        <f aca="false">IF(OR(AND($A708&lt;$D$6,$A708&gt;$D$8),AND($A708&gt;$D$7,$A708&lt;$D$9)),NORMDIST($A708,$G$4,$G$3,0),"")</f>
        <v/>
      </c>
      <c r="F708" s="109" t="n">
        <f aca="false">IF(OR($A708&lt;$D$8,$A708&gt;$D$9),NORMDIST($A708,$G$4,$G$3,0),"")</f>
        <v>0</v>
      </c>
    </row>
    <row r="709" customFormat="false" ht="12.75" hidden="false" customHeight="false" outlineLevel="0" collapsed="false">
      <c r="A709" s="108" t="n">
        <v>34.8499999999999</v>
      </c>
      <c r="B709" s="38" t="n">
        <f aca="false">LN(A709)</f>
        <v>3.55105313720653</v>
      </c>
      <c r="C709" s="38" t="n">
        <f aca="false">1/(I$3*SQRT(2*PI()))*EXP(-(($B709-I$4)^2)/(2*I$3^2))</f>
        <v>3.30142516823323E-037</v>
      </c>
      <c r="D709" s="109" t="str">
        <f aca="false">IF(AND($A709&gt;$D$6,$A709&lt;$D$7),NORMDIST($A709,$G$4,$G$3,0),"")</f>
        <v/>
      </c>
      <c r="E709" s="109" t="str">
        <f aca="false">IF(OR(AND($A709&lt;$D$6,$A709&gt;$D$8),AND($A709&gt;$D$7,$A709&lt;$D$9)),NORMDIST($A709,$G$4,$G$3,0),"")</f>
        <v/>
      </c>
      <c r="F709" s="109" t="n">
        <f aca="false">IF(OR($A709&lt;$D$8,$A709&gt;$D$9),NORMDIST($A709,$G$4,$G$3,0),"")</f>
        <v>0</v>
      </c>
    </row>
    <row r="710" customFormat="false" ht="12.75" hidden="false" customHeight="false" outlineLevel="0" collapsed="false">
      <c r="A710" s="108" t="n">
        <v>34.8999999999999</v>
      </c>
      <c r="B710" s="38" t="n">
        <f aca="false">LN(A710)</f>
        <v>3.55248682920838</v>
      </c>
      <c r="C710" s="38" t="n">
        <f aca="false">1/(I$3*SQRT(2*PI()))*EXP(-(($B710-I$4)^2)/(2*I$3^2))</f>
        <v>2.94081271798382E-037</v>
      </c>
      <c r="D710" s="109" t="str">
        <f aca="false">IF(AND($A710&gt;$D$6,$A710&lt;$D$7),NORMDIST($A710,$G$4,$G$3,0),"")</f>
        <v/>
      </c>
      <c r="E710" s="109" t="str">
        <f aca="false">IF(OR(AND($A710&lt;$D$6,$A710&gt;$D$8),AND($A710&gt;$D$7,$A710&lt;$D$9)),NORMDIST($A710,$G$4,$G$3,0),"")</f>
        <v/>
      </c>
      <c r="F710" s="109" t="n">
        <f aca="false">IF(OR($A710&lt;$D$8,$A710&gt;$D$9),NORMDIST($A710,$G$4,$G$3,0),"")</f>
        <v>0</v>
      </c>
    </row>
    <row r="711" customFormat="false" ht="12.75" hidden="false" customHeight="false" outlineLevel="0" collapsed="false">
      <c r="A711" s="108" t="n">
        <v>34.9499999999999</v>
      </c>
      <c r="B711" s="38" t="n">
        <f aca="false">LN(A711)</f>
        <v>3.55391846867982</v>
      </c>
      <c r="C711" s="38" t="n">
        <f aca="false">1/(I$3*SQRT(2*PI()))*EXP(-(($B711-I$4)^2)/(2*I$3^2))</f>
        <v>2.61981771358722E-037</v>
      </c>
      <c r="D711" s="109" t="str">
        <f aca="false">IF(AND($A711&gt;$D$6,$A711&lt;$D$7),NORMDIST($A711,$G$4,$G$3,0),"")</f>
        <v/>
      </c>
      <c r="E711" s="109" t="str">
        <f aca="false">IF(OR(AND($A711&lt;$D$6,$A711&gt;$D$8),AND($A711&gt;$D$7,$A711&lt;$D$9)),NORMDIST($A711,$G$4,$G$3,0),"")</f>
        <v/>
      </c>
      <c r="F711" s="109" t="n">
        <f aca="false">IF(OR($A711&lt;$D$8,$A711&gt;$D$9),NORMDIST($A711,$G$4,$G$3,0),"")</f>
        <v>0</v>
      </c>
    </row>
    <row r="712" customFormat="false" ht="12.75" hidden="false" customHeight="false" outlineLevel="0" collapsed="false">
      <c r="A712" s="108" t="n">
        <v>34.9999999999999</v>
      </c>
      <c r="B712" s="38" t="n">
        <f aca="false">LN(A712)</f>
        <v>3.55534806148941</v>
      </c>
      <c r="C712" s="38" t="n">
        <f aca="false">1/(I$3*SQRT(2*PI()))*EXP(-(($B712-I$4)^2)/(2*I$3^2))</f>
        <v>2.33406269579242E-037</v>
      </c>
      <c r="D712" s="109" t="str">
        <f aca="false">IF(AND($A712&gt;$D$6,$A712&lt;$D$7),NORMDIST($A712,$G$4,$G$3,0),"")</f>
        <v/>
      </c>
      <c r="E712" s="109" t="str">
        <f aca="false">IF(OR(AND($A712&lt;$D$6,$A712&gt;$D$8),AND($A712&gt;$D$7,$A712&lt;$D$9)),NORMDIST($A712,$G$4,$G$3,0),"")</f>
        <v/>
      </c>
      <c r="F712" s="109" t="n">
        <f aca="false">IF(OR($A712&lt;$D$8,$A712&gt;$D$9),NORMDIST($A712,$G$4,$G$3,0),"")</f>
        <v>0</v>
      </c>
    </row>
    <row r="713" customFormat="false" ht="12.75" hidden="false" customHeight="false" outlineLevel="0" collapsed="false">
      <c r="A713" s="108" t="n">
        <v>35.0499999999999</v>
      </c>
      <c r="B713" s="38" t="n">
        <f aca="false">LN(A713)</f>
        <v>3.5567756134806</v>
      </c>
      <c r="C713" s="38" t="n">
        <f aca="false">1/(I$3*SQRT(2*PI()))*EXP(-(($B713-I$4)^2)/(2*I$3^2))</f>
        <v>2.07965664738019E-037</v>
      </c>
      <c r="D713" s="109" t="str">
        <f aca="false">IF(AND($A713&gt;$D$6,$A713&lt;$D$7),NORMDIST($A713,$G$4,$G$3,0),"")</f>
        <v/>
      </c>
      <c r="E713" s="109" t="str">
        <f aca="false">IF(OR(AND($A713&lt;$D$6,$A713&gt;$D$8),AND($A713&gt;$D$7,$A713&lt;$D$9)),NORMDIST($A713,$G$4,$G$3,0),"")</f>
        <v/>
      </c>
      <c r="F713" s="109" t="n">
        <f aca="false">IF(OR($A713&lt;$D$8,$A713&gt;$D$9),NORMDIST($A713,$G$4,$G$3,0),"")</f>
        <v>0</v>
      </c>
    </row>
    <row r="714" customFormat="false" ht="12.75" hidden="false" customHeight="false" outlineLevel="0" collapsed="false">
      <c r="A714" s="108" t="n">
        <v>35.0999999999999</v>
      </c>
      <c r="B714" s="38" t="n">
        <f aca="false">LN(A714)</f>
        <v>3.55820113047182</v>
      </c>
      <c r="C714" s="38" t="n">
        <f aca="false">1/(I$3*SQRT(2*PI()))*EXP(-(($B714-I$4)^2)/(2*I$3^2))</f>
        <v>1.85314063097275E-037</v>
      </c>
      <c r="D714" s="109" t="str">
        <f aca="false">IF(AND($A714&gt;$D$6,$A714&lt;$D$7),NORMDIST($A714,$G$4,$G$3,0),"")</f>
        <v/>
      </c>
      <c r="E714" s="109" t="str">
        <f aca="false">IF(OR(AND($A714&lt;$D$6,$A714&gt;$D$8),AND($A714&gt;$D$7,$A714&lt;$D$9)),NORMDIST($A714,$G$4,$G$3,0),"")</f>
        <v/>
      </c>
      <c r="F714" s="109" t="n">
        <f aca="false">IF(OR($A714&lt;$D$8,$A714&gt;$D$9),NORMDIST($A714,$G$4,$G$3,0),"")</f>
        <v>0</v>
      </c>
    </row>
    <row r="715" customFormat="false" ht="12.75" hidden="false" customHeight="false" outlineLevel="0" collapsed="false">
      <c r="A715" s="108" t="n">
        <v>35.1499999999999</v>
      </c>
      <c r="B715" s="38" t="n">
        <f aca="false">LN(A715)</f>
        <v>3.55962461825667</v>
      </c>
      <c r="C715" s="38" t="n">
        <f aca="false">1/(I$3*SQRT(2*PI()))*EXP(-(($B715-I$4)^2)/(2*I$3^2))</f>
        <v>1.65143953630857E-037</v>
      </c>
      <c r="D715" s="109" t="str">
        <f aca="false">IF(AND($A715&gt;$D$6,$A715&lt;$D$7),NORMDIST($A715,$G$4,$G$3,0),"")</f>
        <v/>
      </c>
      <c r="E715" s="109" t="str">
        <f aca="false">IF(OR(AND($A715&lt;$D$6,$A715&gt;$D$8),AND($A715&gt;$D$7,$A715&lt;$D$9)),NORMDIST($A715,$G$4,$G$3,0),"")</f>
        <v/>
      </c>
      <c r="F715" s="109" t="n">
        <f aca="false">IF(OR($A715&lt;$D$8,$A715&gt;$D$9),NORMDIST($A715,$G$4,$G$3,0),"")</f>
        <v>0</v>
      </c>
    </row>
    <row r="716" customFormat="false" ht="12.75" hidden="false" customHeight="false" outlineLevel="0" collapsed="false">
      <c r="A716" s="108" t="n">
        <v>35.1999999999999</v>
      </c>
      <c r="B716" s="38" t="n">
        <f aca="false">LN(A716)</f>
        <v>3.56104608260405</v>
      </c>
      <c r="C716" s="38" t="n">
        <f aca="false">1/(I$3*SQRT(2*PI()))*EXP(-(($B716-I$4)^2)/(2*I$3^2))</f>
        <v>1.47181924653268E-037</v>
      </c>
      <c r="D716" s="109" t="str">
        <f aca="false">IF(AND($A716&gt;$D$6,$A716&lt;$D$7),NORMDIST($A716,$G$4,$G$3,0),"")</f>
        <v/>
      </c>
      <c r="E716" s="109" t="str">
        <f aca="false">IF(OR(AND($A716&lt;$D$6,$A716&gt;$D$8),AND($A716&gt;$D$7,$A716&lt;$D$9)),NORMDIST($A716,$G$4,$G$3,0),"")</f>
        <v/>
      </c>
      <c r="F716" s="109" t="n">
        <f aca="false">IF(OR($A716&lt;$D$8,$A716&gt;$D$9),NORMDIST($A716,$G$4,$G$3,0),"")</f>
        <v>0</v>
      </c>
    </row>
    <row r="717" customFormat="false" ht="12.75" hidden="false" customHeight="false" outlineLevel="0" collapsed="false">
      <c r="A717" s="108" t="n">
        <v>35.2499999999999</v>
      </c>
      <c r="B717" s="38" t="n">
        <f aca="false">LN(A717)</f>
        <v>3.56246552925828</v>
      </c>
      <c r="C717" s="38" t="n">
        <f aca="false">1/(I$3*SQRT(2*PI()))*EXP(-(($B717-I$4)^2)/(2*I$3^2))</f>
        <v>1.31184861151147E-037</v>
      </c>
      <c r="D717" s="109" t="str">
        <f aca="false">IF(AND($A717&gt;$D$6,$A717&lt;$D$7),NORMDIST($A717,$G$4,$G$3,0),"")</f>
        <v/>
      </c>
      <c r="E717" s="109" t="str">
        <f aca="false">IF(OR(AND($A717&lt;$D$6,$A717&gt;$D$8),AND($A717&gt;$D$7,$A717&lt;$D$9)),NORMDIST($A717,$G$4,$G$3,0),"")</f>
        <v/>
      </c>
      <c r="F717" s="109" t="n">
        <f aca="false">IF(OR($A717&lt;$D$8,$A717&gt;$D$9),NORMDIST($A717,$G$4,$G$3,0),"")</f>
        <v>0</v>
      </c>
    </row>
    <row r="718" customFormat="false" ht="12.75" hidden="false" customHeight="false" outlineLevel="0" collapsed="false">
      <c r="A718" s="108" t="n">
        <v>35.2999999999999</v>
      </c>
      <c r="B718" s="38" t="n">
        <f aca="false">LN(A718)</f>
        <v>3.56388296393925</v>
      </c>
      <c r="C718" s="38" t="n">
        <f aca="false">1/(I$3*SQRT(2*PI()))*EXP(-(($B718-I$4)^2)/(2*I$3^2))</f>
        <v>1.16936568568495E-037</v>
      </c>
      <c r="D718" s="109" t="str">
        <f aca="false">IF(AND($A718&gt;$D$6,$A718&lt;$D$7),NORMDIST($A718,$G$4,$G$3,0),"")</f>
        <v/>
      </c>
      <c r="E718" s="109" t="str">
        <f aca="false">IF(OR(AND($A718&lt;$D$6,$A718&gt;$D$8),AND($A718&gt;$D$7,$A718&lt;$D$9)),NORMDIST($A718,$G$4,$G$3,0),"")</f>
        <v/>
      </c>
      <c r="F718" s="109" t="n">
        <f aca="false">IF(OR($A718&lt;$D$8,$A718&gt;$D$9),NORMDIST($A718,$G$4,$G$3,0),"")</f>
        <v>0</v>
      </c>
    </row>
    <row r="719" customFormat="false" ht="12.75" hidden="false" customHeight="false" outlineLevel="0" collapsed="false">
      <c r="A719" s="108" t="n">
        <v>35.3499999999999</v>
      </c>
      <c r="B719" s="38" t="n">
        <f aca="false">LN(A719)</f>
        <v>3.56529839234258</v>
      </c>
      <c r="C719" s="38" t="n">
        <f aca="false">1/(I$3*SQRT(2*PI()))*EXP(-(($B719-I$4)^2)/(2*I$3^2))</f>
        <v>1.042447749526E-037</v>
      </c>
      <c r="D719" s="109" t="str">
        <f aca="false">IF(AND($A719&gt;$D$6,$A719&lt;$D$7),NORMDIST($A719,$G$4,$G$3,0),"")</f>
        <v/>
      </c>
      <c r="E719" s="109" t="str">
        <f aca="false">IF(OR(AND($A719&lt;$D$6,$A719&gt;$D$8),AND($A719&gt;$D$7,$A719&lt;$D$9)),NORMDIST($A719,$G$4,$G$3,0),"")</f>
        <v/>
      </c>
      <c r="F719" s="109" t="n">
        <f aca="false">IF(OR($A719&lt;$D$8,$A719&gt;$D$9),NORMDIST($A719,$G$4,$G$3,0),"")</f>
        <v>0</v>
      </c>
    </row>
    <row r="720" customFormat="false" ht="12.75" hidden="false" customHeight="false" outlineLevel="0" collapsed="false">
      <c r="A720" s="108" t="n">
        <v>35.3999999999999</v>
      </c>
      <c r="B720" s="38" t="n">
        <f aca="false">LN(A720)</f>
        <v>3.56671182013973</v>
      </c>
      <c r="C720" s="38" t="n">
        <f aca="false">1/(I$3*SQRT(2*PI()))*EXP(-(($B720-I$4)^2)/(2*I$3^2))</f>
        <v>9.29384688219601E-038</v>
      </c>
      <c r="D720" s="109" t="str">
        <f aca="false">IF(AND($A720&gt;$D$6,$A720&lt;$D$7),NORMDIST($A720,$G$4,$G$3,0),"")</f>
        <v/>
      </c>
      <c r="E720" s="109" t="str">
        <f aca="false">IF(OR(AND($A720&lt;$D$6,$A720&gt;$D$8),AND($A720&gt;$D$7,$A720&lt;$D$9)),NORMDIST($A720,$G$4,$G$3,0),"")</f>
        <v/>
      </c>
      <c r="F720" s="109" t="n">
        <f aca="false">IF(OR($A720&lt;$D$8,$A720&gt;$D$9),NORMDIST($A720,$G$4,$G$3,0),"")</f>
        <v>0</v>
      </c>
    </row>
    <row r="721" customFormat="false" ht="12.75" hidden="false" customHeight="false" outlineLevel="0" collapsed="false">
      <c r="A721" s="108" t="n">
        <v>35.4499999999999</v>
      </c>
      <c r="B721" s="38" t="n">
        <f aca="false">LN(A721)</f>
        <v>3.56812325297813</v>
      </c>
      <c r="C721" s="38" t="n">
        <f aca="false">1/(I$3*SQRT(2*PI()))*EXP(-(($B721-I$4)^2)/(2*I$3^2))</f>
        <v>8.28655349487782E-038</v>
      </c>
      <c r="D721" s="109" t="str">
        <f aca="false">IF(AND($A721&gt;$D$6,$A721&lt;$D$7),NORMDIST($A721,$G$4,$G$3,0),"")</f>
        <v/>
      </c>
      <c r="E721" s="109" t="str">
        <f aca="false">IF(OR(AND($A721&lt;$D$6,$A721&gt;$D$8),AND($A721&gt;$D$7,$A721&lt;$D$9)),NORMDIST($A721,$G$4,$G$3,0),"")</f>
        <v/>
      </c>
      <c r="F721" s="109" t="n">
        <f aca="false">IF(OR($A721&lt;$D$8,$A721&gt;$D$9),NORMDIST($A721,$G$4,$G$3,0),"")</f>
        <v>0</v>
      </c>
    </row>
    <row r="722" customFormat="false" ht="12.75" hidden="false" customHeight="false" outlineLevel="0" collapsed="false">
      <c r="A722" s="108" t="n">
        <v>35.4999999999999</v>
      </c>
      <c r="B722" s="38" t="n">
        <f aca="false">LN(A722)</f>
        <v>3.56953269648137</v>
      </c>
      <c r="C722" s="38" t="n">
        <f aca="false">1/(I$3*SQRT(2*PI()))*EXP(-(($B722-I$4)^2)/(2*I$3^2))</f>
        <v>7.38906545305039E-038</v>
      </c>
      <c r="D722" s="109" t="str">
        <f aca="false">IF(AND($A722&gt;$D$6,$A722&lt;$D$7),NORMDIST($A722,$G$4,$G$3,0),"")</f>
        <v/>
      </c>
      <c r="E722" s="109" t="str">
        <f aca="false">IF(OR(AND($A722&lt;$D$6,$A722&gt;$D$8),AND($A722&gt;$D$7,$A722&lt;$D$9)),NORMDIST($A722,$G$4,$G$3,0),"")</f>
        <v/>
      </c>
      <c r="F722" s="109" t="n">
        <f aca="false">IF(OR($A722&lt;$D$8,$A722&gt;$D$9),NORMDIST($A722,$G$4,$G$3,0),"")</f>
        <v>0</v>
      </c>
    </row>
    <row r="723" customFormat="false" ht="12.75" hidden="false" customHeight="false" outlineLevel="0" collapsed="false">
      <c r="A723" s="108" t="n">
        <v>35.5499999999999</v>
      </c>
      <c r="B723" s="38" t="n">
        <f aca="false">LN(A723)</f>
        <v>3.57094015624925</v>
      </c>
      <c r="C723" s="38" t="n">
        <f aca="false">1/(I$3*SQRT(2*PI()))*EXP(-(($B723-I$4)^2)/(2*I$3^2))</f>
        <v>6.58934400182184E-038</v>
      </c>
      <c r="D723" s="109" t="str">
        <f aca="false">IF(AND($A723&gt;$D$6,$A723&lt;$D$7),NORMDIST($A723,$G$4,$G$3,0),"")</f>
        <v/>
      </c>
      <c r="E723" s="109" t="str">
        <f aca="false">IF(OR(AND($A723&lt;$D$6,$A723&gt;$D$8),AND($A723&gt;$D$7,$A723&lt;$D$9)),NORMDIST($A723,$G$4,$G$3,0),"")</f>
        <v/>
      </c>
      <c r="F723" s="109" t="n">
        <f aca="false">IF(OR($A723&lt;$D$8,$A723&gt;$D$9),NORMDIST($A723,$G$4,$G$3,0),"")</f>
        <v>0</v>
      </c>
    </row>
    <row r="724" customFormat="false" ht="12.75" hidden="false" customHeight="false" outlineLevel="0" collapsed="false">
      <c r="A724" s="108" t="n">
        <v>35.5999999999999</v>
      </c>
      <c r="B724" s="38" t="n">
        <f aca="false">LN(A724)</f>
        <v>3.57234563785798</v>
      </c>
      <c r="C724" s="38" t="n">
        <f aca="false">1/(I$3*SQRT(2*PI()))*EXP(-(($B724-I$4)^2)/(2*I$3^2))</f>
        <v>5.87667782320593E-038</v>
      </c>
      <c r="D724" s="109" t="str">
        <f aca="false">IF(AND($A724&gt;$D$6,$A724&lt;$D$7),NORMDIST($A724,$G$4,$G$3,0),"")</f>
        <v/>
      </c>
      <c r="E724" s="109" t="str">
        <f aca="false">IF(OR(AND($A724&lt;$D$6,$A724&gt;$D$8),AND($A724&gt;$D$7,$A724&lt;$D$9)),NORMDIST($A724,$G$4,$G$3,0),"")</f>
        <v/>
      </c>
      <c r="F724" s="109" t="n">
        <f aca="false">IF(OR($A724&lt;$D$8,$A724&gt;$D$9),NORMDIST($A724,$G$4,$G$3,0),"")</f>
        <v>0</v>
      </c>
    </row>
    <row r="725" customFormat="false" ht="12.75" hidden="false" customHeight="false" outlineLevel="0" collapsed="false">
      <c r="A725" s="108" t="n">
        <v>35.6499999999999</v>
      </c>
      <c r="B725" s="38" t="n">
        <f aca="false">LN(A725)</f>
        <v>3.5737491468603</v>
      </c>
      <c r="C725" s="38" t="n">
        <f aca="false">1/(I$3*SQRT(2*PI()))*EXP(-(($B725-I$4)^2)/(2*I$3^2))</f>
        <v>5.24153583736833E-038</v>
      </c>
      <c r="D725" s="109" t="str">
        <f aca="false">IF(AND($A725&gt;$D$6,$A725&lt;$D$7),NORMDIST($A725,$G$4,$G$3,0),"")</f>
        <v/>
      </c>
      <c r="E725" s="109" t="str">
        <f aca="false">IF(OR(AND($A725&lt;$D$6,$A725&gt;$D$8),AND($A725&gt;$D$7,$A725&lt;$D$9)),NORMDIST($A725,$G$4,$G$3,0),"")</f>
        <v/>
      </c>
      <c r="F725" s="109" t="n">
        <f aca="false">IF(OR($A725&lt;$D$8,$A725&gt;$D$9),NORMDIST($A725,$G$4,$G$3,0),"")</f>
        <v>0</v>
      </c>
    </row>
    <row r="726" customFormat="false" ht="12.75" hidden="false" customHeight="false" outlineLevel="0" collapsed="false">
      <c r="A726" s="108" t="n">
        <v>35.6999999999999</v>
      </c>
      <c r="B726" s="38" t="n">
        <f aca="false">LN(A726)</f>
        <v>3.57515068878559</v>
      </c>
      <c r="C726" s="38" t="n">
        <f aca="false">1/(I$3*SQRT(2*PI()))*EXP(-(($B726-I$4)^2)/(2*I$3^2))</f>
        <v>4.67543641868699E-038</v>
      </c>
      <c r="D726" s="109" t="str">
        <f aca="false">IF(AND($A726&gt;$D$6,$A726&lt;$D$7),NORMDIST($A726,$G$4,$G$3,0),"")</f>
        <v/>
      </c>
      <c r="E726" s="109" t="str">
        <f aca="false">IF(OR(AND($A726&lt;$D$6,$A726&gt;$D$8),AND($A726&gt;$D$7,$A726&lt;$D$9)),NORMDIST($A726,$G$4,$G$3,0),"")</f>
        <v/>
      </c>
      <c r="F726" s="109" t="n">
        <f aca="false">IF(OR($A726&lt;$D$8,$A726&gt;$D$9),NORMDIST($A726,$G$4,$G$3,0),"")</f>
        <v>0</v>
      </c>
    </row>
    <row r="727" customFormat="false" ht="12.75" hidden="false" customHeight="false" outlineLevel="0" collapsed="false">
      <c r="A727" s="108" t="n">
        <v>35.7499999999999</v>
      </c>
      <c r="B727" s="38" t="n">
        <f aca="false">LN(A727)</f>
        <v>3.57655026914001</v>
      </c>
      <c r="C727" s="38" t="n">
        <f aca="false">1/(I$3*SQRT(2*PI()))*EXP(-(($B727-I$4)^2)/(2*I$3^2))</f>
        <v>4.17083118589077E-038</v>
      </c>
      <c r="D727" s="109" t="str">
        <f aca="false">IF(AND($A727&gt;$D$6,$A727&lt;$D$7),NORMDIST($A727,$G$4,$G$3,0),"")</f>
        <v/>
      </c>
      <c r="E727" s="109" t="str">
        <f aca="false">IF(OR(AND($A727&lt;$D$6,$A727&gt;$D$8),AND($A727&gt;$D$7,$A727&lt;$D$9)),NORMDIST($A727,$G$4,$G$3,0),"")</f>
        <v/>
      </c>
      <c r="F727" s="109" t="n">
        <f aca="false">IF(OR($A727&lt;$D$8,$A727&gt;$D$9),NORMDIST($A727,$G$4,$G$3,0),"")</f>
        <v>0</v>
      </c>
    </row>
    <row r="728" customFormat="false" ht="12.75" hidden="false" customHeight="false" outlineLevel="0" collapsed="false">
      <c r="A728" s="108" t="n">
        <v>35.7999999999999</v>
      </c>
      <c r="B728" s="38" t="n">
        <f aca="false">LN(A728)</f>
        <v>3.57794789340665</v>
      </c>
      <c r="C728" s="38" t="n">
        <f aca="false">1/(I$3*SQRT(2*PI()))*EXP(-(($B728-I$4)^2)/(2*I$3^2))</f>
        <v>3.72100173309478E-038</v>
      </c>
      <c r="D728" s="109" t="str">
        <f aca="false">IF(AND($A728&gt;$D$6,$A728&lt;$D$7),NORMDIST($A728,$G$4,$G$3,0),"")</f>
        <v/>
      </c>
      <c r="E728" s="109" t="str">
        <f aca="false">IF(OR(AND($A728&lt;$D$6,$A728&gt;$D$8),AND($A728&gt;$D$7,$A728&lt;$D$9)),NORMDIST($A728,$G$4,$G$3,0),"")</f>
        <v/>
      </c>
      <c r="F728" s="109" t="n">
        <f aca="false">IF(OR($A728&lt;$D$8,$A728&gt;$D$9),NORMDIST($A728,$G$4,$G$3,0),"")</f>
        <v>0</v>
      </c>
    </row>
    <row r="729" customFormat="false" ht="12.75" hidden="false" customHeight="false" outlineLevel="0" collapsed="false">
      <c r="A729" s="108" t="n">
        <v>35.8499999999999</v>
      </c>
      <c r="B729" s="38" t="n">
        <f aca="false">LN(A729)</f>
        <v>3.57934356704563</v>
      </c>
      <c r="C729" s="38" t="n">
        <f aca="false">1/(I$3*SQRT(2*PI()))*EXP(-(($B729-I$4)^2)/(2*I$3^2))</f>
        <v>3.31996785258871E-038</v>
      </c>
      <c r="D729" s="109" t="str">
        <f aca="false">IF(AND($A729&gt;$D$6,$A729&lt;$D$7),NORMDIST($A729,$G$4,$G$3,0),"")</f>
        <v/>
      </c>
      <c r="E729" s="109" t="str">
        <f aca="false">IF(OR(AND($A729&lt;$D$6,$A729&gt;$D$8),AND($A729&gt;$D$7,$A729&lt;$D$9)),NORMDIST($A729,$G$4,$G$3,0),"")</f>
        <v/>
      </c>
      <c r="F729" s="109" t="n">
        <f aca="false">IF(OR($A729&lt;$D$8,$A729&gt;$D$9),NORMDIST($A729,$G$4,$G$3,0),"")</f>
        <v>0</v>
      </c>
    </row>
    <row r="730" customFormat="false" ht="12.75" hidden="false" customHeight="false" outlineLevel="0" collapsed="false">
      <c r="A730" s="108" t="n">
        <v>35.8999999999999</v>
      </c>
      <c r="B730" s="38" t="n">
        <f aca="false">LN(A730)</f>
        <v>3.58073729549423</v>
      </c>
      <c r="C730" s="38" t="n">
        <f aca="false">1/(I$3*SQRT(2*PI()))*EXP(-(($B730-I$4)^2)/(2*I$3^2))</f>
        <v>2.96240596341396E-038</v>
      </c>
      <c r="D730" s="109" t="str">
        <f aca="false">IF(AND($A730&gt;$D$6,$A730&lt;$D$7),NORMDIST($A730,$G$4,$G$3,0),"")</f>
        <v/>
      </c>
      <c r="E730" s="109" t="str">
        <f aca="false">IF(OR(AND($A730&lt;$D$6,$A730&gt;$D$8),AND($A730&gt;$D$7,$A730&lt;$D$9)),NORMDIST($A730,$G$4,$G$3,0),"")</f>
        <v/>
      </c>
      <c r="F730" s="109" t="n">
        <f aca="false">IF(OR($A730&lt;$D$8,$A730&gt;$D$9),NORMDIST($A730,$G$4,$G$3,0),"")</f>
        <v>0</v>
      </c>
    </row>
    <row r="731" customFormat="false" ht="12.75" hidden="false" customHeight="false" outlineLevel="0" collapsed="false">
      <c r="A731" s="108" t="n">
        <v>35.9499999999999</v>
      </c>
      <c r="B731" s="38" t="n">
        <f aca="false">LN(A731)</f>
        <v>3.58212908416705</v>
      </c>
      <c r="C731" s="38" t="n">
        <f aca="false">1/(I$3*SQRT(2*PI()))*EXP(-(($B731-I$4)^2)/(2*I$3^2))</f>
        <v>2.64357660447292E-038</v>
      </c>
      <c r="D731" s="109" t="str">
        <f aca="false">IF(AND($A731&gt;$D$6,$A731&lt;$D$7),NORMDIST($A731,$G$4,$G$3,0),"")</f>
        <v/>
      </c>
      <c r="E731" s="109" t="str">
        <f aca="false">IF(OR(AND($A731&lt;$D$6,$A731&gt;$D$8),AND($A731&gt;$D$7,$A731&lt;$D$9)),NORMDIST($A731,$G$4,$G$3,0),"")</f>
        <v/>
      </c>
      <c r="F731" s="109" t="n">
        <f aca="false">IF(OR($A731&lt;$D$8,$A731&gt;$D$9),NORMDIST($A731,$G$4,$G$3,0),"")</f>
        <v>0</v>
      </c>
    </row>
    <row r="732" customFormat="false" ht="12.75" hidden="false" customHeight="false" outlineLevel="0" collapsed="false">
      <c r="A732" s="108" t="n">
        <v>35.9999999999999</v>
      </c>
      <c r="B732" s="38" t="n">
        <f aca="false">LN(A732)</f>
        <v>3.58351893845611</v>
      </c>
      <c r="C732" s="38" t="n">
        <f aca="false">1/(I$3*SQRT(2*PI()))*EXP(-(($B732-I$4)^2)/(2*I$3^2))</f>
        <v>2.35925997923884E-038</v>
      </c>
      <c r="D732" s="109" t="str">
        <f aca="false">IF(AND($A732&gt;$D$6,$A732&lt;$D$7),NORMDIST($A732,$G$4,$G$3,0),"")</f>
        <v/>
      </c>
      <c r="E732" s="109" t="str">
        <f aca="false">IF(OR(AND($A732&lt;$D$6,$A732&gt;$D$8),AND($A732&gt;$D$7,$A732&lt;$D$9)),NORMDIST($A732,$G$4,$G$3,0),"")</f>
        <v/>
      </c>
      <c r="F732" s="109" t="n">
        <f aca="false">IF(OR($A732&lt;$D$8,$A732&gt;$D$9),NORMDIST($A732,$G$4,$G$3,0),"")</f>
        <v>0</v>
      </c>
    </row>
    <row r="733" customFormat="false" ht="12.75" hidden="false" customHeight="false" outlineLevel="0" collapsed="false">
      <c r="A733" s="108" t="n">
        <v>36.0499999999999</v>
      </c>
      <c r="B733" s="38" t="n">
        <f aca="false">LN(A733)</f>
        <v>3.58490686373096</v>
      </c>
      <c r="C733" s="38" t="n">
        <f aca="false">1/(I$3*SQRT(2*PI()))*EXP(-(($B733-I$4)^2)/(2*I$3^2))</f>
        <v>2.1056986529602E-038</v>
      </c>
      <c r="D733" s="109" t="str">
        <f aca="false">IF(AND($A733&gt;$D$6,$A733&lt;$D$7),NORMDIST($A733,$G$4,$G$3,0),"")</f>
        <v/>
      </c>
      <c r="E733" s="109" t="str">
        <f aca="false">IF(OR(AND($A733&lt;$D$6,$A733&gt;$D$8),AND($A733&gt;$D$7,$A733&lt;$D$9)),NORMDIST($A733,$G$4,$G$3,0),"")</f>
        <v/>
      </c>
      <c r="F733" s="109" t="n">
        <f aca="false">IF(OR($A733&lt;$D$8,$A733&gt;$D$9),NORMDIST($A733,$G$4,$G$3,0),"")</f>
        <v>0</v>
      </c>
    </row>
    <row r="734" customFormat="false" ht="12.75" hidden="false" customHeight="false" outlineLevel="0" collapsed="false">
      <c r="A734" s="108" t="n">
        <v>36.0999999999999</v>
      </c>
      <c r="B734" s="38" t="n">
        <f aca="false">LN(A734)</f>
        <v>3.58629286533883</v>
      </c>
      <c r="C734" s="38" t="n">
        <f aca="false">1/(I$3*SQRT(2*PI()))*EXP(-(($B734-I$4)^2)/(2*I$3^2))</f>
        <v>1.87954660421339E-038</v>
      </c>
      <c r="D734" s="109" t="str">
        <f aca="false">IF(AND($A734&gt;$D$6,$A734&lt;$D$7),NORMDIST($A734,$G$4,$G$3,0),"")</f>
        <v/>
      </c>
      <c r="E734" s="109" t="str">
        <f aca="false">IF(OR(AND($A734&lt;$D$6,$A734&gt;$D$8),AND($A734&gt;$D$7,$A734&lt;$D$9)),NORMDIST($A734,$G$4,$G$3,0),"")</f>
        <v/>
      </c>
      <c r="F734" s="109" t="n">
        <f aca="false">IF(OR($A734&lt;$D$8,$A734&gt;$D$9),NORMDIST($A734,$G$4,$G$3,0),"")</f>
        <v>0</v>
      </c>
    </row>
    <row r="735" customFormat="false" ht="12.75" hidden="false" customHeight="false" outlineLevel="0" collapsed="false">
      <c r="A735" s="108" t="n">
        <v>36.1499999999999</v>
      </c>
      <c r="B735" s="38" t="n">
        <f aca="false">LN(A735)</f>
        <v>3.58767694860477</v>
      </c>
      <c r="C735" s="38" t="n">
        <f aca="false">1/(I$3*SQRT(2*PI()))*EXP(-(($B735-I$4)^2)/(2*I$3^2))</f>
        <v>1.67782392221627E-038</v>
      </c>
      <c r="D735" s="109" t="str">
        <f aca="false">IF(AND($A735&gt;$D$6,$A735&lt;$D$7),NORMDIST($A735,$G$4,$G$3,0),"")</f>
        <v/>
      </c>
      <c r="E735" s="109" t="str">
        <f aca="false">IF(OR(AND($A735&lt;$D$6,$A735&gt;$D$8),AND($A735&gt;$D$7,$A735&lt;$D$9)),NORMDIST($A735,$G$4,$G$3,0),"")</f>
        <v/>
      </c>
      <c r="F735" s="109" t="n">
        <f aca="false">IF(OR($A735&lt;$D$8,$A735&gt;$D$9),NORMDIST($A735,$G$4,$G$3,0),"")</f>
        <v>0</v>
      </c>
    </row>
    <row r="736" customFormat="false" ht="12.75" hidden="false" customHeight="false" outlineLevel="0" collapsed="false">
      <c r="A736" s="108" t="n">
        <v>36.1999999999999</v>
      </c>
      <c r="B736" s="38" t="n">
        <f aca="false">LN(A736)</f>
        <v>3.58905911883172</v>
      </c>
      <c r="C736" s="38" t="n">
        <f aca="false">1/(I$3*SQRT(2*PI()))*EXP(-(($B736-I$4)^2)/(2*I$3^2))</f>
        <v>1.49787652077372E-038</v>
      </c>
      <c r="D736" s="109" t="str">
        <f aca="false">IF(AND($A736&gt;$D$6,$A736&lt;$D$7),NORMDIST($A736,$G$4,$G$3,0),"")</f>
        <v/>
      </c>
      <c r="E736" s="109" t="str">
        <f aca="false">IF(OR(AND($A736&lt;$D$6,$A736&gt;$D$8),AND($A736&gt;$D$7,$A736&lt;$D$9)),NORMDIST($A736,$G$4,$G$3,0),"")</f>
        <v/>
      </c>
      <c r="F736" s="109" t="n">
        <f aca="false">IF(OR($A736&lt;$D$8,$A736&gt;$D$9),NORMDIST($A736,$G$4,$G$3,0),"")</f>
        <v>0</v>
      </c>
    </row>
    <row r="737" customFormat="false" ht="12.75" hidden="false" customHeight="false" outlineLevel="0" collapsed="false">
      <c r="A737" s="108" t="n">
        <v>36.2499999999999</v>
      </c>
      <c r="B737" s="38" t="n">
        <f aca="false">LN(A737)</f>
        <v>3.59043938130068</v>
      </c>
      <c r="C737" s="38" t="n">
        <f aca="false">1/(I$3*SQRT(2*PI()))*EXP(-(($B737-I$4)^2)/(2*I$3^2))</f>
        <v>1.33734031022041E-038</v>
      </c>
      <c r="D737" s="109" t="str">
        <f aca="false">IF(AND($A737&gt;$D$6,$A737&lt;$D$7),NORMDIST($A737,$G$4,$G$3,0),"")</f>
        <v/>
      </c>
      <c r="E737" s="109" t="str">
        <f aca="false">IF(OR(AND($A737&lt;$D$6,$A737&gt;$D$8),AND($A737&gt;$D$7,$A737&lt;$D$9)),NORMDIST($A737,$G$4,$G$3,0),"")</f>
        <v/>
      </c>
      <c r="F737" s="109" t="n">
        <f aca="false">IF(OR($A737&lt;$D$8,$A737&gt;$D$9),NORMDIST($A737,$G$4,$G$3,0),"")</f>
        <v>0</v>
      </c>
    </row>
    <row r="738" customFormat="false" ht="12.75" hidden="false" customHeight="false" outlineLevel="0" collapsed="false">
      <c r="A738" s="108" t="n">
        <v>36.2999999999999</v>
      </c>
      <c r="B738" s="38" t="n">
        <f aca="false">LN(A738)</f>
        <v>3.5918177412708</v>
      </c>
      <c r="C738" s="38" t="n">
        <f aca="false">1/(I$3*SQRT(2*PI()))*EXP(-(($B738-I$4)^2)/(2*I$3^2))</f>
        <v>1.19410933128076E-038</v>
      </c>
      <c r="D738" s="109" t="str">
        <f aca="false">IF(AND($A738&gt;$D$6,$A738&lt;$D$7),NORMDIST($A738,$G$4,$G$3,0),"")</f>
        <v/>
      </c>
      <c r="E738" s="109" t="str">
        <f aca="false">IF(OR(AND($A738&lt;$D$6,$A738&gt;$D$8),AND($A738&gt;$D$7,$A738&lt;$D$9)),NORMDIST($A738,$G$4,$G$3,0),"")</f>
        <v/>
      </c>
      <c r="F738" s="109" t="n">
        <f aca="false">IF(OR($A738&lt;$D$8,$A738&gt;$D$9),NORMDIST($A738,$G$4,$G$3,0),"")</f>
        <v>0</v>
      </c>
    </row>
    <row r="739" customFormat="false" ht="12.75" hidden="false" customHeight="false" outlineLevel="0" collapsed="false">
      <c r="A739" s="108" t="n">
        <v>36.3499999999999</v>
      </c>
      <c r="B739" s="38" t="n">
        <f aca="false">LN(A739)</f>
        <v>3.59319420397953</v>
      </c>
      <c r="C739" s="38" t="n">
        <f aca="false">1/(I$3*SQRT(2*PI()))*EXP(-(($B739-I$4)^2)/(2*I$3^2))</f>
        <v>1.06630741027817E-038</v>
      </c>
      <c r="D739" s="109" t="str">
        <f aca="false">IF(AND($A739&gt;$D$6,$A739&lt;$D$7),NORMDIST($A739,$G$4,$G$3,0),"")</f>
        <v/>
      </c>
      <c r="E739" s="109" t="str">
        <f aca="false">IF(OR(AND($A739&lt;$D$6,$A739&gt;$D$8),AND($A739&gt;$D$7,$A739&lt;$D$9)),NORMDIST($A739,$G$4,$G$3,0),"")</f>
        <v/>
      </c>
      <c r="F739" s="109" t="n">
        <f aca="false">IF(OR($A739&lt;$D$8,$A739&gt;$D$9),NORMDIST($A739,$G$4,$G$3,0),"")</f>
        <v>0</v>
      </c>
    </row>
    <row r="740" customFormat="false" ht="12.75" hidden="false" customHeight="false" outlineLevel="0" collapsed="false">
      <c r="A740" s="108" t="n">
        <v>36.3999999999999</v>
      </c>
      <c r="B740" s="38" t="n">
        <f aca="false">LN(A740)</f>
        <v>3.59456877464269</v>
      </c>
      <c r="C740" s="38" t="n">
        <f aca="false">1/(I$3*SQRT(2*PI()))*EXP(-(($B740-I$4)^2)/(2*I$3^2))</f>
        <v>9.52262944386612E-039</v>
      </c>
      <c r="D740" s="109" t="str">
        <f aca="false">IF(AND($A740&gt;$D$6,$A740&lt;$D$7),NORMDIST($A740,$G$4,$G$3,0),"")</f>
        <v/>
      </c>
      <c r="E740" s="109" t="str">
        <f aca="false">IF(OR(AND($A740&lt;$D$6,$A740&gt;$D$8),AND($A740&gt;$D$7,$A740&lt;$D$9)),NORMDIST($A740,$G$4,$G$3,0),"")</f>
        <v/>
      </c>
      <c r="F740" s="109" t="n">
        <f aca="false">IF(OR($A740&lt;$D$8,$A740&gt;$D$9),NORMDIST($A740,$G$4,$G$3,0),"")</f>
        <v>0</v>
      </c>
    </row>
    <row r="741" customFormat="false" ht="12.75" hidden="false" customHeight="false" outlineLevel="0" collapsed="false">
      <c r="A741" s="108" t="n">
        <v>36.4499999999999</v>
      </c>
      <c r="B741" s="38" t="n">
        <f aca="false">LN(A741)</f>
        <v>3.59594145845466</v>
      </c>
      <c r="C741" s="38" t="n">
        <f aca="false">1/(I$3*SQRT(2*PI()))*EXP(-(($B741-I$4)^2)/(2*I$3^2))</f>
        <v>8.50486469345881E-039</v>
      </c>
      <c r="D741" s="109" t="str">
        <f aca="false">IF(AND($A741&gt;$D$6,$A741&lt;$D$7),NORMDIST($A741,$G$4,$G$3,0),"")</f>
        <v/>
      </c>
      <c r="E741" s="109" t="str">
        <f aca="false">IF(OR(AND($A741&lt;$D$6,$A741&gt;$D$8),AND($A741&gt;$D$7,$A741&lt;$D$9)),NORMDIST($A741,$G$4,$G$3,0),"")</f>
        <v/>
      </c>
      <c r="F741" s="109" t="n">
        <f aca="false">IF(OR($A741&lt;$D$8,$A741&gt;$D$9),NORMDIST($A741,$G$4,$G$3,0),"")</f>
        <v>0</v>
      </c>
    </row>
    <row r="742" customFormat="false" ht="12.75" hidden="false" customHeight="false" outlineLevel="0" collapsed="false">
      <c r="A742" s="108" t="n">
        <v>36.4999999999999</v>
      </c>
      <c r="B742" s="38" t="n">
        <f aca="false">LN(A742)</f>
        <v>3.59731226058844</v>
      </c>
      <c r="C742" s="38" t="n">
        <f aca="false">1/(I$3*SQRT(2*PI()))*EXP(-(($B742-I$4)^2)/(2*I$3^2))</f>
        <v>7.59650700872981E-039</v>
      </c>
      <c r="D742" s="109" t="str">
        <f aca="false">IF(AND($A742&gt;$D$6,$A742&lt;$D$7),NORMDIST($A742,$G$4,$G$3,0),"")</f>
        <v/>
      </c>
      <c r="E742" s="109" t="str">
        <f aca="false">IF(OR(AND($A742&lt;$D$6,$A742&gt;$D$8),AND($A742&gt;$D$7,$A742&lt;$D$9)),NORMDIST($A742,$G$4,$G$3,0),"")</f>
        <v/>
      </c>
      <c r="F742" s="109" t="n">
        <f aca="false">IF(OR($A742&lt;$D$8,$A742&gt;$D$9),NORMDIST($A742,$G$4,$G$3,0),"")</f>
        <v>0</v>
      </c>
    </row>
    <row r="743" customFormat="false" ht="12.75" hidden="false" customHeight="false" outlineLevel="0" collapsed="false">
      <c r="A743" s="108" t="n">
        <v>36.5499999999999</v>
      </c>
      <c r="B743" s="38" t="n">
        <f aca="false">LN(A743)</f>
        <v>3.59868118619578</v>
      </c>
      <c r="C743" s="38" t="n">
        <f aca="false">1/(I$3*SQRT(2*PI()))*EXP(-(($B743-I$4)^2)/(2*I$3^2))</f>
        <v>6.785727754566E-039</v>
      </c>
      <c r="D743" s="109" t="str">
        <f aca="false">IF(AND($A743&gt;$D$6,$A743&lt;$D$7),NORMDIST($A743,$G$4,$G$3,0),"")</f>
        <v/>
      </c>
      <c r="E743" s="109" t="str">
        <f aca="false">IF(OR(AND($A743&lt;$D$6,$A743&gt;$D$8),AND($A743&gt;$D$7,$A743&lt;$D$9)),NORMDIST($A743,$G$4,$G$3,0),"")</f>
        <v/>
      </c>
      <c r="F743" s="109" t="n">
        <f aca="false">IF(OR($A743&lt;$D$8,$A743&gt;$D$9),NORMDIST($A743,$G$4,$G$3,0),"")</f>
        <v>0</v>
      </c>
    </row>
    <row r="744" customFormat="false" ht="12.75" hidden="false" customHeight="false" outlineLevel="0" collapsed="false">
      <c r="A744" s="108" t="n">
        <v>36.5999999999999</v>
      </c>
      <c r="B744" s="38" t="n">
        <f aca="false">LN(A744)</f>
        <v>3.60004824040732</v>
      </c>
      <c r="C744" s="38" t="n">
        <f aca="false">1/(I$3*SQRT(2*PI()))*EXP(-(($B744-I$4)^2)/(2*I$3^2))</f>
        <v>6.06198446810082E-039</v>
      </c>
      <c r="D744" s="109" t="str">
        <f aca="false">IF(AND($A744&gt;$D$6,$A744&lt;$D$7),NORMDIST($A744,$G$4,$G$3,0),"")</f>
        <v/>
      </c>
      <c r="E744" s="109" t="str">
        <f aca="false">IF(OR(AND($A744&lt;$D$6,$A744&gt;$D$8),AND($A744&gt;$D$7,$A744&lt;$D$9)),NORMDIST($A744,$G$4,$G$3,0),"")</f>
        <v/>
      </c>
      <c r="F744" s="109" t="n">
        <f aca="false">IF(OR($A744&lt;$D$8,$A744&gt;$D$9),NORMDIST($A744,$G$4,$G$3,0),"")</f>
        <v>0</v>
      </c>
    </row>
    <row r="745" customFormat="false" ht="12.75" hidden="false" customHeight="false" outlineLevel="0" collapsed="false">
      <c r="A745" s="108" t="n">
        <v>36.6499999999999</v>
      </c>
      <c r="B745" s="38" t="n">
        <f aca="false">LN(A745)</f>
        <v>3.60141342833266</v>
      </c>
      <c r="C745" s="38" t="n">
        <f aca="false">1/(I$3*SQRT(2*PI()))*EXP(-(($B745-I$4)^2)/(2*I$3^2))</f>
        <v>5.41588021417478E-039</v>
      </c>
      <c r="D745" s="109" t="str">
        <f aca="false">IF(AND($A745&gt;$D$6,$A745&lt;$D$7),NORMDIST($A745,$G$4,$G$3,0),"")</f>
        <v/>
      </c>
      <c r="E745" s="109" t="str">
        <f aca="false">IF(OR(AND($A745&lt;$D$6,$A745&gt;$D$8),AND($A745&gt;$D$7,$A745&lt;$D$9)),NORMDIST($A745,$G$4,$G$3,0),"")</f>
        <v/>
      </c>
      <c r="F745" s="109" t="n">
        <f aca="false">IF(OR($A745&lt;$D$8,$A745&gt;$D$9),NORMDIST($A745,$G$4,$G$3,0),"")</f>
        <v>0</v>
      </c>
    </row>
    <row r="746" customFormat="false" ht="12.75" hidden="false" customHeight="false" outlineLevel="0" collapsed="false">
      <c r="A746" s="108" t="n">
        <v>36.6999999999999</v>
      </c>
      <c r="B746" s="38" t="n">
        <f aca="false">LN(A746)</f>
        <v>3.60277675506052</v>
      </c>
      <c r="C746" s="38" t="n">
        <f aca="false">1/(I$3*SQRT(2*PI()))*EXP(-(($B746-I$4)^2)/(2*I$3^2))</f>
        <v>4.83903840721826E-039</v>
      </c>
      <c r="D746" s="109" t="str">
        <f aca="false">IF(AND($A746&gt;$D$6,$A746&lt;$D$7),NORMDIST($A746,$G$4,$G$3,0),"")</f>
        <v/>
      </c>
      <c r="E746" s="109" t="str">
        <f aca="false">IF(OR(AND($A746&lt;$D$6,$A746&gt;$D$8),AND($A746&gt;$D$7,$A746&lt;$D$9)),NORMDIST($A746,$G$4,$G$3,0),"")</f>
        <v/>
      </c>
      <c r="F746" s="109" t="n">
        <f aca="false">IF(OR($A746&lt;$D$8,$A746&gt;$D$9),NORMDIST($A746,$G$4,$G$3,0),"")</f>
        <v>0</v>
      </c>
    </row>
    <row r="747" customFormat="false" ht="12.75" hidden="false" customHeight="false" outlineLevel="0" collapsed="false">
      <c r="A747" s="108" t="n">
        <v>36.7499999999999</v>
      </c>
      <c r="B747" s="38" t="n">
        <f aca="false">LN(A747)</f>
        <v>3.60413822565884</v>
      </c>
      <c r="C747" s="38" t="n">
        <f aca="false">1/(I$3*SQRT(2*PI()))*EXP(-(($B747-I$4)^2)/(2*I$3^2))</f>
        <v>4.32399138921534E-039</v>
      </c>
      <c r="D747" s="109" t="str">
        <f aca="false">IF(AND($A747&gt;$D$6,$A747&lt;$D$7),NORMDIST($A747,$G$4,$G$3,0),"")</f>
        <v/>
      </c>
      <c r="E747" s="109" t="str">
        <f aca="false">IF(OR(AND($A747&lt;$D$6,$A747&gt;$D$8),AND($A747&gt;$D$7,$A747&lt;$D$9)),NORMDIST($A747,$G$4,$G$3,0),"")</f>
        <v/>
      </c>
      <c r="F747" s="109" t="n">
        <f aca="false">IF(OR($A747&lt;$D$8,$A747&gt;$D$9),NORMDIST($A747,$G$4,$G$3,0),"")</f>
        <v>0</v>
      </c>
    </row>
    <row r="748" customFormat="false" ht="12.75" hidden="false" customHeight="false" outlineLevel="0" collapsed="false">
      <c r="A748" s="108" t="n">
        <v>36.7999999999999</v>
      </c>
      <c r="B748" s="38" t="n">
        <f aca="false">LN(A748)</f>
        <v>3.60549784517488</v>
      </c>
      <c r="C748" s="38" t="n">
        <f aca="false">1/(I$3*SQRT(2*PI()))*EXP(-(($B748-I$4)^2)/(2*I$3^2))</f>
        <v>3.86408124358421E-039</v>
      </c>
      <c r="D748" s="109" t="str">
        <f aca="false">IF(AND($A748&gt;$D$6,$A748&lt;$D$7),NORMDIST($A748,$G$4,$G$3,0),"")</f>
        <v/>
      </c>
      <c r="E748" s="109" t="str">
        <f aca="false">IF(OR(AND($A748&lt;$D$6,$A748&gt;$D$8),AND($A748&gt;$D$7,$A748&lt;$D$9)),NORMDIST($A748,$G$4,$G$3,0),"")</f>
        <v/>
      </c>
      <c r="F748" s="109" t="n">
        <f aca="false">IF(OR($A748&lt;$D$8,$A748&gt;$D$9),NORMDIST($A748,$G$4,$G$3,0),"")</f>
        <v>0</v>
      </c>
    </row>
    <row r="749" customFormat="false" ht="12.75" hidden="false" customHeight="false" outlineLevel="0" collapsed="false">
      <c r="A749" s="108" t="n">
        <v>36.8499999999999</v>
      </c>
      <c r="B749" s="38" t="n">
        <f aca="false">LN(A749)</f>
        <v>3.60685561863534</v>
      </c>
      <c r="C749" s="38" t="n">
        <f aca="false">1/(I$3*SQRT(2*PI()))*EXP(-(($B749-I$4)^2)/(2*I$3^2))</f>
        <v>3.45337149375127E-039</v>
      </c>
      <c r="D749" s="109" t="str">
        <f aca="false">IF(AND($A749&gt;$D$6,$A749&lt;$D$7),NORMDIST($A749,$G$4,$G$3,0),"")</f>
        <v/>
      </c>
      <c r="E749" s="109" t="str">
        <f aca="false">IF(OR(AND($A749&lt;$D$6,$A749&gt;$D$8),AND($A749&gt;$D$7,$A749&lt;$D$9)),NORMDIST($A749,$G$4,$G$3,0),"")</f>
        <v/>
      </c>
      <c r="F749" s="109" t="n">
        <f aca="false">IF(OR($A749&lt;$D$8,$A749&gt;$D$9),NORMDIST($A749,$G$4,$G$3,0),"")</f>
        <v>0</v>
      </c>
    </row>
    <row r="750" customFormat="false" ht="12.75" hidden="false" customHeight="false" outlineLevel="0" collapsed="false">
      <c r="A750" s="108" t="n">
        <v>36.8999999999999</v>
      </c>
      <c r="B750" s="38" t="n">
        <f aca="false">LN(A750)</f>
        <v>3.60821155104648</v>
      </c>
      <c r="C750" s="38" t="n">
        <f aca="false">1/(I$3*SQRT(2*PI()))*EXP(-(($B750-I$4)^2)/(2*I$3^2))</f>
        <v>3.0865684852295E-039</v>
      </c>
      <c r="D750" s="109" t="str">
        <f aca="false">IF(AND($A750&gt;$D$6,$A750&lt;$D$7),NORMDIST($A750,$G$4,$G$3,0),"")</f>
        <v/>
      </c>
      <c r="E750" s="109" t="str">
        <f aca="false">IF(OR(AND($A750&lt;$D$6,$A750&gt;$D$8),AND($A750&gt;$D$7,$A750&lt;$D$9)),NORMDIST($A750,$G$4,$G$3,0),"")</f>
        <v/>
      </c>
      <c r="F750" s="109" t="n">
        <f aca="false">IF(OR($A750&lt;$D$8,$A750&gt;$D$9),NORMDIST($A750,$G$4,$G$3,0),"")</f>
        <v>0</v>
      </c>
    </row>
    <row r="751" customFormat="false" ht="12.75" hidden="false" customHeight="false" outlineLevel="0" collapsed="false">
      <c r="A751" s="108" t="n">
        <v>36.9499999999999</v>
      </c>
      <c r="B751" s="38" t="n">
        <f aca="false">LN(A751)</f>
        <v>3.60956564739421</v>
      </c>
      <c r="C751" s="38" t="n">
        <f aca="false">1/(I$3*SQRT(2*PI()))*EXP(-(($B751-I$4)^2)/(2*I$3^2))</f>
        <v>2.75895138331571E-039</v>
      </c>
      <c r="D751" s="109" t="str">
        <f aca="false">IF(AND($A751&gt;$D$6,$A751&lt;$D$7),NORMDIST($A751,$G$4,$G$3,0),"")</f>
        <v/>
      </c>
      <c r="E751" s="109" t="str">
        <f aca="false">IF(OR(AND($A751&lt;$D$6,$A751&gt;$D$8),AND($A751&gt;$D$7,$A751&lt;$D$9)),NORMDIST($A751,$G$4,$G$3,0),"")</f>
        <v/>
      </c>
      <c r="F751" s="109" t="n">
        <f aca="false">IF(OR($A751&lt;$D$8,$A751&gt;$D$9),NORMDIST($A751,$G$4,$G$3,0),"")</f>
        <v>0</v>
      </c>
    </row>
    <row r="752" customFormat="false" ht="12.75" hidden="false" customHeight="false" outlineLevel="0" collapsed="false">
      <c r="A752" s="108" t="n">
        <v>36.9999999999999</v>
      </c>
      <c r="B752" s="38" t="n">
        <f aca="false">LN(A752)</f>
        <v>3.61091791264422</v>
      </c>
      <c r="C752" s="38" t="n">
        <f aca="false">1/(I$3*SQRT(2*PI()))*EXP(-(($B752-I$4)^2)/(2*I$3^2))</f>
        <v>2.46630983694377E-039</v>
      </c>
      <c r="D752" s="109" t="str">
        <f aca="false">IF(AND($A752&gt;$D$6,$A752&lt;$D$7),NORMDIST($A752,$G$4,$G$3,0),"")</f>
        <v/>
      </c>
      <c r="E752" s="109" t="str">
        <f aca="false">IF(OR(AND($A752&lt;$D$6,$A752&gt;$D$8),AND($A752&gt;$D$7,$A752&lt;$D$9)),NORMDIST($A752,$G$4,$G$3,0),"")</f>
        <v/>
      </c>
      <c r="F752" s="109" t="n">
        <f aca="false">IF(OR($A752&lt;$D$8,$A752&gt;$D$9),NORMDIST($A752,$G$4,$G$3,0),"")</f>
        <v>0</v>
      </c>
    </row>
    <row r="753" customFormat="false" ht="12.75" hidden="false" customHeight="false" outlineLevel="0" collapsed="false">
      <c r="A753" s="108" t="n">
        <v>37.0499999999999</v>
      </c>
      <c r="B753" s="38" t="n">
        <f aca="false">LN(A753)</f>
        <v>3.61226835174209</v>
      </c>
      <c r="C753" s="38" t="n">
        <f aca="false">1/(I$3*SQRT(2*PI()))*EXP(-(($B753-I$4)^2)/(2*I$3^2))</f>
        <v>2.20488846443973E-039</v>
      </c>
      <c r="D753" s="109" t="str">
        <f aca="false">IF(AND($A753&gt;$D$6,$A753&lt;$D$7),NORMDIST($A753,$G$4,$G$3,0),"")</f>
        <v/>
      </c>
      <c r="E753" s="109" t="str">
        <f aca="false">IF(OR(AND($A753&lt;$D$6,$A753&gt;$D$8),AND($A753&gt;$D$7,$A753&lt;$D$9)),NORMDIST($A753,$G$4,$G$3,0),"")</f>
        <v/>
      </c>
      <c r="F753" s="109" t="n">
        <f aca="false">IF(OR($A753&lt;$D$8,$A753&gt;$D$9),NORMDIST($A753,$G$4,$G$3,0),"")</f>
        <v>0</v>
      </c>
    </row>
    <row r="754" customFormat="false" ht="12.75" hidden="false" customHeight="false" outlineLevel="0" collapsed="false">
      <c r="A754" s="108" t="n">
        <v>37.0999999999999</v>
      </c>
      <c r="B754" s="38" t="n">
        <f aca="false">LN(A754)</f>
        <v>3.61361696961339</v>
      </c>
      <c r="C754" s="38" t="n">
        <f aca="false">1/(I$3*SQRT(2*PI()))*EXP(-(($B754-I$4)^2)/(2*I$3^2))</f>
        <v>1.9713374104274E-039</v>
      </c>
      <c r="D754" s="109" t="str">
        <f aca="false">IF(AND($A754&gt;$D$6,$A754&lt;$D$7),NORMDIST($A754,$G$4,$G$3,0),"")</f>
        <v/>
      </c>
      <c r="E754" s="109" t="str">
        <f aca="false">IF(OR(AND($A754&lt;$D$6,$A754&gt;$D$8),AND($A754&gt;$D$7,$A754&lt;$D$9)),NORMDIST($A754,$G$4,$G$3,0),"")</f>
        <v/>
      </c>
      <c r="F754" s="109" t="n">
        <f aca="false">IF(OR($A754&lt;$D$8,$A754&gt;$D$9),NORMDIST($A754,$G$4,$G$3,0),"")</f>
        <v>0</v>
      </c>
    </row>
    <row r="755" customFormat="false" ht="12.75" hidden="false" customHeight="false" outlineLevel="0" collapsed="false">
      <c r="A755" s="108" t="n">
        <v>37.1499999999999</v>
      </c>
      <c r="B755" s="38" t="n">
        <f aca="false">LN(A755)</f>
        <v>3.61496377116377</v>
      </c>
      <c r="C755" s="38" t="n">
        <f aca="false">1/(I$3*SQRT(2*PI()))*EXP(-(($B755-I$4)^2)/(2*I$3^2))</f>
        <v>1.76266830620461E-039</v>
      </c>
      <c r="D755" s="109" t="str">
        <f aca="false">IF(AND($A755&gt;$D$6,$A755&lt;$D$7),NORMDIST($A755,$G$4,$G$3,0),"")</f>
        <v/>
      </c>
      <c r="E755" s="109" t="str">
        <f aca="false">IF(OR(AND($A755&lt;$D$6,$A755&gt;$D$8),AND($A755&gt;$D$7,$A755&lt;$D$9)),NORMDIST($A755,$G$4,$G$3,0),"")</f>
        <v/>
      </c>
      <c r="F755" s="109" t="n">
        <f aca="false">IF(OR($A755&lt;$D$8,$A755&gt;$D$9),NORMDIST($A755,$G$4,$G$3,0),"")</f>
        <v>0</v>
      </c>
    </row>
    <row r="756" customFormat="false" ht="12.75" hidden="false" customHeight="false" outlineLevel="0" collapsed="false">
      <c r="A756" s="108" t="n">
        <v>37.1999999999999</v>
      </c>
      <c r="B756" s="38" t="n">
        <f aca="false">LN(A756)</f>
        <v>3.6163087612791</v>
      </c>
      <c r="C756" s="38" t="n">
        <f aca="false">1/(I$3*SQRT(2*PI()))*EXP(-(($B756-I$4)^2)/(2*I$3^2))</f>
        <v>1.57621503975402E-039</v>
      </c>
      <c r="D756" s="109" t="str">
        <f aca="false">IF(AND($A756&gt;$D$6,$A756&lt;$D$7),NORMDIST($A756,$G$4,$G$3,0),"")</f>
        <v/>
      </c>
      <c r="E756" s="109" t="str">
        <f aca="false">IF(OR(AND($A756&lt;$D$6,$A756&gt;$D$8),AND($A756&gt;$D$7,$A756&lt;$D$9)),NORMDIST($A756,$G$4,$G$3,0),"")</f>
        <v/>
      </c>
      <c r="F756" s="109" t="n">
        <f aca="false">IF(OR($A756&lt;$D$8,$A756&gt;$D$9),NORMDIST($A756,$G$4,$G$3,0),"")</f>
        <v>0</v>
      </c>
    </row>
    <row r="757" customFormat="false" ht="12.75" hidden="false" customHeight="false" outlineLevel="0" collapsed="false">
      <c r="A757" s="108" t="n">
        <v>37.2499999999999</v>
      </c>
      <c r="B757" s="38" t="n">
        <f aca="false">LN(A757)</f>
        <v>3.61765194482557</v>
      </c>
      <c r="C757" s="38" t="n">
        <f aca="false">1/(I$3*SQRT(2*PI()))*EXP(-(($B757-I$4)^2)/(2*I$3^2))</f>
        <v>1.40959880717533E-039</v>
      </c>
      <c r="D757" s="109" t="str">
        <f aca="false">IF(AND($A757&gt;$D$6,$A757&lt;$D$7),NORMDIST($A757,$G$4,$G$3,0),"")</f>
        <v/>
      </c>
      <c r="E757" s="109" t="str">
        <f aca="false">IF(OR(AND($A757&lt;$D$6,$A757&gt;$D$8),AND($A757&gt;$D$7,$A757&lt;$D$9)),NORMDIST($A757,$G$4,$G$3,0),"")</f>
        <v/>
      </c>
      <c r="F757" s="109" t="n">
        <f aca="false">IF(OR($A757&lt;$D$8,$A757&gt;$D$9),NORMDIST($A757,$G$4,$G$3,0),"")</f>
        <v>0</v>
      </c>
    </row>
    <row r="758" customFormat="false" ht="12.75" hidden="false" customHeight="false" outlineLevel="0" collapsed="false">
      <c r="A758" s="108" t="n">
        <v>37.2999999999999</v>
      </c>
      <c r="B758" s="38" t="n">
        <f aca="false">LN(A758)</f>
        <v>3.61899332664977</v>
      </c>
      <c r="C758" s="38" t="n">
        <f aca="false">1/(I$3*SQRT(2*PI()))*EXP(-(($B758-I$4)^2)/(2*I$3^2))</f>
        <v>1.26069697566088E-039</v>
      </c>
      <c r="D758" s="109" t="str">
        <f aca="false">IF(AND($A758&gt;$D$6,$A758&lt;$D$7),NORMDIST($A758,$G$4,$G$3,0),"")</f>
        <v/>
      </c>
      <c r="E758" s="109" t="str">
        <f aca="false">IF(OR(AND($A758&lt;$D$6,$A758&gt;$D$8),AND($A758&gt;$D$7,$A758&lt;$D$9)),NORMDIST($A758,$G$4,$G$3,0),"")</f>
        <v/>
      </c>
      <c r="F758" s="109" t="n">
        <f aca="false">IF(OR($A758&lt;$D$8,$A758&gt;$D$9),NORMDIST($A758,$G$4,$G$3,0),"")</f>
        <v>0</v>
      </c>
    </row>
    <row r="759" customFormat="false" ht="12.75" hidden="false" customHeight="false" outlineLevel="0" collapsed="false">
      <c r="A759" s="108" t="n">
        <v>37.3499999999999</v>
      </c>
      <c r="B759" s="38" t="n">
        <f aca="false">LN(A759)</f>
        <v>3.62033291157882</v>
      </c>
      <c r="C759" s="38" t="n">
        <f aca="false">1/(I$3*SQRT(2*PI()))*EXP(-(($B759-I$4)^2)/(2*I$3^2))</f>
        <v>1.12761533998903E-039</v>
      </c>
      <c r="D759" s="109" t="str">
        <f aca="false">IF(AND($A759&gt;$D$6,$A759&lt;$D$7),NORMDIST($A759,$G$4,$G$3,0),"")</f>
        <v/>
      </c>
      <c r="E759" s="109" t="str">
        <f aca="false">IF(OR(AND($A759&lt;$D$6,$A759&gt;$D$8),AND($A759&gt;$D$7,$A759&lt;$D$9)),NORMDIST($A759,$G$4,$G$3,0),"")</f>
        <v/>
      </c>
      <c r="F759" s="109" t="n">
        <f aca="false">IF(OR($A759&lt;$D$8,$A759&gt;$D$9),NORMDIST($A759,$G$4,$G$3,0),"")</f>
        <v>0</v>
      </c>
    </row>
    <row r="760" customFormat="false" ht="12.75" hidden="false" customHeight="false" outlineLevel="0" collapsed="false">
      <c r="A760" s="108" t="n">
        <v>37.3999999999999</v>
      </c>
      <c r="B760" s="38" t="n">
        <f aca="false">LN(A760)</f>
        <v>3.62167070442048</v>
      </c>
      <c r="C760" s="38" t="n">
        <f aca="false">1/(I$3*SQRT(2*PI()))*EXP(-(($B760-I$4)^2)/(2*I$3^2))</f>
        <v>1.00866340061657E-039</v>
      </c>
      <c r="D760" s="109" t="str">
        <f aca="false">IF(AND($A760&gt;$D$6,$A760&lt;$D$7),NORMDIST($A760,$G$4,$G$3,0),"")</f>
        <v/>
      </c>
      <c r="E760" s="109" t="str">
        <f aca="false">IF(OR(AND($A760&lt;$D$6,$A760&gt;$D$8),AND($A760&gt;$D$7,$A760&lt;$D$9)),NORMDIST($A760,$G$4,$G$3,0),"")</f>
        <v/>
      </c>
      <c r="F760" s="109" t="n">
        <f aca="false">IF(OR($A760&lt;$D$8,$A760&gt;$D$9),NORMDIST($A760,$G$4,$G$3,0),"")</f>
        <v>0</v>
      </c>
    </row>
    <row r="761" customFormat="false" ht="12.75" hidden="false" customHeight="false" outlineLevel="0" collapsed="false">
      <c r="A761" s="108" t="n">
        <v>37.4499999999999</v>
      </c>
      <c r="B761" s="38" t="n">
        <f aca="false">LN(A761)</f>
        <v>3.62300670996323</v>
      </c>
      <c r="C761" s="38" t="n">
        <f aca="false">1/(I$3*SQRT(2*PI()))*EXP(-(($B761-I$4)^2)/(2*I$3^2))</f>
        <v>9.02332332434113E-040</v>
      </c>
      <c r="D761" s="109" t="str">
        <f aca="false">IF(AND($A761&gt;$D$6,$A761&lt;$D$7),NORMDIST($A761,$G$4,$G$3,0),"")</f>
        <v/>
      </c>
      <c r="E761" s="109" t="str">
        <f aca="false">IF(OR(AND($A761&lt;$D$6,$A761&gt;$D$8),AND($A761&gt;$D$7,$A761&lt;$D$9)),NORMDIST($A761,$G$4,$G$3,0),"")</f>
        <v/>
      </c>
      <c r="F761" s="109" t="n">
        <f aca="false">IF(OR($A761&lt;$D$8,$A761&gt;$D$9),NORMDIST($A761,$G$4,$G$3,0),"")</f>
        <v>0</v>
      </c>
    </row>
    <row r="762" customFormat="false" ht="12.75" hidden="false" customHeight="false" outlineLevel="0" collapsed="false">
      <c r="A762" s="108" t="n">
        <v>37.4999999999999</v>
      </c>
      <c r="B762" s="38" t="n">
        <f aca="false">LN(A762)</f>
        <v>3.62434093297636</v>
      </c>
      <c r="C762" s="38" t="n">
        <f aca="false">1/(I$3*SQRT(2*PI()))*EXP(-(($B762-I$4)^2)/(2*I$3^2))</f>
        <v>8.07275349699354E-040</v>
      </c>
      <c r="D762" s="109" t="str">
        <f aca="false">IF(AND($A762&gt;$D$6,$A762&lt;$D$7),NORMDIST($A762,$G$4,$G$3,0),"")</f>
        <v/>
      </c>
      <c r="E762" s="109" t="str">
        <f aca="false">IF(OR(AND($A762&lt;$D$6,$A762&gt;$D$8),AND($A762&gt;$D$7,$A762&lt;$D$9)),NORMDIST($A762,$G$4,$G$3,0),"")</f>
        <v/>
      </c>
      <c r="F762" s="109" t="n">
        <f aca="false">IF(OR($A762&lt;$D$8,$A762&gt;$D$9),NORMDIST($A762,$G$4,$G$3,0),"")</f>
        <v>0</v>
      </c>
    </row>
    <row r="763" customFormat="false" ht="12.75" hidden="false" customHeight="false" outlineLevel="0" collapsed="false">
      <c r="A763" s="108" t="n">
        <v>37.5499999999999</v>
      </c>
      <c r="B763" s="38" t="n">
        <f aca="false">LN(A763)</f>
        <v>3.62567337821014</v>
      </c>
      <c r="C763" s="38" t="n">
        <f aca="false">1/(I$3*SQRT(2*PI()))*EXP(-(($B763-I$4)^2)/(2*I$3^2))</f>
        <v>7.22290205072503E-040</v>
      </c>
      <c r="D763" s="109" t="str">
        <f aca="false">IF(AND($A763&gt;$D$6,$A763&lt;$D$7),NORMDIST($A763,$G$4,$G$3,0),"")</f>
        <v/>
      </c>
      <c r="E763" s="109" t="str">
        <f aca="false">IF(OR(AND($A763&lt;$D$6,$A763&gt;$D$8),AND($A763&gt;$D$7,$A763&lt;$D$9)),NORMDIST($A763,$G$4,$G$3,0),"")</f>
        <v/>
      </c>
      <c r="F763" s="109" t="n">
        <f aca="false">IF(OR($A763&lt;$D$8,$A763&gt;$D$9),NORMDIST($A763,$G$4,$G$3,0),"")</f>
        <v>0</v>
      </c>
    </row>
    <row r="764" customFormat="false" ht="12.75" hidden="false" customHeight="false" outlineLevel="0" collapsed="false">
      <c r="A764" s="108" t="n">
        <v>37.5999999999999</v>
      </c>
      <c r="B764" s="38" t="n">
        <f aca="false">LN(A764)</f>
        <v>3.62700405039585</v>
      </c>
      <c r="C764" s="38" t="n">
        <f aca="false">1/(I$3*SQRT(2*PI()))*EXP(-(($B764-I$4)^2)/(2*I$3^2))</f>
        <v>6.46303589499768E-040</v>
      </c>
      <c r="D764" s="109" t="str">
        <f aca="false">IF(AND($A764&gt;$D$6,$A764&lt;$D$7),NORMDIST($A764,$G$4,$G$3,0),"")</f>
        <v/>
      </c>
      <c r="E764" s="109" t="str">
        <f aca="false">IF(OR(AND($A764&lt;$D$6,$A764&gt;$D$8),AND($A764&gt;$D$7,$A764&lt;$D$9)),NORMDIST($A764,$G$4,$G$3,0),"")</f>
        <v/>
      </c>
      <c r="F764" s="109" t="n">
        <f aca="false">IF(OR($A764&lt;$D$8,$A764&gt;$D$9),NORMDIST($A764,$G$4,$G$3,0),"")</f>
        <v>0</v>
      </c>
    </row>
    <row r="765" customFormat="false" ht="12.75" hidden="false" customHeight="false" outlineLevel="0" collapsed="false">
      <c r="A765" s="108" t="n">
        <v>37.6499999999999</v>
      </c>
      <c r="B765" s="38" t="n">
        <f aca="false">LN(A765)</f>
        <v>3.6283329542459</v>
      </c>
      <c r="C765" s="38" t="n">
        <f aca="false">1/(I$3*SQRT(2*PI()))*EXP(-(($B765-I$4)^2)/(2*I$3^2))</f>
        <v>5.78357225330193E-040</v>
      </c>
      <c r="D765" s="109" t="str">
        <f aca="false">IF(AND($A765&gt;$D$6,$A765&lt;$D$7),NORMDIST($A765,$G$4,$G$3,0),"")</f>
        <v/>
      </c>
      <c r="E765" s="109" t="str">
        <f aca="false">IF(OR(AND($A765&lt;$D$6,$A765&gt;$D$8),AND($A765&gt;$D$7,$A765&lt;$D$9)),NORMDIST($A765,$G$4,$G$3,0),"")</f>
        <v/>
      </c>
      <c r="F765" s="109" t="n">
        <f aca="false">IF(OR($A765&lt;$D$8,$A765&gt;$D$9),NORMDIST($A765,$G$4,$G$3,0),"")</f>
        <v>0</v>
      </c>
    </row>
    <row r="766" customFormat="false" ht="12.75" hidden="false" customHeight="false" outlineLevel="0" collapsed="false">
      <c r="A766" s="108" t="n">
        <v>37.6999999999999</v>
      </c>
      <c r="B766" s="38" t="n">
        <f aca="false">LN(A766)</f>
        <v>3.62966009445396</v>
      </c>
      <c r="C766" s="38" t="n">
        <f aca="false">1/(I$3*SQRT(2*PI()))*EXP(-(($B766-I$4)^2)/(2*I$3^2))</f>
        <v>5.17595467850764E-040</v>
      </c>
      <c r="D766" s="109" t="str">
        <f aca="false">IF(AND($A766&gt;$D$6,$A766&lt;$D$7),NORMDIST($A766,$G$4,$G$3,0),"")</f>
        <v/>
      </c>
      <c r="E766" s="109" t="str">
        <f aca="false">IF(OR(AND($A766&lt;$D$6,$A766&gt;$D$8),AND($A766&gt;$D$7,$A766&lt;$D$9)),NORMDIST($A766,$G$4,$G$3,0),"")</f>
        <v/>
      </c>
      <c r="F766" s="109" t="n">
        <f aca="false">IF(OR($A766&lt;$D$8,$A766&gt;$D$9),NORMDIST($A766,$G$4,$G$3,0),"")</f>
        <v>0</v>
      </c>
    </row>
    <row r="767" customFormat="false" ht="12.75" hidden="false" customHeight="false" outlineLevel="0" collapsed="false">
      <c r="A767" s="108" t="n">
        <v>37.7499999999999</v>
      </c>
      <c r="B767" s="38" t="n">
        <f aca="false">LN(A767)</f>
        <v>3.63098547569503</v>
      </c>
      <c r="C767" s="38" t="n">
        <f aca="false">1/(I$3*SQRT(2*PI()))*EXP(-(($B767-I$4)^2)/(2*I$3^2))</f>
        <v>4.63254250711775E-040</v>
      </c>
      <c r="D767" s="109" t="str">
        <f aca="false">IF(AND($A767&gt;$D$6,$A767&lt;$D$7),NORMDIST($A767,$G$4,$G$3,0),"")</f>
        <v/>
      </c>
      <c r="E767" s="109" t="str">
        <f aca="false">IF(OR(AND($A767&lt;$D$6,$A767&gt;$D$8),AND($A767&gt;$D$7,$A767&lt;$D$9)),NORMDIST($A767,$G$4,$G$3,0),"")</f>
        <v/>
      </c>
      <c r="F767" s="109" t="n">
        <f aca="false">IF(OR($A767&lt;$D$8,$A767&gt;$D$9),NORMDIST($A767,$G$4,$G$3,0),"")</f>
        <v>0</v>
      </c>
    </row>
    <row r="768" customFormat="false" ht="12.75" hidden="false" customHeight="false" outlineLevel="0" collapsed="false">
      <c r="A768" s="108" t="n">
        <v>37.7999999999999</v>
      </c>
      <c r="B768" s="38" t="n">
        <f aca="false">LN(A768)</f>
        <v>3.63230910262554</v>
      </c>
      <c r="C768" s="38" t="n">
        <f aca="false">1/(I$3*SQRT(2*PI()))*EXP(-(($B768-I$4)^2)/(2*I$3^2))</f>
        <v>4.14651228758266E-040</v>
      </c>
      <c r="D768" s="109" t="str">
        <f aca="false">IF(AND($A768&gt;$D$6,$A768&lt;$D$7),NORMDIST($A768,$G$4,$G$3,0),"")</f>
        <v/>
      </c>
      <c r="E768" s="109" t="str">
        <f aca="false">IF(OR(AND($A768&lt;$D$6,$A768&gt;$D$8),AND($A768&gt;$D$7,$A768&lt;$D$9)),NORMDIST($A768,$G$4,$G$3,0),"")</f>
        <v/>
      </c>
      <c r="F768" s="109" t="n">
        <f aca="false">IF(OR($A768&lt;$D$8,$A768&gt;$D$9),NORMDIST($A768,$G$4,$G$3,0),"")</f>
        <v>0</v>
      </c>
    </row>
    <row r="769" customFormat="false" ht="12.75" hidden="false" customHeight="false" outlineLevel="0" collapsed="false">
      <c r="A769" s="108" t="n">
        <v>37.8499999999999</v>
      </c>
      <c r="B769" s="38" t="n">
        <f aca="false">LN(A769)</f>
        <v>3.63363097988346</v>
      </c>
      <c r="C769" s="38" t="n">
        <f aca="false">1/(I$3*SQRT(2*PI()))*EXP(-(($B769-I$4)^2)/(2*I$3^2))</f>
        <v>3.71176987840606E-040</v>
      </c>
      <c r="D769" s="109" t="str">
        <f aca="false">IF(AND($A769&gt;$D$6,$A769&lt;$D$7),NORMDIST($A769,$G$4,$G$3,0),"")</f>
        <v/>
      </c>
      <c r="E769" s="109" t="str">
        <f aca="false">IF(OR(AND($A769&lt;$D$6,$A769&gt;$D$8),AND($A769&gt;$D$7,$A769&lt;$D$9)),NORMDIST($A769,$G$4,$G$3,0),"")</f>
        <v/>
      </c>
      <c r="F769" s="109" t="n">
        <f aca="false">IF(OR($A769&lt;$D$8,$A769&gt;$D$9),NORMDIST($A769,$G$4,$G$3,0),"")</f>
        <v>0</v>
      </c>
    </row>
    <row r="770" customFormat="false" ht="12.75" hidden="false" customHeight="false" outlineLevel="0" collapsed="false">
      <c r="A770" s="108" t="n">
        <v>37.8999999999999</v>
      </c>
      <c r="B770" s="38" t="n">
        <f aca="false">LN(A770)</f>
        <v>3.63495111208838</v>
      </c>
      <c r="C770" s="38" t="n">
        <f aca="false">1/(I$3*SQRT(2*PI()))*EXP(-(($B770-I$4)^2)/(2*I$3^2))</f>
        <v>3.32287205461781E-040</v>
      </c>
      <c r="D770" s="109" t="str">
        <f aca="false">IF(AND($A770&gt;$D$6,$A770&lt;$D$7),NORMDIST($A770,$G$4,$G$3,0),"")</f>
        <v/>
      </c>
      <c r="E770" s="109" t="str">
        <f aca="false">IF(OR(AND($A770&lt;$D$6,$A770&gt;$D$8),AND($A770&gt;$D$7,$A770&lt;$D$9)),NORMDIST($A770,$G$4,$G$3,0),"")</f>
        <v/>
      </c>
      <c r="F770" s="109" t="n">
        <f aca="false">IF(OR($A770&lt;$D$8,$A770&gt;$D$9),NORMDIST($A770,$G$4,$G$3,0),"")</f>
        <v>0</v>
      </c>
    </row>
    <row r="771" customFormat="false" ht="12.75" hidden="false" customHeight="false" outlineLevel="0" collapsed="false">
      <c r="A771" s="108" t="n">
        <v>37.9499999999999</v>
      </c>
      <c r="B771" s="38" t="n">
        <f aca="false">LN(A771)</f>
        <v>3.63626950384164</v>
      </c>
      <c r="C771" s="38" t="n">
        <f aca="false">1/(I$3*SQRT(2*PI()))*EXP(-(($B771-I$4)^2)/(2*I$3^2))</f>
        <v>2.9749565883284E-040</v>
      </c>
      <c r="D771" s="109" t="str">
        <f aca="false">IF(AND($A771&gt;$D$6,$A771&lt;$D$7),NORMDIST($A771,$G$4,$G$3,0),"")</f>
        <v/>
      </c>
      <c r="E771" s="109" t="str">
        <f aca="false">IF(OR(AND($A771&lt;$D$6,$A771&gt;$D$8),AND($A771&gt;$D$7,$A771&lt;$D$9)),NORMDIST($A771,$G$4,$G$3,0),"")</f>
        <v/>
      </c>
      <c r="F771" s="109" t="n">
        <f aca="false">IF(OR($A771&lt;$D$8,$A771&gt;$D$9),NORMDIST($A771,$G$4,$G$3,0),"")</f>
        <v>0</v>
      </c>
    </row>
    <row r="772" customFormat="false" ht="12.75" hidden="false" customHeight="false" outlineLevel="0" collapsed="false">
      <c r="A772" s="108" t="n">
        <v>37.9999999999999</v>
      </c>
      <c r="B772" s="38" t="n">
        <f aca="false">LN(A772)</f>
        <v>3.63758615972638</v>
      </c>
      <c r="C772" s="38" t="n">
        <f aca="false">1/(I$3*SQRT(2*PI()))*EXP(-(($B772-I$4)^2)/(2*I$3^2))</f>
        <v>2.66367988220601E-040</v>
      </c>
      <c r="D772" s="109" t="str">
        <f aca="false">IF(AND($A772&gt;$D$6,$A772&lt;$D$7),NORMDIST($A772,$G$4,$G$3,0),"")</f>
        <v/>
      </c>
      <c r="E772" s="109" t="str">
        <f aca="false">IF(OR(AND($A772&lt;$D$6,$A772&gt;$D$8),AND($A772&gt;$D$7,$A772&lt;$D$9)),NORMDIST($A772,$G$4,$G$3,0),"")</f>
        <v/>
      </c>
      <c r="F772" s="109" t="n">
        <f aca="false">IF(OR($A772&lt;$D$8,$A772&gt;$D$9),NORMDIST($A772,$G$4,$G$3,0),"")</f>
        <v>0</v>
      </c>
    </row>
    <row r="773" customFormat="false" ht="12.75" hidden="false" customHeight="false" outlineLevel="0" collapsed="false">
      <c r="A773" s="108" t="n">
        <v>38.0499999999999</v>
      </c>
      <c r="B773" s="38" t="n">
        <f aca="false">LN(A773)</f>
        <v>3.63890108430769</v>
      </c>
      <c r="C773" s="38" t="n">
        <f aca="false">1/(I$3*SQRT(2*PI()))*EXP(-(($B773-I$4)^2)/(2*I$3^2))</f>
        <v>2.38516133540761E-040</v>
      </c>
      <c r="D773" s="109" t="str">
        <f aca="false">IF(AND($A773&gt;$D$6,$A773&lt;$D$7),NORMDIST($A773,$G$4,$G$3,0),"")</f>
        <v/>
      </c>
      <c r="E773" s="109" t="str">
        <f aca="false">IF(OR(AND($A773&lt;$D$6,$A773&gt;$D$8),AND($A773&gt;$D$7,$A773&lt;$D$9)),NORMDIST($A773,$G$4,$G$3,0),"")</f>
        <v/>
      </c>
      <c r="F773" s="109" t="n">
        <f aca="false">IF(OR($A773&lt;$D$8,$A773&gt;$D$9),NORMDIST($A773,$G$4,$G$3,0),"")</f>
        <v>0</v>
      </c>
    </row>
    <row r="774" customFormat="false" ht="12.75" hidden="false" customHeight="false" outlineLevel="0" collapsed="false">
      <c r="A774" s="108" t="n">
        <v>38.0999999999999</v>
      </c>
      <c r="B774" s="38" t="n">
        <f aca="false">LN(A774)</f>
        <v>3.64021428213265</v>
      </c>
      <c r="C774" s="38" t="n">
        <f aca="false">1/(I$3*SQRT(2*PI()))*EXP(-(($B774-I$4)^2)/(2*I$3^2))</f>
        <v>2.13593371112385E-040</v>
      </c>
      <c r="D774" s="109" t="str">
        <f aca="false">IF(AND($A774&gt;$D$6,$A774&lt;$D$7),NORMDIST($A774,$G$4,$G$3,0),"")</f>
        <v/>
      </c>
      <c r="E774" s="109" t="str">
        <f aca="false">IF(OR(AND($A774&lt;$D$6,$A774&gt;$D$8),AND($A774&gt;$D$7,$A774&lt;$D$9)),NORMDIST($A774,$G$4,$G$3,0),"")</f>
        <v/>
      </c>
      <c r="F774" s="109" t="n">
        <f aca="false">IF(OR($A774&lt;$D$8,$A774&gt;$D$9),NORMDIST($A774,$G$4,$G$3,0),"")</f>
        <v>0</v>
      </c>
    </row>
    <row r="775" customFormat="false" ht="12.75" hidden="false" customHeight="false" outlineLevel="0" collapsed="false">
      <c r="A775" s="108" t="n">
        <v>38.1499999999999</v>
      </c>
      <c r="B775" s="38" t="n">
        <f aca="false">LN(A775)</f>
        <v>3.64152575773046</v>
      </c>
      <c r="C775" s="38" t="n">
        <f aca="false">1/(I$3*SQRT(2*PI()))*EXP(-(($B775-I$4)^2)/(2*I$3^2))</f>
        <v>1.91289885467086E-040</v>
      </c>
      <c r="D775" s="109" t="str">
        <f aca="false">IF(AND($A775&gt;$D$6,$A775&lt;$D$7),NORMDIST($A775,$G$4,$G$3,0),"")</f>
        <v/>
      </c>
      <c r="E775" s="109" t="str">
        <f aca="false">IF(OR(AND($A775&lt;$D$6,$A775&gt;$D$8),AND($A775&gt;$D$7,$A775&lt;$D$9)),NORMDIST($A775,$G$4,$G$3,0),"")</f>
        <v/>
      </c>
      <c r="F775" s="109" t="n">
        <f aca="false">IF(OR($A775&lt;$D$8,$A775&gt;$D$9),NORMDIST($A775,$G$4,$G$3,0),"")</f>
        <v>0</v>
      </c>
    </row>
    <row r="776" customFormat="false" ht="12.75" hidden="false" customHeight="false" outlineLevel="0" collapsed="false">
      <c r="A776" s="108" t="n">
        <v>38.1999999999999</v>
      </c>
      <c r="B776" s="38" t="n">
        <f aca="false">LN(A776)</f>
        <v>3.64283551561253</v>
      </c>
      <c r="C776" s="38" t="n">
        <f aca="false">1/(I$3*SQRT(2*PI()))*EXP(-(($B776-I$4)^2)/(2*I$3^2))</f>
        <v>1.71328818208741E-040</v>
      </c>
      <c r="D776" s="109" t="str">
        <f aca="false">IF(AND($A776&gt;$D$6,$A776&lt;$D$7),NORMDIST($A776,$G$4,$G$3,0),"")</f>
        <v/>
      </c>
      <c r="E776" s="109" t="str">
        <f aca="false">IF(OR(AND($A776&lt;$D$6,$A776&gt;$D$8),AND($A776&gt;$D$7,$A776&lt;$D$9)),NORMDIST($A776,$G$4,$G$3,0),"")</f>
        <v/>
      </c>
      <c r="F776" s="109" t="n">
        <f aca="false">IF(OR($A776&lt;$D$8,$A776&gt;$D$9),NORMDIST($A776,$G$4,$G$3,0),"")</f>
        <v>0</v>
      </c>
    </row>
    <row r="777" customFormat="false" ht="12.75" hidden="false" customHeight="false" outlineLevel="0" collapsed="false">
      <c r="A777" s="108" t="n">
        <v>38.2499999999999</v>
      </c>
      <c r="B777" s="38" t="n">
        <f aca="false">LN(A777)</f>
        <v>3.64414356027254</v>
      </c>
      <c r="C777" s="38" t="n">
        <f aca="false">1/(I$3*SQRT(2*PI()))*EXP(-(($B777-I$4)^2)/(2*I$3^2))</f>
        <v>1.5346274224275E-040</v>
      </c>
      <c r="D777" s="109" t="str">
        <f aca="false">IF(AND($A777&gt;$D$6,$A777&lt;$D$7),NORMDIST($A777,$G$4,$G$3,0),"")</f>
        <v/>
      </c>
      <c r="E777" s="109" t="str">
        <f aca="false">IF(OR(AND($A777&lt;$D$6,$A777&gt;$D$8),AND($A777&gt;$D$7,$A777&lt;$D$9)),NORMDIST($A777,$G$4,$G$3,0),"")</f>
        <v/>
      </c>
      <c r="F777" s="109" t="n">
        <f aca="false">IF(OR($A777&lt;$D$8,$A777&gt;$D$9),NORMDIST($A777,$G$4,$G$3,0),"")</f>
        <v>0</v>
      </c>
    </row>
    <row r="778" customFormat="false" ht="12.75" hidden="false" customHeight="false" outlineLevel="0" collapsed="false">
      <c r="A778" s="108" t="n">
        <v>38.2999999999999</v>
      </c>
      <c r="B778" s="38" t="n">
        <f aca="false">LN(A778)</f>
        <v>3.6454498961866</v>
      </c>
      <c r="C778" s="38" t="n">
        <f aca="false">1/(I$3*SQRT(2*PI()))*EXP(-(($B778-I$4)^2)/(2*I$3^2))</f>
        <v>1.37470515323643E-040</v>
      </c>
      <c r="D778" s="109" t="str">
        <f aca="false">IF(AND($A778&gt;$D$6,$A778&lt;$D$7),NORMDIST($A778,$G$4,$G$3,0),"")</f>
        <v/>
      </c>
      <c r="E778" s="109" t="str">
        <f aca="false">IF(OR(AND($A778&lt;$D$6,$A778&gt;$D$8),AND($A778&gt;$D$7,$A778&lt;$D$9)),NORMDIST($A778,$G$4,$G$3,0),"")</f>
        <v/>
      </c>
      <c r="F778" s="109" t="n">
        <f aca="false">IF(OR($A778&lt;$D$8,$A778&gt;$D$9),NORMDIST($A778,$G$4,$G$3,0),"")</f>
        <v>0</v>
      </c>
    </row>
    <row r="779" customFormat="false" ht="12.75" hidden="false" customHeight="false" outlineLevel="0" collapsed="false">
      <c r="A779" s="108" t="n">
        <v>38.3499999999999</v>
      </c>
      <c r="B779" s="38" t="n">
        <f aca="false">LN(A779)</f>
        <v>3.64675452781326</v>
      </c>
      <c r="C779" s="38" t="n">
        <f aca="false">1/(I$3*SQRT(2*PI()))*EXP(-(($B779-I$4)^2)/(2*I$3^2))</f>
        <v>1.23154471883553E-040</v>
      </c>
      <c r="D779" s="109" t="str">
        <f aca="false">IF(AND($A779&gt;$D$6,$A779&lt;$D$7),NORMDIST($A779,$G$4,$G$3,0),"")</f>
        <v/>
      </c>
      <c r="E779" s="109" t="str">
        <f aca="false">IF(OR(AND($A779&lt;$D$6,$A779&gt;$D$8),AND($A779&gt;$D$7,$A779&lt;$D$9)),NORMDIST($A779,$G$4,$G$3,0),"")</f>
        <v/>
      </c>
      <c r="F779" s="109" t="n">
        <f aca="false">IF(OR($A779&lt;$D$8,$A779&gt;$D$9),NORMDIST($A779,$G$4,$G$3,0),"")</f>
        <v>0</v>
      </c>
    </row>
    <row r="780" customFormat="false" ht="12.75" hidden="false" customHeight="false" outlineLevel="0" collapsed="false">
      <c r="A780" s="108" t="n">
        <v>38.3999999999999</v>
      </c>
      <c r="B780" s="38" t="n">
        <f aca="false">LN(A780)</f>
        <v>3.64805745959368</v>
      </c>
      <c r="C780" s="38" t="n">
        <f aca="false">1/(I$3*SQRT(2*PI()))*EXP(-(($B780-I$4)^2)/(2*I$3^2))</f>
        <v>1.10337916568233E-040</v>
      </c>
      <c r="D780" s="109" t="str">
        <f aca="false">IF(AND($A780&gt;$D$6,$A780&lt;$D$7),NORMDIST($A780,$G$4,$G$3,0),"")</f>
        <v/>
      </c>
      <c r="E780" s="109" t="str">
        <f aca="false">IF(OR(AND($A780&lt;$D$6,$A780&gt;$D$8),AND($A780&gt;$D$7,$A780&lt;$D$9)),NORMDIST($A780,$G$4,$G$3,0),"")</f>
        <v/>
      </c>
      <c r="F780" s="109" t="n">
        <f aca="false">IF(OR($A780&lt;$D$8,$A780&gt;$D$9),NORMDIST($A780,$G$4,$G$3,0),"")</f>
        <v>0</v>
      </c>
    </row>
    <row r="781" customFormat="false" ht="12.75" hidden="false" customHeight="false" outlineLevel="0" collapsed="false">
      <c r="A781" s="108" t="n">
        <v>38.4499999999999</v>
      </c>
      <c r="B781" s="38" t="n">
        <f aca="false">LN(A781)</f>
        <v>3.64935869595165</v>
      </c>
      <c r="C781" s="38" t="n">
        <f aca="false">1/(I$3*SQRT(2*PI()))*EXP(-(($B781-I$4)^2)/(2*I$3^2))</f>
        <v>9.88628868836727E-041</v>
      </c>
      <c r="D781" s="109" t="str">
        <f aca="false">IF(AND($A781&gt;$D$6,$A781&lt;$D$7),NORMDIST($A781,$G$4,$G$3,0),"")</f>
        <v/>
      </c>
      <c r="E781" s="109" t="str">
        <f aca="false">IF(OR(AND($A781&lt;$D$6,$A781&gt;$D$8),AND($A781&gt;$D$7,$A781&lt;$D$9)),NORMDIST($A781,$G$4,$G$3,0),"")</f>
        <v/>
      </c>
      <c r="F781" s="109" t="n">
        <f aca="false">IF(OR($A781&lt;$D$8,$A781&gt;$D$9),NORMDIST($A781,$G$4,$G$3,0),"")</f>
        <v>0</v>
      </c>
    </row>
    <row r="782" customFormat="false" ht="12.75" hidden="false" customHeight="false" outlineLevel="0" collapsed="false">
      <c r="A782" s="108" t="n">
        <v>38.4999999999999</v>
      </c>
      <c r="B782" s="38" t="n">
        <f aca="false">LN(A782)</f>
        <v>3.65065824129374</v>
      </c>
      <c r="C782" s="38" t="n">
        <f aca="false">1/(I$3*SQRT(2*PI()))*EXP(-(($B782-I$4)^2)/(2*I$3^2))</f>
        <v>8.85881558977202E-041</v>
      </c>
      <c r="D782" s="109" t="str">
        <f aca="false">IF(AND($A782&gt;$D$6,$A782&lt;$D$7),NORMDIST($A782,$G$4,$G$3,0),"")</f>
        <v/>
      </c>
      <c r="E782" s="109" t="str">
        <f aca="false">IF(OR(AND($A782&lt;$D$6,$A782&gt;$D$8),AND($A782&gt;$D$7,$A782&lt;$D$9)),NORMDIST($A782,$G$4,$G$3,0),"")</f>
        <v/>
      </c>
      <c r="F782" s="109" t="n">
        <f aca="false">IF(OR($A782&lt;$D$8,$A782&gt;$D$9),NORMDIST($A782,$G$4,$G$3,0),"")</f>
        <v>0</v>
      </c>
    </row>
    <row r="783" customFormat="false" ht="12.75" hidden="false" customHeight="false" outlineLevel="0" collapsed="false">
      <c r="A783" s="108" t="n">
        <v>38.5499999999999</v>
      </c>
      <c r="B783" s="38" t="n">
        <f aca="false">LN(A783)</f>
        <v>3.65195610000934</v>
      </c>
      <c r="C783" s="38" t="n">
        <f aca="false">1/(I$3*SQRT(2*PI()))*EXP(-(($B783-I$4)^2)/(2*I$3^2))</f>
        <v>7.93874490957606E-041</v>
      </c>
      <c r="D783" s="109" t="str">
        <f aca="false">IF(AND($A783&gt;$D$6,$A783&lt;$D$7),NORMDIST($A783,$G$4,$G$3,0),"")</f>
        <v/>
      </c>
      <c r="E783" s="109" t="str">
        <f aca="false">IF(OR(AND($A783&lt;$D$6,$A783&gt;$D$8),AND($A783&gt;$D$7,$A783&lt;$D$9)),NORMDIST($A783,$G$4,$G$3,0),"")</f>
        <v/>
      </c>
      <c r="F783" s="109" t="n">
        <f aca="false">IF(OR($A783&lt;$D$8,$A783&gt;$D$9),NORMDIST($A783,$G$4,$G$3,0),"")</f>
        <v>0</v>
      </c>
    </row>
    <row r="784" customFormat="false" ht="12.75" hidden="false" customHeight="false" outlineLevel="0" collapsed="false">
      <c r="A784" s="108" t="n">
        <v>38.5999999999999</v>
      </c>
      <c r="B784" s="38" t="n">
        <f aca="false">LN(A784)</f>
        <v>3.65325227647078</v>
      </c>
      <c r="C784" s="38" t="n">
        <f aca="false">1/(I$3*SQRT(2*PI()))*EXP(-(($B784-I$4)^2)/(2*I$3^2))</f>
        <v>7.1147852299633E-041</v>
      </c>
      <c r="D784" s="109" t="str">
        <f aca="false">IF(AND($A784&gt;$D$6,$A784&lt;$D$7),NORMDIST($A784,$G$4,$G$3,0),"")</f>
        <v/>
      </c>
      <c r="E784" s="109" t="str">
        <f aca="false">IF(OR(AND($A784&lt;$D$6,$A784&gt;$D$8),AND($A784&gt;$D$7,$A784&lt;$D$9)),NORMDIST($A784,$G$4,$G$3,0),"")</f>
        <v/>
      </c>
      <c r="F784" s="109" t="n">
        <f aca="false">IF(OR($A784&lt;$D$8,$A784&gt;$D$9),NORMDIST($A784,$G$4,$G$3,0),"")</f>
        <v>0</v>
      </c>
    </row>
    <row r="785" customFormat="false" ht="12.75" hidden="false" customHeight="false" outlineLevel="0" collapsed="false">
      <c r="A785" s="108" t="n">
        <v>38.6499999999999</v>
      </c>
      <c r="B785" s="38" t="n">
        <f aca="false">LN(A785)</f>
        <v>3.65454677503343</v>
      </c>
      <c r="C785" s="38" t="n">
        <f aca="false">1/(I$3*SQRT(2*PI()))*EXP(-(($B785-I$4)^2)/(2*I$3^2))</f>
        <v>6.37683900626761E-041</v>
      </c>
      <c r="D785" s="109" t="str">
        <f aca="false">IF(AND($A785&gt;$D$6,$A785&lt;$D$7),NORMDIST($A785,$G$4,$G$3,0),"")</f>
        <v/>
      </c>
      <c r="E785" s="109" t="str">
        <f aca="false">IF(OR(AND($A785&lt;$D$6,$A785&gt;$D$8),AND($A785&gt;$D$7,$A785&lt;$D$9)),NORMDIST($A785,$G$4,$G$3,0),"")</f>
        <v/>
      </c>
      <c r="F785" s="109" t="n">
        <f aca="false">IF(OR($A785&lt;$D$8,$A785&gt;$D$9),NORMDIST($A785,$G$4,$G$3,0),"")</f>
        <v>0</v>
      </c>
    </row>
    <row r="786" customFormat="false" ht="12.75" hidden="false" customHeight="false" outlineLevel="0" collapsed="false">
      <c r="A786" s="108" t="n">
        <v>38.6999999999999</v>
      </c>
      <c r="B786" s="38" t="n">
        <f aca="false">LN(A786)</f>
        <v>3.65583960003573</v>
      </c>
      <c r="C786" s="38" t="n">
        <f aca="false">1/(I$3*SQRT(2*PI()))*EXP(-(($B786-I$4)^2)/(2*I$3^2))</f>
        <v>5.71587561842143E-041</v>
      </c>
      <c r="D786" s="109" t="str">
        <f aca="false">IF(AND($A786&gt;$D$6,$A786&lt;$D$7),NORMDIST($A786,$G$4,$G$3,0),"")</f>
        <v/>
      </c>
      <c r="E786" s="109" t="str">
        <f aca="false">IF(OR(AND($A786&lt;$D$6,$A786&gt;$D$8),AND($A786&gt;$D$7,$A786&lt;$D$9)),NORMDIST($A786,$G$4,$G$3,0),"")</f>
        <v/>
      </c>
      <c r="F786" s="109" t="n">
        <f aca="false">IF(OR($A786&lt;$D$8,$A786&gt;$D$9),NORMDIST($A786,$G$4,$G$3,0),"")</f>
        <v>0</v>
      </c>
    </row>
    <row r="787" customFormat="false" ht="12.75" hidden="false" customHeight="false" outlineLevel="0" collapsed="false">
      <c r="A787" s="108" t="n">
        <v>38.7499999999999</v>
      </c>
      <c r="B787" s="38" t="n">
        <f aca="false">LN(A787)</f>
        <v>3.65713075579935</v>
      </c>
      <c r="C787" s="38" t="n">
        <f aca="false">1/(I$3*SQRT(2*PI()))*EXP(-(($B787-I$4)^2)/(2*I$3^2))</f>
        <v>5.12381799747082E-041</v>
      </c>
      <c r="D787" s="109" t="str">
        <f aca="false">IF(AND($A787&gt;$D$6,$A787&lt;$D$7),NORMDIST($A787,$G$4,$G$3,0),"")</f>
        <v/>
      </c>
      <c r="E787" s="109" t="str">
        <f aca="false">IF(OR(AND($A787&lt;$D$6,$A787&gt;$D$8),AND($A787&gt;$D$7,$A787&lt;$D$9)),NORMDIST($A787,$G$4,$G$3,0),"")</f>
        <v/>
      </c>
      <c r="F787" s="109" t="n">
        <f aca="false">IF(OR($A787&lt;$D$8,$A787&gt;$D$9),NORMDIST($A787,$G$4,$G$3,0),"")</f>
        <v>0</v>
      </c>
    </row>
    <row r="788" customFormat="false" ht="12.75" hidden="false" customHeight="false" outlineLevel="0" collapsed="false">
      <c r="A788" s="108" t="n">
        <v>38.7999999999999</v>
      </c>
      <c r="B788" s="38" t="n">
        <f aca="false">LN(A788)</f>
        <v>3.65842024662923</v>
      </c>
      <c r="C788" s="38" t="n">
        <f aca="false">1/(I$3*SQRT(2*PI()))*EXP(-(($B788-I$4)^2)/(2*I$3^2))</f>
        <v>4.59344136737681E-041</v>
      </c>
      <c r="D788" s="109" t="str">
        <f aca="false">IF(AND($A788&gt;$D$6,$A788&lt;$D$7),NORMDIST($A788,$G$4,$G$3,0),"")</f>
        <v/>
      </c>
      <c r="E788" s="109" t="str">
        <f aca="false">IF(OR(AND($A788&lt;$D$6,$A788&gt;$D$8),AND($A788&gt;$D$7,$A788&lt;$D$9)),NORMDIST($A788,$G$4,$G$3,0),"")</f>
        <v/>
      </c>
      <c r="F788" s="109" t="n">
        <f aca="false">IF(OR($A788&lt;$D$8,$A788&gt;$D$9),NORMDIST($A788,$G$4,$G$3,0),"")</f>
        <v>0</v>
      </c>
    </row>
    <row r="789" customFormat="false" ht="12.75" hidden="false" customHeight="false" outlineLevel="0" collapsed="false">
      <c r="A789" s="108" t="n">
        <v>38.8499999999999</v>
      </c>
      <c r="B789" s="38" t="n">
        <f aca="false">LN(A789)</f>
        <v>3.65970807681365</v>
      </c>
      <c r="C789" s="38" t="n">
        <f aca="false">1/(I$3*SQRT(2*PI()))*EXP(-(($B789-I$4)^2)/(2*I$3^2))</f>
        <v>4.11828280018318E-041</v>
      </c>
      <c r="D789" s="109" t="str">
        <f aca="false">IF(AND($A789&gt;$D$6,$A789&lt;$D$7),NORMDIST($A789,$G$4,$G$3,0),"")</f>
        <v/>
      </c>
      <c r="E789" s="109" t="str">
        <f aca="false">IF(OR(AND($A789&lt;$D$6,$A789&gt;$D$8),AND($A789&gt;$D$7,$A789&lt;$D$9)),NORMDIST($A789,$G$4,$G$3,0),"")</f>
        <v/>
      </c>
      <c r="F789" s="109" t="n">
        <f aca="false">IF(OR($A789&lt;$D$8,$A789&gt;$D$9),NORMDIST($A789,$G$4,$G$3,0),"")</f>
        <v>0</v>
      </c>
    </row>
    <row r="790" customFormat="false" ht="12.75" hidden="false" customHeight="false" outlineLevel="0" collapsed="false">
      <c r="A790" s="108" t="n">
        <v>38.8999999999999</v>
      </c>
      <c r="B790" s="38" t="n">
        <f aca="false">LN(A790)</f>
        <v>3.6609942506244</v>
      </c>
      <c r="C790" s="38" t="n">
        <f aca="false">1/(I$3*SQRT(2*PI()))*EXP(-(($B790-I$4)^2)/(2*I$3^2))</f>
        <v>3.69256042331109E-041</v>
      </c>
      <c r="D790" s="109" t="str">
        <f aca="false">IF(AND($A790&gt;$D$6,$A790&lt;$D$7),NORMDIST($A790,$G$4,$G$3,0),"")</f>
        <v/>
      </c>
      <c r="E790" s="109" t="str">
        <f aca="false">IF(OR(AND($A790&lt;$D$6,$A790&gt;$D$8),AND($A790&gt;$D$7,$A790&lt;$D$9)),NORMDIST($A790,$G$4,$G$3,0),"")</f>
        <v/>
      </c>
      <c r="F790" s="109" t="n">
        <f aca="false">IF(OR($A790&lt;$D$8,$A790&gt;$D$9),NORMDIST($A790,$G$4,$G$3,0),"")</f>
        <v>0</v>
      </c>
    </row>
    <row r="791" customFormat="false" ht="12.75" hidden="false" customHeight="false" outlineLevel="0" collapsed="false">
      <c r="A791" s="108" t="n">
        <v>38.9499999999999</v>
      </c>
      <c r="B791" s="38" t="n">
        <f aca="false">LN(A791)</f>
        <v>3.66227877231675</v>
      </c>
      <c r="C791" s="38" t="n">
        <f aca="false">1/(I$3*SQRT(2*PI()))*EXP(-(($B791-I$4)^2)/(2*I$3^2))</f>
        <v>3.31110124314885E-041</v>
      </c>
      <c r="D791" s="109" t="str">
        <f aca="false">IF(AND($A791&gt;$D$6,$A791&lt;$D$7),NORMDIST($A791,$G$4,$G$3,0),"")</f>
        <v/>
      </c>
      <c r="E791" s="109" t="str">
        <f aca="false">IF(OR(AND($A791&lt;$D$6,$A791&gt;$D$8),AND($A791&gt;$D$7,$A791&lt;$D$9)),NORMDIST($A791,$G$4,$G$3,0),"")</f>
        <v/>
      </c>
      <c r="F791" s="109" t="n">
        <f aca="false">IF(OR($A791&lt;$D$8,$A791&gt;$D$9),NORMDIST($A791,$G$4,$G$3,0),"")</f>
        <v>0</v>
      </c>
    </row>
    <row r="792" customFormat="false" ht="12.75" hidden="false" customHeight="false" outlineLevel="0" collapsed="false">
      <c r="A792" s="108" t="n">
        <v>38.9999999999999</v>
      </c>
      <c r="B792" s="38" t="n">
        <f aca="false">LN(A792)</f>
        <v>3.66356164612964</v>
      </c>
      <c r="C792" s="38" t="n">
        <f aca="false">1/(I$3*SQRT(2*PI()))*EXP(-(($B792-I$4)^2)/(2*I$3^2))</f>
        <v>2.96927666087192E-041</v>
      </c>
      <c r="D792" s="109" t="str">
        <f aca="false">IF(AND($A792&gt;$D$6,$A792&lt;$D$7),NORMDIST($A792,$G$4,$G$3,0),"")</f>
        <v/>
      </c>
      <c r="E792" s="109" t="str">
        <f aca="false">IF(OR(AND($A792&lt;$D$6,$A792&gt;$D$8),AND($A792&gt;$D$7,$A792&lt;$D$9)),NORMDIST($A792,$G$4,$G$3,0),"")</f>
        <v/>
      </c>
      <c r="F792" s="109" t="n">
        <f aca="false">IF(OR($A792&lt;$D$8,$A792&gt;$D$9),NORMDIST($A792,$G$4,$G$3,0),"")</f>
        <v>0</v>
      </c>
    </row>
    <row r="793" customFormat="false" ht="12.75" hidden="false" customHeight="false" outlineLevel="0" collapsed="false">
      <c r="A793" s="108" t="n">
        <v>39.0499999999999</v>
      </c>
      <c r="B793" s="38" t="n">
        <f aca="false">LN(A793)</f>
        <v>3.66484287628569</v>
      </c>
      <c r="C793" s="38" t="n">
        <f aca="false">1/(I$3*SQRT(2*PI()))*EXP(-(($B793-I$4)^2)/(2*I$3^2))</f>
        <v>2.66294485610352E-041</v>
      </c>
      <c r="D793" s="109" t="str">
        <f aca="false">IF(AND($A793&gt;$D$6,$A793&lt;$D$7),NORMDIST($A793,$G$4,$G$3,0),"")</f>
        <v/>
      </c>
      <c r="E793" s="109" t="str">
        <f aca="false">IF(OR(AND($A793&lt;$D$6,$A793&gt;$D$8),AND($A793&gt;$D$7,$A793&lt;$D$9)),NORMDIST($A793,$G$4,$G$3,0),"")</f>
        <v/>
      </c>
      <c r="F793" s="109" t="n">
        <f aca="false">IF(OR($A793&lt;$D$8,$A793&gt;$D$9),NORMDIST($A793,$G$4,$G$3,0),"")</f>
        <v>0</v>
      </c>
    </row>
    <row r="794" customFormat="false" ht="12.75" hidden="false" customHeight="false" outlineLevel="0" collapsed="false">
      <c r="A794" s="108" t="n">
        <v>39.0999999999999</v>
      </c>
      <c r="B794" s="38" t="n">
        <f aca="false">LN(A794)</f>
        <v>3.66612246699132</v>
      </c>
      <c r="C794" s="38" t="n">
        <f aca="false">1/(I$3*SQRT(2*PI()))*EXP(-(($B794-I$4)^2)/(2*I$3^2))</f>
        <v>2.38839930284831E-041</v>
      </c>
      <c r="D794" s="109" t="str">
        <f aca="false">IF(AND($A794&gt;$D$6,$A794&lt;$D$7),NORMDIST($A794,$G$4,$G$3,0),"")</f>
        <v/>
      </c>
      <c r="E794" s="109" t="str">
        <f aca="false">IF(OR(AND($A794&lt;$D$6,$A794&gt;$D$8),AND($A794&gt;$D$7,$A794&lt;$D$9)),NORMDIST($A794,$G$4,$G$3,0),"")</f>
        <v/>
      </c>
      <c r="F794" s="109" t="n">
        <f aca="false">IF(OR($A794&lt;$D$8,$A794&gt;$D$9),NORMDIST($A794,$G$4,$G$3,0),"")</f>
        <v>0</v>
      </c>
    </row>
    <row r="795" customFormat="false" ht="12.75" hidden="false" customHeight="false" outlineLevel="0" collapsed="false">
      <c r="A795" s="108" t="n">
        <v>39.1499999999999</v>
      </c>
      <c r="B795" s="38" t="n">
        <f aca="false">LN(A795)</f>
        <v>3.66740042243681</v>
      </c>
      <c r="C795" s="38" t="n">
        <f aca="false">1/(I$3*SQRT(2*PI()))*EXP(-(($B795-I$4)^2)/(2*I$3^2))</f>
        <v>2.14232276136896E-041</v>
      </c>
      <c r="D795" s="109" t="str">
        <f aca="false">IF(AND($A795&gt;$D$6,$A795&lt;$D$7),NORMDIST($A795,$G$4,$G$3,0),"")</f>
        <v/>
      </c>
      <c r="E795" s="109" t="str">
        <f aca="false">IF(OR(AND($A795&lt;$D$6,$A795&gt;$D$8),AND($A795&gt;$D$7,$A795&lt;$D$9)),NORMDIST($A795,$G$4,$G$3,0),"")</f>
        <v/>
      </c>
      <c r="F795" s="109" t="n">
        <f aca="false">IF(OR($A795&lt;$D$8,$A795&gt;$D$9),NORMDIST($A795,$G$4,$G$3,0),"")</f>
        <v>0</v>
      </c>
    </row>
    <row r="796" customFormat="false" ht="12.75" hidden="false" customHeight="false" outlineLevel="0" collapsed="false">
      <c r="A796" s="108" t="n">
        <v>39.1999999999999</v>
      </c>
      <c r="B796" s="38" t="n">
        <f aca="false">LN(A796)</f>
        <v>3.66867674679641</v>
      </c>
      <c r="C796" s="38" t="n">
        <f aca="false">1/(I$3*SQRT(2*PI()))*EXP(-(($B796-I$4)^2)/(2*I$3^2))</f>
        <v>1.92174616030517E-041</v>
      </c>
      <c r="D796" s="109" t="str">
        <f aca="false">IF(AND($A796&gt;$D$6,$A796&lt;$D$7),NORMDIST($A796,$G$4,$G$3,0),"")</f>
        <v/>
      </c>
      <c r="E796" s="109" t="str">
        <f aca="false">IF(OR(AND($A796&lt;$D$6,$A796&gt;$D$8),AND($A796&gt;$D$7,$A796&lt;$D$9)),NORMDIST($A796,$G$4,$G$3,0),"")</f>
        <v/>
      </c>
      <c r="F796" s="109" t="n">
        <f aca="false">IF(OR($A796&lt;$D$8,$A796&gt;$D$9),NORMDIST($A796,$G$4,$G$3,0),"")</f>
        <v>0</v>
      </c>
    </row>
    <row r="797" customFormat="false" ht="12.75" hidden="false" customHeight="false" outlineLevel="0" collapsed="false">
      <c r="A797" s="108" t="n">
        <v>39.2499999999999</v>
      </c>
      <c r="B797" s="38" t="n">
        <f aca="false">LN(A797)</f>
        <v>3.66995144422841</v>
      </c>
      <c r="C797" s="38" t="n">
        <f aca="false">1/(I$3*SQRT(2*PI()))*EXP(-(($B797-I$4)^2)/(2*I$3^2))</f>
        <v>1.72401184633061E-041</v>
      </c>
      <c r="D797" s="109" t="str">
        <f aca="false">IF(AND($A797&gt;$D$6,$A797&lt;$D$7),NORMDIST($A797,$G$4,$G$3,0),"")</f>
        <v/>
      </c>
      <c r="E797" s="109" t="str">
        <f aca="false">IF(OR(AND($A797&lt;$D$6,$A797&gt;$D$8),AND($A797&gt;$D$7,$A797&lt;$D$9)),NORMDIST($A797,$G$4,$G$3,0),"")</f>
        <v/>
      </c>
      <c r="F797" s="109" t="n">
        <f aca="false">IF(OR($A797&lt;$D$8,$A797&gt;$D$9),NORMDIST($A797,$G$4,$G$3,0),"")</f>
        <v>0</v>
      </c>
    </row>
    <row r="798" customFormat="false" ht="12.75" hidden="false" customHeight="false" outlineLevel="0" collapsed="false">
      <c r="A798" s="108" t="n">
        <v>39.2999999999999</v>
      </c>
      <c r="B798" s="38" t="n">
        <f aca="false">LN(A798)</f>
        <v>3.67122451887521</v>
      </c>
      <c r="C798" s="38" t="n">
        <f aca="false">1/(I$3*SQRT(2*PI()))*EXP(-(($B798-I$4)^2)/(2*I$3^2))</f>
        <v>1.54674073482699E-041</v>
      </c>
      <c r="D798" s="109" t="str">
        <f aca="false">IF(AND($A798&gt;$D$6,$A798&lt;$D$7),NORMDIST($A798,$G$4,$G$3,0),"")</f>
        <v/>
      </c>
      <c r="E798" s="109" t="str">
        <f aca="false">IF(OR(AND($A798&lt;$D$6,$A798&gt;$D$8),AND($A798&gt;$D$7,$A798&lt;$D$9)),NORMDIST($A798,$G$4,$G$3,0),"")</f>
        <v/>
      </c>
      <c r="F798" s="109" t="n">
        <f aca="false">IF(OR($A798&lt;$D$8,$A798&gt;$D$9),NORMDIST($A798,$G$4,$G$3,0),"")</f>
        <v>0</v>
      </c>
    </row>
    <row r="799" customFormat="false" ht="12.75" hidden="false" customHeight="false" outlineLevel="0" collapsed="false">
      <c r="A799" s="108" t="n">
        <v>39.3499999999999</v>
      </c>
      <c r="B799" s="38" t="n">
        <f aca="false">LN(A799)</f>
        <v>3.67249597486341</v>
      </c>
      <c r="C799" s="38" t="n">
        <f aca="false">1/(I$3*SQRT(2*PI()))*EXP(-(($B799-I$4)^2)/(2*I$3^2))</f>
        <v>1.38780294516416E-041</v>
      </c>
      <c r="D799" s="109" t="str">
        <f aca="false">IF(AND($A799&gt;$D$6,$A799&lt;$D$7),NORMDIST($A799,$G$4,$G$3,0),"")</f>
        <v/>
      </c>
      <c r="E799" s="109" t="str">
        <f aca="false">IF(OR(AND($A799&lt;$D$6,$A799&gt;$D$8),AND($A799&gt;$D$7,$A799&lt;$D$9)),NORMDIST($A799,$G$4,$G$3,0),"")</f>
        <v/>
      </c>
      <c r="F799" s="109" t="n">
        <f aca="false">IF(OR($A799&lt;$D$8,$A799&gt;$D$9),NORMDIST($A799,$G$4,$G$3,0),"")</f>
        <v>0</v>
      </c>
    </row>
    <row r="800" customFormat="false" ht="12.75" hidden="false" customHeight="false" outlineLevel="0" collapsed="false">
      <c r="A800" s="108" t="n">
        <v>39.3999999999999</v>
      </c>
      <c r="B800" s="38" t="n">
        <f aca="false">LN(A800)</f>
        <v>3.67376581630389</v>
      </c>
      <c r="C800" s="38" t="n">
        <f aca="false">1/(I$3*SQRT(2*PI()))*EXP(-(($B800-I$4)^2)/(2*I$3^2))</f>
        <v>1.24529154886799E-041</v>
      </c>
      <c r="D800" s="109" t="str">
        <f aca="false">IF(AND($A800&gt;$D$6,$A800&lt;$D$7),NORMDIST($A800,$G$4,$G$3,0),"")</f>
        <v/>
      </c>
      <c r="E800" s="109" t="str">
        <f aca="false">IF(OR(AND($A800&lt;$D$6,$A800&gt;$D$8),AND($A800&gt;$D$7,$A800&lt;$D$9)),NORMDIST($A800,$G$4,$G$3,0),"")</f>
        <v/>
      </c>
      <c r="F800" s="109" t="n">
        <f aca="false">IF(OR($A800&lt;$D$8,$A800&gt;$D$9),NORMDIST($A800,$G$4,$G$3,0),"")</f>
        <v>0</v>
      </c>
    </row>
    <row r="801" customFormat="false" ht="12.75" hidden="false" customHeight="false" outlineLevel="0" collapsed="false">
      <c r="A801" s="108" t="n">
        <v>39.4499999999999</v>
      </c>
      <c r="B801" s="38" t="n">
        <f aca="false">LN(A801)</f>
        <v>3.67503404729188</v>
      </c>
      <c r="C801" s="38" t="n">
        <f aca="false">1/(I$3*SQRT(2*PI()))*EXP(-(($B801-I$4)^2)/(2*I$3^2))</f>
        <v>1.11749909883823E-041</v>
      </c>
      <c r="D801" s="109" t="str">
        <f aca="false">IF(AND($A801&gt;$D$6,$A801&lt;$D$7),NORMDIST($A801,$G$4,$G$3,0),"")</f>
        <v/>
      </c>
      <c r="E801" s="109" t="str">
        <f aca="false">IF(OR(AND($A801&lt;$D$6,$A801&gt;$D$8),AND($A801&gt;$D$7,$A801&lt;$D$9)),NORMDIST($A801,$G$4,$G$3,0),"")</f>
        <v/>
      </c>
      <c r="F801" s="109" t="n">
        <f aca="false">IF(OR($A801&lt;$D$8,$A801&gt;$D$9),NORMDIST($A801,$G$4,$G$3,0),"")</f>
        <v>0</v>
      </c>
    </row>
    <row r="802" customFormat="false" ht="12.75" hidden="false" customHeight="false" outlineLevel="0" collapsed="false">
      <c r="A802" s="108" t="n">
        <v>39.4999999999999</v>
      </c>
      <c r="B802" s="38" t="n">
        <f aca="false">LN(A802)</f>
        <v>3.67630067190707</v>
      </c>
      <c r="C802" s="38" t="n">
        <f aca="false">1/(I$3*SQRT(2*PI()))*EXP(-(($B802-I$4)^2)/(2*I$3^2))</f>
        <v>1.00289664334467E-041</v>
      </c>
      <c r="D802" s="109" t="str">
        <f aca="false">IF(AND($A802&gt;$D$6,$A802&lt;$D$7),NORMDIST($A802,$G$4,$G$3,0),"")</f>
        <v/>
      </c>
      <c r="E802" s="109" t="str">
        <f aca="false">IF(OR(AND($A802&lt;$D$6,$A802&gt;$D$8),AND($A802&gt;$D$7,$A802&lt;$D$9)),NORMDIST($A802,$G$4,$G$3,0),"")</f>
        <v/>
      </c>
      <c r="F802" s="109" t="n">
        <f aca="false">IF(OR($A802&lt;$D$8,$A802&gt;$D$9),NORMDIST($A802,$G$4,$G$3,0),"")</f>
        <v>0</v>
      </c>
    </row>
    <row r="803" customFormat="false" ht="12.75" hidden="false" customHeight="false" outlineLevel="0" collapsed="false">
      <c r="A803" s="108" t="n">
        <v>39.5499999999999</v>
      </c>
      <c r="B803" s="38" t="n">
        <f aca="false">LN(A803)</f>
        <v>3.67756569421366</v>
      </c>
      <c r="C803" s="38" t="n">
        <f aca="false">1/(I$3*SQRT(2*PI()))*EXP(-(($B803-I$4)^2)/(2*I$3^2))</f>
        <v>9.00114960270745E-042</v>
      </c>
      <c r="D803" s="109" t="str">
        <f aca="false">IF(AND($A803&gt;$D$6,$A803&lt;$D$7),NORMDIST($A803,$G$4,$G$3,0),"")</f>
        <v/>
      </c>
      <c r="E803" s="109" t="str">
        <f aca="false">IF(OR(AND($A803&lt;$D$6,$A803&gt;$D$8),AND($A803&gt;$D$7,$A803&lt;$D$9)),NORMDIST($A803,$G$4,$G$3,0),"")</f>
        <v/>
      </c>
      <c r="F803" s="109" t="n">
        <f aca="false">IF(OR($A803&lt;$D$8,$A803&gt;$D$9),NORMDIST($A803,$G$4,$G$3,0),"")</f>
        <v>0</v>
      </c>
    </row>
    <row r="804" customFormat="false" ht="12.75" hidden="false" customHeight="false" outlineLevel="0" collapsed="false">
      <c r="A804" s="108" t="n">
        <v>39.5999999999999</v>
      </c>
      <c r="B804" s="38" t="n">
        <f aca="false">LN(A804)</f>
        <v>3.67882911826043</v>
      </c>
      <c r="C804" s="38" t="n">
        <f aca="false">1/(I$3*SQRT(2*PI()))*EXP(-(($B804-I$4)^2)/(2*I$3^2))</f>
        <v>8.07927775393313E-042</v>
      </c>
      <c r="D804" s="109" t="str">
        <f aca="false">IF(AND($A804&gt;$D$6,$A804&lt;$D$7),NORMDIST($A804,$G$4,$G$3,0),"")</f>
        <v/>
      </c>
      <c r="E804" s="109" t="str">
        <f aca="false">IF(OR(AND($A804&lt;$D$6,$A804&gt;$D$8),AND($A804&gt;$D$7,$A804&lt;$D$9)),NORMDIST($A804,$G$4,$G$3,0),"")</f>
        <v/>
      </c>
      <c r="F804" s="109" t="n">
        <f aca="false">IF(OR($A804&lt;$D$8,$A804&gt;$D$9),NORMDIST($A804,$G$4,$G$3,0),"")</f>
        <v>0</v>
      </c>
    </row>
    <row r="805" customFormat="false" ht="12.75" hidden="false" customHeight="false" outlineLevel="0" collapsed="false">
      <c r="A805" s="108" t="n">
        <v>39.6499999999999</v>
      </c>
      <c r="B805" s="38" t="n">
        <f aca="false">LN(A805)</f>
        <v>3.68009094808085</v>
      </c>
      <c r="C805" s="38" t="n">
        <f aca="false">1/(I$3*SQRT(2*PI()))*EXP(-(($B805-I$4)^2)/(2*I$3^2))</f>
        <v>7.25236753755669E-042</v>
      </c>
      <c r="D805" s="109" t="str">
        <f aca="false">IF(AND($A805&gt;$D$6,$A805&lt;$D$7),NORMDIST($A805,$G$4,$G$3,0),"")</f>
        <v/>
      </c>
      <c r="E805" s="109" t="str">
        <f aca="false">IF(OR(AND($A805&lt;$D$6,$A805&gt;$D$8),AND($A805&gt;$D$7,$A805&lt;$D$9)),NORMDIST($A805,$G$4,$G$3,0),"")</f>
        <v/>
      </c>
      <c r="F805" s="109" t="n">
        <f aca="false">IF(OR($A805&lt;$D$8,$A805&gt;$D$9),NORMDIST($A805,$G$4,$G$3,0),"")</f>
        <v>0</v>
      </c>
    </row>
    <row r="806" customFormat="false" ht="12.75" hidden="false" customHeight="false" outlineLevel="0" collapsed="false">
      <c r="A806" s="108" t="n">
        <v>39.6999999999999</v>
      </c>
      <c r="B806" s="38" t="n">
        <f aca="false">LN(A806)</f>
        <v>3.68135118769314</v>
      </c>
      <c r="C806" s="38" t="n">
        <f aca="false">1/(I$3*SQRT(2*PI()))*EXP(-(($B806-I$4)^2)/(2*I$3^2))</f>
        <v>6.51058075745951E-042</v>
      </c>
      <c r="D806" s="109" t="str">
        <f aca="false">IF(AND($A806&gt;$D$6,$A806&lt;$D$7),NORMDIST($A806,$G$4,$G$3,0),"")</f>
        <v/>
      </c>
      <c r="E806" s="109" t="str">
        <f aca="false">IF(OR(AND($A806&lt;$D$6,$A806&gt;$D$8),AND($A806&gt;$D$7,$A806&lt;$D$9)),NORMDIST($A806,$G$4,$G$3,0),"")</f>
        <v/>
      </c>
      <c r="F806" s="109" t="n">
        <f aca="false">IF(OR($A806&lt;$D$8,$A806&gt;$D$9),NORMDIST($A806,$G$4,$G$3,0),"")</f>
        <v>0</v>
      </c>
    </row>
    <row r="807" customFormat="false" ht="12.75" hidden="false" customHeight="false" outlineLevel="0" collapsed="false">
      <c r="A807" s="108" t="n">
        <v>39.7499999999999</v>
      </c>
      <c r="B807" s="38" t="n">
        <f aca="false">LN(A807)</f>
        <v>3.68260984110034</v>
      </c>
      <c r="C807" s="38" t="n">
        <f aca="false">1/(I$3*SQRT(2*PI()))*EXP(-(($B807-I$4)^2)/(2*I$3^2))</f>
        <v>5.84510429618073E-042</v>
      </c>
      <c r="D807" s="109" t="str">
        <f aca="false">IF(AND($A807&gt;$D$6,$A807&lt;$D$7),NORMDIST($A807,$G$4,$G$3,0),"")</f>
        <v/>
      </c>
      <c r="E807" s="109" t="str">
        <f aca="false">IF(OR(AND($A807&lt;$D$6,$A807&gt;$D$8),AND($A807&gt;$D$7,$A807&lt;$D$9)),NORMDIST($A807,$G$4,$G$3,0),"")</f>
        <v/>
      </c>
      <c r="F807" s="109" t="n">
        <f aca="false">IF(OR($A807&lt;$D$8,$A807&gt;$D$9),NORMDIST($A807,$G$4,$G$3,0),"")</f>
        <v>0</v>
      </c>
    </row>
    <row r="808" customFormat="false" ht="12.75" hidden="false" customHeight="false" outlineLevel="0" collapsed="false">
      <c r="A808" s="108" t="n">
        <v>39.7999999999999</v>
      </c>
      <c r="B808" s="38" t="n">
        <f aca="false">LN(A808)</f>
        <v>3.68386691229039</v>
      </c>
      <c r="C808" s="38" t="n">
        <f aca="false">1/(I$3*SQRT(2*PI()))*EXP(-(($B808-I$4)^2)/(2*I$3^2))</f>
        <v>5.24804270160143E-042</v>
      </c>
      <c r="D808" s="109" t="str">
        <f aca="false">IF(AND($A808&gt;$D$6,$A808&lt;$D$7),NORMDIST($A808,$G$4,$G$3,0),"")</f>
        <v/>
      </c>
      <c r="E808" s="109" t="str">
        <f aca="false">IF(OR(AND($A808&lt;$D$6,$A808&gt;$D$8),AND($A808&gt;$D$7,$A808&lt;$D$9)),NORMDIST($A808,$G$4,$G$3,0),"")</f>
        <v/>
      </c>
      <c r="F808" s="109" t="n">
        <f aca="false">IF(OR($A808&lt;$D$8,$A808&gt;$D$9),NORMDIST($A808,$G$4,$G$3,0),"")</f>
        <v>0</v>
      </c>
    </row>
    <row r="809" customFormat="false" ht="12.75" hidden="false" customHeight="false" outlineLevel="0" collapsed="false">
      <c r="A809" s="108" t="n">
        <v>39.8499999999999</v>
      </c>
      <c r="B809" s="38" t="n">
        <f aca="false">LN(A809)</f>
        <v>3.68512240523622</v>
      </c>
      <c r="C809" s="38" t="n">
        <f aca="false">1/(I$3*SQRT(2*PI()))*EXP(-(($B809-I$4)^2)/(2*I$3^2))</f>
        <v>4.71232209249881E-042</v>
      </c>
      <c r="D809" s="109" t="str">
        <f aca="false">IF(AND($A809&gt;$D$6,$A809&lt;$D$7),NORMDIST($A809,$G$4,$G$3,0),"")</f>
        <v/>
      </c>
      <c r="E809" s="109" t="str">
        <f aca="false">IF(OR(AND($A809&lt;$D$6,$A809&gt;$D$8),AND($A809&gt;$D$7,$A809&lt;$D$9)),NORMDIST($A809,$G$4,$G$3,0),"")</f>
        <v/>
      </c>
      <c r="F809" s="109" t="n">
        <f aca="false">IF(OR($A809&lt;$D$8,$A809&gt;$D$9),NORMDIST($A809,$G$4,$G$3,0),"")</f>
        <v>0</v>
      </c>
    </row>
    <row r="810" customFormat="false" ht="12.75" hidden="false" customHeight="false" outlineLevel="0" collapsed="false">
      <c r="A810" s="108" t="n">
        <v>39.8999999999999</v>
      </c>
      <c r="B810" s="38" t="n">
        <f aca="false">LN(A810)</f>
        <v>3.68637632389582</v>
      </c>
      <c r="C810" s="38" t="n">
        <f aca="false">1/(I$3*SQRT(2*PI()))*EXP(-(($B810-I$4)^2)/(2*I$3^2))</f>
        <v>4.23160418353793E-042</v>
      </c>
      <c r="D810" s="109" t="str">
        <f aca="false">IF(AND($A810&gt;$D$6,$A810&lt;$D$7),NORMDIST($A810,$G$4,$G$3,0),"")</f>
        <v/>
      </c>
      <c r="E810" s="109" t="str">
        <f aca="false">IF(OR(AND($A810&lt;$D$6,$A810&gt;$D$8),AND($A810&gt;$D$7,$A810&lt;$D$9)),NORMDIST($A810,$G$4,$G$3,0),"")</f>
        <v/>
      </c>
      <c r="F810" s="109" t="n">
        <f aca="false">IF(OR($A810&lt;$D$8,$A810&gt;$D$9),NORMDIST($A810,$G$4,$G$3,0),"")</f>
        <v>0</v>
      </c>
    </row>
    <row r="811" customFormat="false" ht="12.75" hidden="false" customHeight="false" outlineLevel="0" collapsed="false">
      <c r="A811" s="108" t="n">
        <v>39.9499999999999</v>
      </c>
      <c r="B811" s="38" t="n">
        <f aca="false">LN(A811)</f>
        <v>3.68762867221228</v>
      </c>
      <c r="C811" s="38" t="n">
        <f aca="false">1/(I$3*SQRT(2*PI()))*EXP(-(($B811-I$4)^2)/(2*I$3^2))</f>
        <v>3.80020935807324E-042</v>
      </c>
      <c r="D811" s="109" t="str">
        <f aca="false">IF(AND($A811&gt;$D$6,$A811&lt;$D$7),NORMDIST($A811,$G$4,$G$3,0),"")</f>
        <v/>
      </c>
      <c r="E811" s="109" t="str">
        <f aca="false">IF(OR(AND($A811&lt;$D$6,$A811&gt;$D$8),AND($A811&gt;$D$7,$A811&lt;$D$9)),NORMDIST($A811,$G$4,$G$3,0),"")</f>
        <v/>
      </c>
      <c r="F811" s="109" t="n">
        <f aca="false">IF(OR($A811&lt;$D$8,$A811&gt;$D$9),NORMDIST($A811,$G$4,$G$3,0),"")</f>
        <v>0</v>
      </c>
    </row>
    <row r="812" customFormat="false" ht="12.75" hidden="false" customHeight="false" outlineLevel="0" collapsed="false">
      <c r="A812" s="108" t="n">
        <v>39.9999999999999</v>
      </c>
      <c r="B812" s="38" t="n">
        <f aca="false">LN(A812)</f>
        <v>3.68887945411393</v>
      </c>
      <c r="C812" s="38" t="n">
        <f aca="false">1/(I$3*SQRT(2*PI()))*EXP(-(($B812-I$4)^2)/(2*I$3^2))</f>
        <v>3.41304783124778E-042</v>
      </c>
      <c r="D812" s="109" t="str">
        <f aca="false">IF(AND($A812&gt;$D$6,$A812&lt;$D$7),NORMDIST($A812,$G$4,$G$3,0),"")</f>
        <v/>
      </c>
      <c r="E812" s="109" t="str">
        <f aca="false">IF(OR(AND($A812&lt;$D$6,$A812&gt;$D$8),AND($A812&gt;$D$7,$A812&lt;$D$9)),NORMDIST($A812,$G$4,$G$3,0),"")</f>
        <v/>
      </c>
      <c r="F812" s="109" t="n">
        <f aca="false">IF(OR($A812&lt;$D$8,$A812&gt;$D$9),NORMDIST($A812,$G$4,$G$3,0),"")</f>
        <v>0</v>
      </c>
    </row>
    <row r="813" customFormat="false" ht="12.75" hidden="false" customHeight="false" outlineLevel="0" collapsed="false">
      <c r="A813" s="108" t="n">
        <v>40.0499999999999</v>
      </c>
      <c r="B813" s="38" t="n">
        <f aca="false">LN(A813)</f>
        <v>3.69012867351437</v>
      </c>
      <c r="C813" s="38" t="n">
        <f aca="false">1/(I$3*SQRT(2*PI()))*EXP(-(($B813-I$4)^2)/(2*I$3^2))</f>
        <v>3.06555804777943E-042</v>
      </c>
      <c r="D813" s="109" t="str">
        <f aca="false">IF(AND($A813&gt;$D$6,$A813&lt;$D$7),NORMDIST($A813,$G$4,$G$3,0),"")</f>
        <v/>
      </c>
      <c r="E813" s="109" t="str">
        <f aca="false">IF(OR(AND($A813&lt;$D$6,$A813&gt;$D$8),AND($A813&gt;$D$7,$A813&lt;$D$9)),NORMDIST($A813,$G$4,$G$3,0),"")</f>
        <v/>
      </c>
      <c r="F813" s="109" t="n">
        <f aca="false">IF(OR($A813&lt;$D$8,$A813&gt;$D$9),NORMDIST($A813,$G$4,$G$3,0),"")</f>
        <v>0</v>
      </c>
    </row>
    <row r="814" customFormat="false" ht="12.75" hidden="false" customHeight="false" outlineLevel="0" collapsed="false">
      <c r="A814" s="108" t="n">
        <v>40.0999999999999</v>
      </c>
      <c r="B814" s="38" t="n">
        <f aca="false">LN(A814)</f>
        <v>3.69137633431252</v>
      </c>
      <c r="C814" s="38" t="n">
        <f aca="false">1/(I$3*SQRT(2*PI()))*EXP(-(($B814-I$4)^2)/(2*I$3^2))</f>
        <v>2.75365154980514E-042</v>
      </c>
      <c r="D814" s="109" t="str">
        <f aca="false">IF(AND($A814&gt;$D$6,$A814&lt;$D$7),NORMDIST($A814,$G$4,$G$3,0),"")</f>
        <v/>
      </c>
      <c r="E814" s="109" t="str">
        <f aca="false">IF(OR(AND($A814&lt;$D$6,$A814&gt;$D$8),AND($A814&gt;$D$7,$A814&lt;$D$9)),NORMDIST($A814,$G$4,$G$3,0),"")</f>
        <v/>
      </c>
      <c r="F814" s="109" t="n">
        <f aca="false">IF(OR($A814&lt;$D$8,$A814&gt;$D$9),NORMDIST($A814,$G$4,$G$3,0),"")</f>
        <v>0</v>
      </c>
    </row>
    <row r="815" customFormat="false" ht="12.75" hidden="false" customHeight="false" outlineLevel="0" collapsed="false">
      <c r="A815" s="108" t="n">
        <v>40.1499999999999</v>
      </c>
      <c r="B815" s="38" t="n">
        <f aca="false">LN(A815)</f>
        <v>3.69262244039277</v>
      </c>
      <c r="C815" s="38" t="n">
        <f aca="false">1/(I$3*SQRT(2*PI()))*EXP(-(($B815-I$4)^2)/(2*I$3^2))</f>
        <v>2.47366363143089E-042</v>
      </c>
      <c r="D815" s="109" t="str">
        <f aca="false">IF(AND($A815&gt;$D$6,$A815&lt;$D$7),NORMDIST($A815,$G$4,$G$3,0),"")</f>
        <v/>
      </c>
      <c r="E815" s="109" t="str">
        <f aca="false">IF(OR(AND($A815&lt;$D$6,$A815&gt;$D$8),AND($A815&gt;$D$7,$A815&lt;$D$9)),NORMDIST($A815,$G$4,$G$3,0),"")</f>
        <v/>
      </c>
      <c r="F815" s="109" t="n">
        <f aca="false">IF(OR($A815&lt;$D$8,$A815&gt;$D$9),NORMDIST($A815,$G$4,$G$3,0),"")</f>
        <v>0</v>
      </c>
    </row>
    <row r="816" customFormat="false" ht="12.75" hidden="false" customHeight="false" outlineLevel="0" collapsed="false">
      <c r="A816" s="108" t="n">
        <v>40.1999999999999</v>
      </c>
      <c r="B816" s="38" t="n">
        <f aca="false">LN(A816)</f>
        <v>3.69386699562497</v>
      </c>
      <c r="C816" s="38" t="n">
        <f aca="false">1/(I$3*SQRT(2*PI()))*EXP(-(($B816-I$4)^2)/(2*I$3^2))</f>
        <v>2.22230916919957E-042</v>
      </c>
      <c r="D816" s="109" t="str">
        <f aca="false">IF(AND($A816&gt;$D$6,$A816&lt;$D$7),NORMDIST($A816,$G$4,$G$3,0),"")</f>
        <v/>
      </c>
      <c r="E816" s="109" t="str">
        <f aca="false">IF(OR(AND($A816&lt;$D$6,$A816&gt;$D$8),AND($A816&gt;$D$7,$A816&lt;$D$9)),NORMDIST($A816,$G$4,$G$3,0),"")</f>
        <v/>
      </c>
      <c r="F816" s="109" t="n">
        <f aca="false">IF(OR($A816&lt;$D$8,$A816&gt;$D$9),NORMDIST($A816,$G$4,$G$3,0),"")</f>
        <v>0</v>
      </c>
    </row>
    <row r="817" customFormat="false" ht="12.75" hidden="false" customHeight="false" outlineLevel="0" collapsed="false">
      <c r="A817" s="108" t="n">
        <v>40.2499999999999</v>
      </c>
      <c r="B817" s="38" t="n">
        <f aca="false">LN(A817)</f>
        <v>3.69511000386457</v>
      </c>
      <c r="C817" s="38" t="n">
        <f aca="false">1/(I$3*SQRT(2*PI()))*EXP(-(($B817-I$4)^2)/(2*I$3^2))</f>
        <v>1.99664308252475E-042</v>
      </c>
      <c r="D817" s="109" t="str">
        <f aca="false">IF(AND($A817&gt;$D$6,$A817&lt;$D$7),NORMDIST($A817,$G$4,$G$3,0),"")</f>
        <v/>
      </c>
      <c r="E817" s="109" t="str">
        <f aca="false">IF(OR(AND($A817&lt;$D$6,$A817&gt;$D$8),AND($A817&gt;$D$7,$A817&lt;$D$9)),NORMDIST($A817,$G$4,$G$3,0),"")</f>
        <v/>
      </c>
      <c r="F817" s="109" t="n">
        <f aca="false">IF(OR($A817&lt;$D$8,$A817&gt;$D$9),NORMDIST($A817,$G$4,$G$3,0),"")</f>
        <v>0</v>
      </c>
    </row>
    <row r="818" customFormat="false" ht="12.75" hidden="false" customHeight="false" outlineLevel="0" collapsed="false">
      <c r="A818" s="108" t="n">
        <v>40.2999999999999</v>
      </c>
      <c r="B818" s="38" t="n">
        <f aca="false">LN(A818)</f>
        <v>3.69635146895264</v>
      </c>
      <c r="C818" s="38" t="n">
        <f aca="false">1/(I$3*SQRT(2*PI()))*EXP(-(($B818-I$4)^2)/(2*I$3^2))</f>
        <v>1.7940249360418E-042</v>
      </c>
      <c r="D818" s="109" t="str">
        <f aca="false">IF(AND($A818&gt;$D$6,$A818&lt;$D$7),NORMDIST($A818,$G$4,$G$3,0),"")</f>
        <v/>
      </c>
      <c r="E818" s="109" t="str">
        <f aca="false">IF(OR(AND($A818&lt;$D$6,$A818&gt;$D$8),AND($A818&gt;$D$7,$A818&lt;$D$9)),NORMDIST($A818,$G$4,$G$3,0),"")</f>
        <v/>
      </c>
      <c r="F818" s="109" t="n">
        <f aca="false">IF(OR($A818&lt;$D$8,$A818&gt;$D$9),NORMDIST($A818,$G$4,$G$3,0),"")</f>
        <v>0</v>
      </c>
    </row>
    <row r="819" customFormat="false" ht="12.75" hidden="false" customHeight="false" outlineLevel="0" collapsed="false">
      <c r="A819" s="108" t="n">
        <v>40.3499999999999</v>
      </c>
      <c r="B819" s="38" t="n">
        <f aca="false">LN(A819)</f>
        <v>3.69759139471596</v>
      </c>
      <c r="C819" s="38" t="n">
        <f aca="false">1/(I$3*SQRT(2*PI()))*EXP(-(($B819-I$4)^2)/(2*I$3^2))</f>
        <v>1.61208724756297E-042</v>
      </c>
      <c r="D819" s="109" t="str">
        <f aca="false">IF(AND($A819&gt;$D$6,$A819&lt;$D$7),NORMDIST($A819,$G$4,$G$3,0),"")</f>
        <v/>
      </c>
      <c r="E819" s="109" t="str">
        <f aca="false">IF(OR(AND($A819&lt;$D$6,$A819&gt;$D$8),AND($A819&gt;$D$7,$A819&lt;$D$9)),NORMDIST($A819,$G$4,$G$3,0),"")</f>
        <v/>
      </c>
      <c r="F819" s="109" t="n">
        <f aca="false">IF(OR($A819&lt;$D$8,$A819&gt;$D$9),NORMDIST($A819,$G$4,$G$3,0),"")</f>
        <v>0</v>
      </c>
    </row>
    <row r="820" customFormat="false" ht="12.75" hidden="false" customHeight="false" outlineLevel="0" collapsed="false">
      <c r="A820" s="108" t="n">
        <v>40.3999999999999</v>
      </c>
      <c r="B820" s="38" t="n">
        <f aca="false">LN(A820)</f>
        <v>3.6988297849671</v>
      </c>
      <c r="C820" s="38" t="n">
        <f aca="false">1/(I$3*SQRT(2*PI()))*EXP(-(($B820-I$4)^2)/(2*I$3^2))</f>
        <v>1.44870711153814E-042</v>
      </c>
      <c r="D820" s="109" t="str">
        <f aca="false">IF(AND($A820&gt;$D$6,$A820&lt;$D$7),NORMDIST($A820,$G$4,$G$3,0),"")</f>
        <v/>
      </c>
      <c r="E820" s="109" t="str">
        <f aca="false">IF(OR(AND($A820&lt;$D$6,$A820&gt;$D$8),AND($A820&gt;$D$7,$A820&lt;$D$9)),NORMDIST($A820,$G$4,$G$3,0),"")</f>
        <v/>
      </c>
      <c r="F820" s="109" t="n">
        <f aca="false">IF(OR($A820&lt;$D$8,$A820&gt;$D$9),NORMDIST($A820,$G$4,$G$3,0),"")</f>
        <v>0</v>
      </c>
    </row>
    <row r="821" customFormat="false" ht="12.75" hidden="false" customHeight="false" outlineLevel="0" collapsed="false">
      <c r="A821" s="108" t="n">
        <v>40.4499999999999</v>
      </c>
      <c r="B821" s="38" t="n">
        <f aca="false">LN(A821)</f>
        <v>3.7000666435045</v>
      </c>
      <c r="C821" s="38" t="n">
        <f aca="false">1/(I$3*SQRT(2*PI()))*EXP(-(($B821-I$4)^2)/(2*I$3^2))</f>
        <v>1.30198078922181E-042</v>
      </c>
      <c r="D821" s="109" t="str">
        <f aca="false">IF(AND($A821&gt;$D$6,$A821&lt;$D$7),NORMDIST($A821,$G$4,$G$3,0),"")</f>
        <v/>
      </c>
      <c r="E821" s="109" t="str">
        <f aca="false">IF(OR(AND($A821&lt;$D$6,$A821&gt;$D$8),AND($A821&gt;$D$7,$A821&lt;$D$9)),NORMDIST($A821,$G$4,$G$3,0),"")</f>
        <v/>
      </c>
      <c r="F821" s="109" t="n">
        <f aca="false">IF(OR($A821&lt;$D$8,$A821&gt;$D$9),NORMDIST($A821,$G$4,$G$3,0),"")</f>
        <v>0</v>
      </c>
    </row>
    <row r="822" customFormat="false" ht="12.75" hidden="false" customHeight="false" outlineLevel="0" collapsed="false">
      <c r="A822" s="108" t="n">
        <v>40.4999999999999</v>
      </c>
      <c r="B822" s="38" t="n">
        <f aca="false">LN(A822)</f>
        <v>3.70130197411249</v>
      </c>
      <c r="C822" s="38" t="n">
        <f aca="false">1/(I$3*SQRT(2*PI()))*EXP(-(($B822-I$4)^2)/(2*I$3^2))</f>
        <v>1.17020095364193E-042</v>
      </c>
      <c r="D822" s="109" t="str">
        <f aca="false">IF(AND($A822&gt;$D$6,$A822&lt;$D$7),NORMDIST($A822,$G$4,$G$3,0),"")</f>
        <v/>
      </c>
      <c r="E822" s="109" t="str">
        <f aca="false">IF(OR(AND($A822&lt;$D$6,$A822&gt;$D$8),AND($A822&gt;$D$7,$A822&lt;$D$9)),NORMDIST($A822,$G$4,$G$3,0),"")</f>
        <v/>
      </c>
      <c r="F822" s="109" t="n">
        <f aca="false">IF(OR($A822&lt;$D$8,$A822&gt;$D$9),NORMDIST($A822,$G$4,$G$3,0),"")</f>
        <v>0</v>
      </c>
    </row>
    <row r="823" customFormat="false" ht="12.75" hidden="false" customHeight="false" outlineLevel="0" collapsed="false">
      <c r="A823" s="108" t="n">
        <v>40.5499999999999</v>
      </c>
      <c r="B823" s="38" t="n">
        <f aca="false">LN(A823)</f>
        <v>3.70253578056142</v>
      </c>
      <c r="C823" s="38" t="n">
        <f aca="false">1/(I$3*SQRT(2*PI()))*EXP(-(($B823-I$4)^2)/(2*I$3^2))</f>
        <v>1.05183631044502E-042</v>
      </c>
      <c r="D823" s="109" t="str">
        <f aca="false">IF(AND($A823&gt;$D$6,$A823&lt;$D$7),NORMDIST($A823,$G$4,$G$3,0),"")</f>
        <v/>
      </c>
      <c r="E823" s="109" t="str">
        <f aca="false">IF(OR(AND($A823&lt;$D$6,$A823&gt;$D$8),AND($A823&gt;$D$7,$A823&lt;$D$9)),NORMDIST($A823,$G$4,$G$3,0),"")</f>
        <v/>
      </c>
      <c r="F823" s="109" t="n">
        <f aca="false">IF(OR($A823&lt;$D$8,$A823&gt;$D$9),NORMDIST($A823,$G$4,$G$3,0),"")</f>
        <v>0</v>
      </c>
    </row>
    <row r="824" customFormat="false" ht="12.75" hidden="false" customHeight="false" outlineLevel="0" collapsed="false">
      <c r="A824" s="108" t="n">
        <v>40.5999999999999</v>
      </c>
      <c r="B824" s="38" t="n">
        <f aca="false">LN(A824)</f>
        <v>3.70376806660768</v>
      </c>
      <c r="C824" s="38" t="n">
        <f aca="false">1/(I$3*SQRT(2*PI()))*EXP(-(($B824-I$4)^2)/(2*I$3^2))</f>
        <v>9.45513345157527E-043</v>
      </c>
      <c r="D824" s="109" t="str">
        <f aca="false">IF(AND($A824&gt;$D$6,$A824&lt;$D$7),NORMDIST($A824,$G$4,$G$3,0),"")</f>
        <v/>
      </c>
      <c r="E824" s="109" t="str">
        <f aca="false">IF(OR(AND($A824&lt;$D$6,$A824&gt;$D$8),AND($A824&gt;$D$7,$A824&lt;$D$9)),NORMDIST($A824,$G$4,$G$3,0),"")</f>
        <v/>
      </c>
      <c r="F824" s="109" t="n">
        <f aca="false">IF(OR($A824&lt;$D$8,$A824&gt;$D$9),NORMDIST($A824,$G$4,$G$3,0),"")</f>
        <v>0</v>
      </c>
    </row>
    <row r="825" customFormat="false" ht="12.75" hidden="false" customHeight="false" outlineLevel="0" collapsed="false">
      <c r="A825" s="108" t="n">
        <v>40.6499999999999</v>
      </c>
      <c r="B825" s="38" t="n">
        <f aca="false">LN(A825)</f>
        <v>3.70499883599382</v>
      </c>
      <c r="C825" s="38" t="n">
        <f aca="false">1/(I$3*SQRT(2*PI()))*EXP(-(($B825-I$4)^2)/(2*I$3^2))</f>
        <v>8.49999973743869E-043</v>
      </c>
      <c r="D825" s="109" t="str">
        <f aca="false">IF(AND($A825&gt;$D$6,$A825&lt;$D$7),NORMDIST($A825,$G$4,$G$3,0),"")</f>
        <v/>
      </c>
      <c r="E825" s="109" t="str">
        <f aca="false">IF(OR(AND($A825&lt;$D$6,$A825&gt;$D$8),AND($A825&gt;$D$7,$A825&lt;$D$9)),NORMDIST($A825,$G$4,$G$3,0),"")</f>
        <v/>
      </c>
      <c r="F825" s="109" t="n">
        <f aca="false">IF(OR($A825&lt;$D$8,$A825&gt;$D$9),NORMDIST($A825,$G$4,$G$3,0),"")</f>
        <v>0</v>
      </c>
    </row>
    <row r="826" customFormat="false" ht="12.75" hidden="false" customHeight="false" outlineLevel="0" collapsed="false">
      <c r="A826" s="108" t="n">
        <v>40.6999999999999</v>
      </c>
      <c r="B826" s="38" t="n">
        <f aca="false">LN(A826)</f>
        <v>3.70622809244855</v>
      </c>
      <c r="C826" s="38" t="n">
        <f aca="false">1/(I$3*SQRT(2*PI()))*EXP(-(($B826-I$4)^2)/(2*I$3^2))</f>
        <v>7.64190896882394E-043</v>
      </c>
      <c r="D826" s="109" t="str">
        <f aca="false">IF(AND($A826&gt;$D$6,$A826&lt;$D$7),NORMDIST($A826,$G$4,$G$3,0),"")</f>
        <v/>
      </c>
      <c r="E826" s="109" t="str">
        <f aca="false">IF(OR(AND($A826&lt;$D$6,$A826&gt;$D$8),AND($A826&gt;$D$7,$A826&lt;$D$9)),NORMDIST($A826,$G$4,$G$3,0),"")</f>
        <v/>
      </c>
      <c r="F826" s="109" t="n">
        <f aca="false">IF(OR($A826&lt;$D$8,$A826&gt;$D$9),NORMDIST($A826,$G$4,$G$3,0),"")</f>
        <v>0</v>
      </c>
    </row>
    <row r="827" customFormat="false" ht="12.75" hidden="false" customHeight="false" outlineLevel="0" collapsed="false">
      <c r="A827" s="108" t="n">
        <v>40.7499999999999</v>
      </c>
      <c r="B827" s="38" t="n">
        <f aca="false">LN(A827)</f>
        <v>3.70745583968687</v>
      </c>
      <c r="C827" s="38" t="n">
        <f aca="false">1/(I$3*SQRT(2*PI()))*EXP(-(($B827-I$4)^2)/(2*I$3^2))</f>
        <v>6.87094479425089E-043</v>
      </c>
      <c r="D827" s="109" t="str">
        <f aca="false">IF(AND($A827&gt;$D$6,$A827&lt;$D$7),NORMDIST($A827,$G$4,$G$3,0),"")</f>
        <v/>
      </c>
      <c r="E827" s="109" t="str">
        <f aca="false">IF(OR(AND($A827&lt;$D$6,$A827&gt;$D$8),AND($A827&gt;$D$7,$A827&lt;$D$9)),NORMDIST($A827,$G$4,$G$3,0),"")</f>
        <v/>
      </c>
      <c r="F827" s="109" t="n">
        <f aca="false">IF(OR($A827&lt;$D$8,$A827&gt;$D$9),NORMDIST($A827,$G$4,$G$3,0),"")</f>
        <v>0</v>
      </c>
    </row>
    <row r="828" customFormat="false" ht="12.75" hidden="false" customHeight="false" outlineLevel="0" collapsed="false">
      <c r="A828" s="108" t="n">
        <v>40.7999999999999</v>
      </c>
      <c r="B828" s="38" t="n">
        <f aca="false">LN(A828)</f>
        <v>3.70868208141011</v>
      </c>
      <c r="C828" s="38" t="n">
        <f aca="false">1/(I$3*SQRT(2*PI()))*EXP(-(($B828-I$4)^2)/(2*I$3^2))</f>
        <v>6.17820995320198E-043</v>
      </c>
      <c r="D828" s="109" t="str">
        <f aca="false">IF(AND($A828&gt;$D$6,$A828&lt;$D$7),NORMDIST($A828,$G$4,$G$3,0),"")</f>
        <v/>
      </c>
      <c r="E828" s="109" t="str">
        <f aca="false">IF(OR(AND($A828&lt;$D$6,$A828&gt;$D$8),AND($A828&gt;$D$7,$A828&lt;$D$9)),NORMDIST($A828,$G$4,$G$3,0),"")</f>
        <v/>
      </c>
      <c r="F828" s="109" t="n">
        <f aca="false">IF(OR($A828&lt;$D$8,$A828&gt;$D$9),NORMDIST($A828,$G$4,$G$3,0),"")</f>
        <v>0</v>
      </c>
    </row>
    <row r="829" customFormat="false" ht="12.75" hidden="false" customHeight="false" outlineLevel="0" collapsed="false">
      <c r="A829" s="108" t="n">
        <v>40.8499999999999</v>
      </c>
      <c r="B829" s="38" t="n">
        <f aca="false">LN(A829)</f>
        <v>3.70990682130601</v>
      </c>
      <c r="C829" s="38" t="n">
        <f aca="false">1/(I$3*SQRT(2*PI()))*EXP(-(($B829-I$4)^2)/(2*I$3^2))</f>
        <v>5.55572095096436E-043</v>
      </c>
      <c r="D829" s="109" t="str">
        <f aca="false">IF(AND($A829&gt;$D$6,$A829&lt;$D$7),NORMDIST($A829,$G$4,$G$3,0),"")</f>
        <v/>
      </c>
      <c r="E829" s="109" t="str">
        <f aca="false">IF(OR(AND($A829&lt;$D$6,$A829&gt;$D$8),AND($A829&gt;$D$7,$A829&lt;$D$9)),NORMDIST($A829,$G$4,$G$3,0),"")</f>
        <v/>
      </c>
      <c r="F829" s="109" t="n">
        <f aca="false">IF(OR($A829&lt;$D$8,$A829&gt;$D$9),NORMDIST($A829,$G$4,$G$3,0),"")</f>
        <v>0</v>
      </c>
    </row>
    <row r="830" customFormat="false" ht="12.75" hidden="false" customHeight="false" outlineLevel="0" collapsed="false">
      <c r="A830" s="108" t="n">
        <v>40.8999999999999</v>
      </c>
      <c r="B830" s="38" t="n">
        <f aca="false">LN(A830)</f>
        <v>3.71113006304875</v>
      </c>
      <c r="C830" s="38" t="n">
        <f aca="false">1/(I$3*SQRT(2*PI()))*EXP(-(($B830-I$4)^2)/(2*I$3^2))</f>
        <v>4.99631368045696E-043</v>
      </c>
      <c r="D830" s="109" t="str">
        <f aca="false">IF(AND($A830&gt;$D$6,$A830&lt;$D$7),NORMDIST($A830,$G$4,$G$3,0),"")</f>
        <v/>
      </c>
      <c r="E830" s="109" t="str">
        <f aca="false">IF(OR(AND($A830&lt;$D$6,$A830&gt;$D$8),AND($A830&gt;$D$7,$A830&lt;$D$9)),NORMDIST($A830,$G$4,$G$3,0),"")</f>
        <v/>
      </c>
      <c r="F830" s="109" t="n">
        <f aca="false">IF(OR($A830&lt;$D$8,$A830&gt;$D$9),NORMDIST($A830,$G$4,$G$3,0),"")</f>
        <v>0</v>
      </c>
    </row>
    <row r="831" customFormat="false" ht="12.75" hidden="false" customHeight="false" outlineLevel="0" collapsed="false">
      <c r="A831" s="108" t="n">
        <v>40.9499999999999</v>
      </c>
      <c r="B831" s="38" t="n">
        <f aca="false">LN(A831)</f>
        <v>3.71235181029908</v>
      </c>
      <c r="C831" s="38" t="n">
        <f aca="false">1/(I$3*SQRT(2*PI()))*EXP(-(($B831-I$4)^2)/(2*I$3^2))</f>
        <v>4.49355884688558E-043</v>
      </c>
      <c r="D831" s="109" t="str">
        <f aca="false">IF(AND($A831&gt;$D$6,$A831&lt;$D$7),NORMDIST($A831,$G$4,$G$3,0),"")</f>
        <v/>
      </c>
      <c r="E831" s="109" t="str">
        <f aca="false">IF(OR(AND($A831&lt;$D$6,$A831&gt;$D$8),AND($A831&gt;$D$7,$A831&lt;$D$9)),NORMDIST($A831,$G$4,$G$3,0),"")</f>
        <v/>
      </c>
      <c r="F831" s="109" t="n">
        <f aca="false">IF(OR($A831&lt;$D$8,$A831&gt;$D$9),NORMDIST($A831,$G$4,$G$3,0),"")</f>
        <v>0</v>
      </c>
    </row>
    <row r="832" customFormat="false" ht="12.75" hidden="false" customHeight="false" outlineLevel="0" collapsed="false">
      <c r="A832" s="108" t="n">
        <v>40.9999999999999</v>
      </c>
      <c r="B832" s="38" t="n">
        <f aca="false">LN(A832)</f>
        <v>3.71357206670431</v>
      </c>
      <c r="C832" s="38" t="n">
        <f aca="false">1/(I$3*SQRT(2*PI()))*EXP(-(($B832-I$4)^2)/(2*I$3^2))</f>
        <v>4.04168617132264E-043</v>
      </c>
      <c r="D832" s="109" t="str">
        <f aca="false">IF(AND($A832&gt;$D$6,$A832&lt;$D$7),NORMDIST($A832,$G$4,$G$3,0),"")</f>
        <v/>
      </c>
      <c r="E832" s="109" t="str">
        <f aca="false">IF(OR(AND($A832&lt;$D$6,$A832&gt;$D$8),AND($A832&gt;$D$7,$A832&lt;$D$9)),NORMDIST($A832,$G$4,$G$3,0),"")</f>
        <v/>
      </c>
      <c r="F832" s="109" t="n">
        <f aca="false">IF(OR($A832&lt;$D$8,$A832&gt;$D$9),NORMDIST($A832,$G$4,$G$3,0),"")</f>
        <v>0</v>
      </c>
    </row>
    <row r="833" customFormat="false" ht="12.75" hidden="false" customHeight="false" outlineLevel="0" collapsed="false">
      <c r="A833" s="108" t="n">
        <v>41.0499999999999</v>
      </c>
      <c r="B833" s="38" t="n">
        <f aca="false">LN(A833)</f>
        <v>3.71479083589843</v>
      </c>
      <c r="C833" s="38" t="n">
        <f aca="false">1/(I$3*SQRT(2*PI()))*EXP(-(($B833-I$4)^2)/(2*I$3^2))</f>
        <v>3.63551645684986E-043</v>
      </c>
      <c r="D833" s="109" t="str">
        <f aca="false">IF(AND($A833&gt;$D$6,$A833&lt;$D$7),NORMDIST($A833,$G$4,$G$3,0),"")</f>
        <v/>
      </c>
      <c r="E833" s="109" t="str">
        <f aca="false">IF(OR(AND($A833&lt;$D$6,$A833&gt;$D$8),AND($A833&gt;$D$7,$A833&lt;$D$9)),NORMDIST($A833,$G$4,$G$3,0),"")</f>
        <v/>
      </c>
      <c r="F833" s="109" t="n">
        <f aca="false">IF(OR($A833&lt;$D$8,$A833&gt;$D$9),NORMDIST($A833,$G$4,$G$3,0),"")</f>
        <v>0</v>
      </c>
    </row>
    <row r="834" customFormat="false" ht="12.75" hidden="false" customHeight="false" outlineLevel="0" collapsed="false">
      <c r="A834" s="108" t="n">
        <v>41.0999999999999</v>
      </c>
      <c r="B834" s="38" t="n">
        <f aca="false">LN(A834)</f>
        <v>3.71600812150219</v>
      </c>
      <c r="C834" s="38" t="n">
        <f aca="false">1/(I$3*SQRT(2*PI()))*EXP(-(($B834-I$4)^2)/(2*I$3^2))</f>
        <v>3.27040069708402E-043</v>
      </c>
      <c r="D834" s="109" t="str">
        <f aca="false">IF(AND($A834&gt;$D$6,$A834&lt;$D$7),NORMDIST($A834,$G$4,$G$3,0),"")</f>
        <v/>
      </c>
      <c r="E834" s="109" t="str">
        <f aca="false">IF(OR(AND($A834&lt;$D$6,$A834&gt;$D$8),AND($A834&gt;$D$7,$A834&lt;$D$9)),NORMDIST($A834,$G$4,$G$3,0),"")</f>
        <v/>
      </c>
      <c r="F834" s="109" t="n">
        <f aca="false">IF(OR($A834&lt;$D$8,$A834&gt;$D$9),NORMDIST($A834,$G$4,$G$3,0),"")</f>
        <v>0</v>
      </c>
    </row>
    <row r="835" customFormat="false" ht="12.75" hidden="false" customHeight="false" outlineLevel="0" collapsed="false">
      <c r="A835" s="108" t="n">
        <v>41.1499999999999</v>
      </c>
      <c r="B835" s="38" t="n">
        <f aca="false">LN(A835)</f>
        <v>3.71722392712308</v>
      </c>
      <c r="C835" s="38" t="n">
        <f aca="false">1/(I$3*SQRT(2*PI()))*EXP(-(($B835-I$4)^2)/(2*I$3^2))</f>
        <v>2.94216549294366E-043</v>
      </c>
      <c r="D835" s="109" t="str">
        <f aca="false">IF(AND($A835&gt;$D$6,$A835&lt;$D$7),NORMDIST($A835,$G$4,$G$3,0),"")</f>
        <v/>
      </c>
      <c r="E835" s="109" t="str">
        <f aca="false">IF(OR(AND($A835&lt;$D$6,$A835&gt;$D$8),AND($A835&gt;$D$7,$A835&lt;$D$9)),NORMDIST($A835,$G$4,$G$3,0),"")</f>
        <v/>
      </c>
      <c r="F835" s="109" t="n">
        <f aca="false">IF(OR($A835&lt;$D$8,$A835&gt;$D$9),NORMDIST($A835,$G$4,$G$3,0),"")</f>
        <v>0</v>
      </c>
    </row>
    <row r="836" customFormat="false" ht="12.75" hidden="false" customHeight="false" outlineLevel="0" collapsed="false">
      <c r="A836" s="108" t="n">
        <v>41.1999999999999</v>
      </c>
      <c r="B836" s="38" t="n">
        <f aca="false">LN(A836)</f>
        <v>3.71843825635548</v>
      </c>
      <c r="C836" s="38" t="n">
        <f aca="false">1/(I$3*SQRT(2*PI()))*EXP(-(($B836-I$4)^2)/(2*I$3^2))</f>
        <v>2.64706412046856E-043</v>
      </c>
      <c r="D836" s="109" t="str">
        <f aca="false">IF(AND($A836&gt;$D$6,$A836&lt;$D$7),NORMDIST($A836,$G$4,$G$3,0),"")</f>
        <v/>
      </c>
      <c r="E836" s="109" t="str">
        <f aca="false">IF(OR(AND($A836&lt;$D$6,$A836&gt;$D$8),AND($A836&gt;$D$7,$A836&lt;$D$9)),NORMDIST($A836,$G$4,$G$3,0),"")</f>
        <v/>
      </c>
      <c r="F836" s="109" t="n">
        <f aca="false">IF(OR($A836&lt;$D$8,$A836&gt;$D$9),NORMDIST($A836,$G$4,$G$3,0),"")</f>
        <v>0</v>
      </c>
    </row>
    <row r="837" customFormat="false" ht="12.75" hidden="false" customHeight="false" outlineLevel="0" collapsed="false">
      <c r="A837" s="108" t="n">
        <v>41.2499999999999</v>
      </c>
      <c r="B837" s="38" t="n">
        <f aca="false">LN(A837)</f>
        <v>3.71965111278069</v>
      </c>
      <c r="C837" s="38" t="n">
        <f aca="false">1/(I$3*SQRT(2*PI()))*EXP(-(($B837-I$4)^2)/(2*I$3^2))</f>
        <v>2.38173266135708E-043</v>
      </c>
      <c r="D837" s="109" t="str">
        <f aca="false">IF(AND($A837&gt;$D$6,$A837&lt;$D$7),NORMDIST($A837,$G$4,$G$3,0),"")</f>
        <v/>
      </c>
      <c r="E837" s="109" t="str">
        <f aca="false">IF(OR(AND($A837&lt;$D$6,$A837&gt;$D$8),AND($A837&gt;$D$7,$A837&lt;$D$9)),NORMDIST($A837,$G$4,$G$3,0),"")</f>
        <v/>
      </c>
      <c r="F837" s="109" t="n">
        <f aca="false">IF(OR($A837&lt;$D$8,$A837&gt;$D$9),NORMDIST($A837,$G$4,$G$3,0),"")</f>
        <v>0</v>
      </c>
    </row>
    <row r="838" customFormat="false" ht="12.75" hidden="false" customHeight="false" outlineLevel="0" collapsed="false">
      <c r="A838" s="108" t="n">
        <v>41.2999999999999</v>
      </c>
      <c r="B838" s="38" t="n">
        <f aca="false">LN(A838)</f>
        <v>3.72086249996698</v>
      </c>
      <c r="C838" s="38" t="n">
        <f aca="false">1/(I$3*SQRT(2*PI()))*EXP(-(($B838-I$4)^2)/(2*I$3^2))</f>
        <v>2.14315066947017E-043</v>
      </c>
      <c r="D838" s="109" t="str">
        <f aca="false">IF(AND($A838&gt;$D$6,$A838&lt;$D$7),NORMDIST($A838,$G$4,$G$3,0),"")</f>
        <v/>
      </c>
      <c r="E838" s="109" t="str">
        <f aca="false">IF(OR(AND($A838&lt;$D$6,$A838&gt;$D$8),AND($A838&gt;$D$7,$A838&lt;$D$9)),NORMDIST($A838,$G$4,$G$3,0),"")</f>
        <v/>
      </c>
      <c r="F838" s="109" t="n">
        <f aca="false">IF(OR($A838&lt;$D$8,$A838&gt;$D$9),NORMDIST($A838,$G$4,$G$3,0),"")</f>
        <v>0</v>
      </c>
    </row>
    <row r="839" customFormat="false" ht="12.75" hidden="false" customHeight="false" outlineLevel="0" collapsed="false">
      <c r="A839" s="108" t="n">
        <v>41.3499999999999</v>
      </c>
      <c r="B839" s="38" t="n">
        <f aca="false">LN(A839)</f>
        <v>3.7220724214697</v>
      </c>
      <c r="C839" s="38" t="n">
        <f aca="false">1/(I$3*SQRT(2*PI()))*EXP(-(($B839-I$4)^2)/(2*I$3^2))</f>
        <v>1.92860590167149E-043</v>
      </c>
      <c r="D839" s="109" t="str">
        <f aca="false">IF(AND($A839&gt;$D$6,$A839&lt;$D$7),NORMDIST($A839,$G$4,$G$3,0),"")</f>
        <v/>
      </c>
      <c r="E839" s="109" t="str">
        <f aca="false">IF(OR(AND($A839&lt;$D$6,$A839&gt;$D$8),AND($A839&gt;$D$7,$A839&lt;$D$9)),NORMDIST($A839,$G$4,$G$3,0),"")</f>
        <v/>
      </c>
      <c r="F839" s="109" t="n">
        <f aca="false">IF(OR($A839&lt;$D$8,$A839&gt;$D$9),NORMDIST($A839,$G$4,$G$3,0),"")</f>
        <v>0</v>
      </c>
    </row>
    <row r="840" customFormat="false" ht="12.75" hidden="false" customHeight="false" outlineLevel="0" collapsed="false">
      <c r="A840" s="108" t="n">
        <v>41.3999999999999</v>
      </c>
      <c r="B840" s="38" t="n">
        <f aca="false">LN(A840)</f>
        <v>3.72328088083127</v>
      </c>
      <c r="C840" s="38" t="n">
        <f aca="false">1/(I$3*SQRT(2*PI()))*EXP(-(($B840-I$4)^2)/(2*I$3^2))</f>
        <v>1.73566269068033E-043</v>
      </c>
      <c r="D840" s="109" t="str">
        <f aca="false">IF(AND($A840&gt;$D$6,$A840&lt;$D$7),NORMDIST($A840,$G$4,$G$3,0),"")</f>
        <v/>
      </c>
      <c r="E840" s="109" t="str">
        <f aca="false">IF(OR(AND($A840&lt;$D$6,$A840&gt;$D$8),AND($A840&gt;$D$7,$A840&lt;$D$9)),NORMDIST($A840,$G$4,$G$3,0),"")</f>
        <v/>
      </c>
      <c r="F840" s="109" t="n">
        <f aca="false">IF(OR($A840&lt;$D$8,$A840&gt;$D$9),NORMDIST($A840,$G$4,$G$3,0),"")</f>
        <v>0</v>
      </c>
    </row>
    <row r="841" customFormat="false" ht="12.75" hidden="false" customHeight="false" outlineLevel="0" collapsed="false">
      <c r="A841" s="108" t="n">
        <v>41.4499999999999</v>
      </c>
      <c r="B841" s="38" t="n">
        <f aca="false">LN(A841)</f>
        <v>3.7244878815813</v>
      </c>
      <c r="C841" s="38" t="n">
        <f aca="false">1/(I$3*SQRT(2*PI()))*EXP(-(($B841-I$4)^2)/(2*I$3^2))</f>
        <v>1.56213358173964E-043</v>
      </c>
      <c r="D841" s="109" t="str">
        <f aca="false">IF(AND($A841&gt;$D$6,$A841&lt;$D$7),NORMDIST($A841,$G$4,$G$3,0),"")</f>
        <v/>
      </c>
      <c r="E841" s="109" t="str">
        <f aca="false">IF(OR(AND($A841&lt;$D$6,$A841&gt;$D$8),AND($A841&gt;$D$7,$A841&lt;$D$9)),NORMDIST($A841,$G$4,$G$3,0),"")</f>
        <v/>
      </c>
      <c r="F841" s="109" t="n">
        <f aca="false">IF(OR($A841&lt;$D$8,$A841&gt;$D$9),NORMDIST($A841,$G$4,$G$3,0),"")</f>
        <v>0</v>
      </c>
    </row>
    <row r="842" customFormat="false" ht="12.75" hidden="false" customHeight="false" outlineLevel="0" collapsed="false">
      <c r="A842" s="108" t="n">
        <v>41.4999999999999</v>
      </c>
      <c r="B842" s="38" t="n">
        <f aca="false">LN(A842)</f>
        <v>3.72569342723665</v>
      </c>
      <c r="C842" s="38" t="n">
        <f aca="false">1/(I$3*SQRT(2*PI()))*EXP(-(($B842-I$4)^2)/(2*I$3^2))</f>
        <v>1.40605389440024E-043</v>
      </c>
      <c r="D842" s="109" t="str">
        <f aca="false">IF(AND($A842&gt;$D$6,$A842&lt;$D$7),NORMDIST($A842,$G$4,$G$3,0),"")</f>
        <v/>
      </c>
      <c r="E842" s="109" t="str">
        <f aca="false">IF(OR(AND($A842&lt;$D$6,$A842&gt;$D$8),AND($A842&gt;$D$7,$A842&lt;$D$9)),NORMDIST($A842,$G$4,$G$3,0),"")</f>
        <v/>
      </c>
      <c r="F842" s="109" t="n">
        <f aca="false">IF(OR($A842&lt;$D$8,$A842&gt;$D$9),NORMDIST($A842,$G$4,$G$3,0),"")</f>
        <v>0</v>
      </c>
    </row>
    <row r="843" customFormat="false" ht="12.75" hidden="false" customHeight="false" outlineLevel="0" collapsed="false">
      <c r="A843" s="108" t="n">
        <v>41.5499999999999</v>
      </c>
      <c r="B843" s="38" t="n">
        <f aca="false">LN(A843)</f>
        <v>3.72689752130145</v>
      </c>
      <c r="C843" s="38" t="n">
        <f aca="false">1/(I$3*SQRT(2*PI()))*EXP(-(($B843-I$4)^2)/(2*I$3^2))</f>
        <v>1.26565890605843E-043</v>
      </c>
      <c r="D843" s="109" t="str">
        <f aca="false">IF(AND($A843&gt;$D$6,$A843&lt;$D$7),NORMDIST($A843,$G$4,$G$3,0),"")</f>
        <v/>
      </c>
      <c r="E843" s="109" t="str">
        <f aca="false">IF(OR(AND($A843&lt;$D$6,$A843&gt;$D$8),AND($A843&gt;$D$7,$A843&lt;$D$9)),NORMDIST($A843,$G$4,$G$3,0),"")</f>
        <v/>
      </c>
      <c r="F843" s="109" t="n">
        <f aca="false">IF(OR($A843&lt;$D$8,$A843&gt;$D$9),NORMDIST($A843,$G$4,$G$3,0),"")</f>
        <v>0</v>
      </c>
    </row>
    <row r="844" customFormat="false" ht="12.75" hidden="false" customHeight="false" outlineLevel="0" collapsed="false">
      <c r="A844" s="108" t="n">
        <v>41.5999999999999</v>
      </c>
      <c r="B844" s="38" t="n">
        <f aca="false">LN(A844)</f>
        <v>3.72810016726722</v>
      </c>
      <c r="C844" s="38" t="n">
        <f aca="false">1/(I$3*SQRT(2*PI()))*EXP(-(($B844-I$4)^2)/(2*I$3^2))</f>
        <v>1.13936338552693E-043</v>
      </c>
      <c r="D844" s="109" t="str">
        <f aca="false">IF(AND($A844&gt;$D$6,$A844&lt;$D$7),NORMDIST($A844,$G$4,$G$3,0),"")</f>
        <v/>
      </c>
      <c r="E844" s="109" t="str">
        <f aca="false">IF(OR(AND($A844&lt;$D$6,$A844&gt;$D$8),AND($A844&gt;$D$7,$A844&lt;$D$9)),NORMDIST($A844,$G$4,$G$3,0),"")</f>
        <v/>
      </c>
      <c r="F844" s="109" t="n">
        <f aca="false">IF(OR($A844&lt;$D$8,$A844&gt;$D$9),NORMDIST($A844,$G$4,$G$3,0),"")</f>
        <v>0</v>
      </c>
    </row>
    <row r="845" customFormat="false" ht="12.75" hidden="false" customHeight="false" outlineLevel="0" collapsed="false">
      <c r="A845" s="108" t="n">
        <v>41.6499999999999</v>
      </c>
      <c r="B845" s="38" t="n">
        <f aca="false">LN(A845)</f>
        <v>3.72930136861285</v>
      </c>
      <c r="C845" s="38" t="n">
        <f aca="false">1/(I$3*SQRT(2*PI()))*EXP(-(($B845-I$4)^2)/(2*I$3^2))</f>
        <v>1.02574323323523E-043</v>
      </c>
      <c r="D845" s="109" t="str">
        <f aca="false">IF(AND($A845&gt;$D$6,$A845&lt;$D$7),NORMDIST($A845,$G$4,$G$3,0),"")</f>
        <v/>
      </c>
      <c r="E845" s="109" t="str">
        <f aca="false">IF(OR(AND($A845&lt;$D$6,$A845&gt;$D$8),AND($A845&gt;$D$7,$A845&lt;$D$9)),NORMDIST($A845,$G$4,$G$3,0),"")</f>
        <v/>
      </c>
      <c r="F845" s="109" t="n">
        <f aca="false">IF(OR($A845&lt;$D$8,$A845&gt;$D$9),NORMDIST($A845,$G$4,$G$3,0),"")</f>
        <v>0</v>
      </c>
    </row>
    <row r="846" customFormat="false" ht="12.75" hidden="false" customHeight="false" outlineLevel="0" collapsed="false">
      <c r="A846" s="108" t="n">
        <v>41.6999999999999</v>
      </c>
      <c r="B846" s="38" t="n">
        <f aca="false">LN(A846)</f>
        <v>3.73050112880475</v>
      </c>
      <c r="C846" s="38" t="n">
        <f aca="false">1/(I$3*SQRT(2*PI()))*EXP(-(($B846-I$4)^2)/(2*I$3^2))</f>
        <v>9.23519010005914E-044</v>
      </c>
      <c r="D846" s="109" t="str">
        <f aca="false">IF(AND($A846&gt;$D$6,$A846&lt;$D$7),NORMDIST($A846,$G$4,$G$3,0),"")</f>
        <v/>
      </c>
      <c r="E846" s="109" t="str">
        <f aca="false">IF(OR(AND($A846&lt;$D$6,$A846&gt;$D$8),AND($A846&gt;$D$7,$A846&lt;$D$9)),NORMDIST($A846,$G$4,$G$3,0),"")</f>
        <v/>
      </c>
      <c r="F846" s="109" t="n">
        <f aca="false">IF(OR($A846&lt;$D$8,$A846&gt;$D$9),NORMDIST($A846,$G$4,$G$3,0),"")</f>
        <v>0</v>
      </c>
    </row>
    <row r="847" customFormat="false" ht="12.75" hidden="false" customHeight="false" outlineLevel="0" collapsed="false">
      <c r="A847" s="108" t="n">
        <v>41.7499999999999</v>
      </c>
      <c r="B847" s="38" t="n">
        <f aca="false">LN(A847)</f>
        <v>3.73169945129686</v>
      </c>
      <c r="C847" s="38" t="n">
        <f aca="false">1/(I$3*SQRT(2*PI()))*EXP(-(($B847-I$4)^2)/(2*I$3^2))</f>
        <v>8.31541159049996E-044</v>
      </c>
      <c r="D847" s="109" t="str">
        <f aca="false">IF(AND($A847&gt;$D$6,$A847&lt;$D$7),NORMDIST($A847,$G$4,$G$3,0),"")</f>
        <v/>
      </c>
      <c r="E847" s="109" t="str">
        <f aca="false">IF(OR(AND($A847&lt;$D$6,$A847&gt;$D$8),AND($A847&gt;$D$7,$A847&lt;$D$9)),NORMDIST($A847,$G$4,$G$3,0),"")</f>
        <v/>
      </c>
      <c r="F847" s="109" t="n">
        <f aca="false">IF(OR($A847&lt;$D$8,$A847&gt;$D$9),NORMDIST($A847,$G$4,$G$3,0),"")</f>
        <v>0</v>
      </c>
    </row>
    <row r="848" customFormat="false" ht="12.75" hidden="false" customHeight="false" outlineLevel="0" collapsed="false">
      <c r="A848" s="108" t="n">
        <v>41.7999999999999</v>
      </c>
      <c r="B848" s="38" t="n">
        <f aca="false">LN(A848)</f>
        <v>3.73289633953071</v>
      </c>
      <c r="C848" s="38" t="n">
        <f aca="false">1/(I$3*SQRT(2*PI()))*EXP(-(($B848-I$4)^2)/(2*I$3^2))</f>
        <v>7.48776746145679E-044</v>
      </c>
      <c r="D848" s="109" t="str">
        <f aca="false">IF(AND($A848&gt;$D$6,$A848&lt;$D$7),NORMDIST($A848,$G$4,$G$3,0),"")</f>
        <v/>
      </c>
      <c r="E848" s="109" t="str">
        <f aca="false">IF(OR(AND($A848&lt;$D$6,$A848&gt;$D$8),AND($A848&gt;$D$7,$A848&lt;$D$9)),NORMDIST($A848,$G$4,$G$3,0),"")</f>
        <v/>
      </c>
      <c r="F848" s="109" t="n">
        <f aca="false">IF(OR($A848&lt;$D$8,$A848&gt;$D$9),NORMDIST($A848,$G$4,$G$3,0),"")</f>
        <v>0</v>
      </c>
    </row>
    <row r="849" customFormat="false" ht="12.75" hidden="false" customHeight="false" outlineLevel="0" collapsed="false">
      <c r="A849" s="108" t="n">
        <v>41.8499999999999</v>
      </c>
      <c r="B849" s="38" t="n">
        <f aca="false">LN(A849)</f>
        <v>3.73409179693548</v>
      </c>
      <c r="C849" s="38" t="n">
        <f aca="false">1/(I$3*SQRT(2*PI()))*EXP(-(($B849-I$4)^2)/(2*I$3^2))</f>
        <v>6.74297561158475E-044</v>
      </c>
      <c r="D849" s="109" t="str">
        <f aca="false">IF(AND($A849&gt;$D$6,$A849&lt;$D$7),NORMDIST($A849,$G$4,$G$3,0),"")</f>
        <v/>
      </c>
      <c r="E849" s="109" t="str">
        <f aca="false">IF(OR(AND($A849&lt;$D$6,$A849&gt;$D$8),AND($A849&gt;$D$7,$A849&lt;$D$9)),NORMDIST($A849,$G$4,$G$3,0),"")</f>
        <v/>
      </c>
      <c r="F849" s="109" t="n">
        <f aca="false">IF(OR($A849&lt;$D$8,$A849&gt;$D$9),NORMDIST($A849,$G$4,$G$3,0),"")</f>
        <v>0</v>
      </c>
    </row>
    <row r="850" customFormat="false" ht="12.75" hidden="false" customHeight="false" outlineLevel="0" collapsed="false">
      <c r="A850" s="108" t="n">
        <v>41.8999999999999</v>
      </c>
      <c r="B850" s="38" t="n">
        <f aca="false">LN(A850)</f>
        <v>3.73528582692809</v>
      </c>
      <c r="C850" s="38" t="n">
        <f aca="false">1/(I$3*SQRT(2*PI()))*EXP(-(($B850-I$4)^2)/(2*I$3^2))</f>
        <v>6.07269440355669E-044</v>
      </c>
      <c r="D850" s="109" t="str">
        <f aca="false">IF(AND($A850&gt;$D$6,$A850&lt;$D$7),NORMDIST($A850,$G$4,$G$3,0),"")</f>
        <v/>
      </c>
      <c r="E850" s="109" t="str">
        <f aca="false">IF(OR(AND($A850&lt;$D$6,$A850&gt;$D$8),AND($A850&gt;$D$7,$A850&lt;$D$9)),NORMDIST($A850,$G$4,$G$3,0),"")</f>
        <v/>
      </c>
      <c r="F850" s="109" t="n">
        <f aca="false">IF(OR($A850&lt;$D$8,$A850&gt;$D$9),NORMDIST($A850,$G$4,$G$3,0),"")</f>
        <v>0</v>
      </c>
    </row>
    <row r="851" customFormat="false" ht="12.75" hidden="false" customHeight="false" outlineLevel="0" collapsed="false">
      <c r="A851" s="108" t="n">
        <v>41.9499999999999</v>
      </c>
      <c r="B851" s="38" t="n">
        <f aca="false">LN(A851)</f>
        <v>3.73647843291321</v>
      </c>
      <c r="C851" s="38" t="n">
        <f aca="false">1/(I$3*SQRT(2*PI()))*EXP(-(($B851-I$4)^2)/(2*I$3^2))</f>
        <v>5.46942683558197E-044</v>
      </c>
      <c r="D851" s="109" t="str">
        <f aca="false">IF(AND($A851&gt;$D$6,$A851&lt;$D$7),NORMDIST($A851,$G$4,$G$3,0),"")</f>
        <v/>
      </c>
      <c r="E851" s="109" t="str">
        <f aca="false">IF(OR(AND($A851&lt;$D$6,$A851&gt;$D$8),AND($A851&gt;$D$7,$A851&lt;$D$9)),NORMDIST($A851,$G$4,$G$3,0),"")</f>
        <v/>
      </c>
      <c r="F851" s="109" t="n">
        <f aca="false">IF(OR($A851&lt;$D$8,$A851&gt;$D$9),NORMDIST($A851,$G$4,$G$3,0),"")</f>
        <v>0</v>
      </c>
    </row>
    <row r="852" customFormat="false" ht="12.75" hidden="false" customHeight="false" outlineLevel="0" collapsed="false">
      <c r="A852" s="108" t="n">
        <v>41.9999999999999</v>
      </c>
      <c r="B852" s="38" t="n">
        <f aca="false">LN(A852)</f>
        <v>3.73766961828337</v>
      </c>
      <c r="C852" s="38" t="n">
        <f aca="false">1/(I$3*SQRT(2*PI()))*EXP(-(($B852-I$4)^2)/(2*I$3^2))</f>
        <v>4.92643453241134E-044</v>
      </c>
      <c r="D852" s="109" t="str">
        <f aca="false">IF(AND($A852&gt;$D$6,$A852&lt;$D$7),NORMDIST($A852,$G$4,$G$3,0),"")</f>
        <v/>
      </c>
      <c r="E852" s="109" t="str">
        <f aca="false">IF(OR(AND($A852&lt;$D$6,$A852&gt;$D$8),AND($A852&gt;$D$7,$A852&lt;$D$9)),NORMDIST($A852,$G$4,$G$3,0),"")</f>
        <v/>
      </c>
      <c r="F852" s="109" t="n">
        <f aca="false">IF(OR($A852&lt;$D$8,$A852&gt;$D$9),NORMDIST($A852,$G$4,$G$3,0),"")</f>
        <v>0</v>
      </c>
    </row>
    <row r="853" customFormat="false" ht="12.75" hidden="false" customHeight="false" outlineLevel="0" collapsed="false">
      <c r="A853" s="108" t="n">
        <v>42.0499999999999</v>
      </c>
      <c r="B853" s="38" t="n">
        <f aca="false">LN(A853)</f>
        <v>3.73885938641895</v>
      </c>
      <c r="C853" s="38" t="n">
        <f aca="false">1/(I$3*SQRT(2*PI()))*EXP(-(($B853-I$4)^2)/(2*I$3^2))</f>
        <v>4.43766054399853E-044</v>
      </c>
      <c r="D853" s="109" t="str">
        <f aca="false">IF(AND($A853&gt;$D$6,$A853&lt;$D$7),NORMDIST($A853,$G$4,$G$3,0),"")</f>
        <v/>
      </c>
      <c r="E853" s="109" t="str">
        <f aca="false">IF(OR(AND($A853&lt;$D$6,$A853&gt;$D$8),AND($A853&gt;$D$7,$A853&lt;$D$9)),NORMDIST($A853,$G$4,$G$3,0),"")</f>
        <v/>
      </c>
      <c r="F853" s="109" t="n">
        <f aca="false">IF(OR($A853&lt;$D$8,$A853&gt;$D$9),NORMDIST($A853,$G$4,$G$3,0),"")</f>
        <v>0</v>
      </c>
    </row>
    <row r="854" customFormat="false" ht="12.75" hidden="false" customHeight="false" outlineLevel="0" collapsed="false">
      <c r="A854" s="108" t="n">
        <v>42.0999999999999</v>
      </c>
      <c r="B854" s="38" t="n">
        <f aca="false">LN(A854)</f>
        <v>3.74004774068833</v>
      </c>
      <c r="C854" s="38" t="n">
        <f aca="false">1/(I$3*SQRT(2*PI()))*EXP(-(($B854-I$4)^2)/(2*I$3^2))</f>
        <v>3.99766004482195E-044</v>
      </c>
      <c r="D854" s="109" t="str">
        <f aca="false">IF(AND($A854&gt;$D$6,$A854&lt;$D$7),NORMDIST($A854,$G$4,$G$3,0),"")</f>
        <v/>
      </c>
      <c r="E854" s="109" t="str">
        <f aca="false">IF(OR(AND($A854&lt;$D$6,$A854&gt;$D$8),AND($A854&gt;$D$7,$A854&lt;$D$9)),NORMDIST($A854,$G$4,$G$3,0),"")</f>
        <v/>
      </c>
      <c r="F854" s="109" t="n">
        <f aca="false">IF(OR($A854&lt;$D$8,$A854&gt;$D$9),NORMDIST($A854,$G$4,$G$3,0),"")</f>
        <v>0</v>
      </c>
    </row>
    <row r="855" customFormat="false" ht="12.75" hidden="false" customHeight="false" outlineLevel="0" collapsed="false">
      <c r="A855" s="108" t="n">
        <v>42.1499999999999</v>
      </c>
      <c r="B855" s="38" t="n">
        <f aca="false">LN(A855)</f>
        <v>3.74123468444786</v>
      </c>
      <c r="C855" s="38" t="n">
        <f aca="false">1/(I$3*SQRT(2*PI()))*EXP(-(($B855-I$4)^2)/(2*I$3^2))</f>
        <v>3.6015381207922E-044</v>
      </c>
      <c r="D855" s="109" t="str">
        <f aca="false">IF(AND($A855&gt;$D$6,$A855&lt;$D$7),NORMDIST($A855,$G$4,$G$3,0),"")</f>
        <v/>
      </c>
      <c r="E855" s="109" t="str">
        <f aca="false">IF(OR(AND($A855&lt;$D$6,$A855&gt;$D$8),AND($A855&gt;$D$7,$A855&lt;$D$9)),NORMDIST($A855,$G$4,$G$3,0),"")</f>
        <v/>
      </c>
      <c r="F855" s="109" t="n">
        <f aca="false">IF(OR($A855&lt;$D$8,$A855&gt;$D$9),NORMDIST($A855,$G$4,$G$3,0),"")</f>
        <v>0</v>
      </c>
    </row>
    <row r="856" customFormat="false" ht="12.75" hidden="false" customHeight="false" outlineLevel="0" collapsed="false">
      <c r="A856" s="108" t="n">
        <v>42.1999999999999</v>
      </c>
      <c r="B856" s="38" t="n">
        <f aca="false">LN(A856)</f>
        <v>3.74242022104196</v>
      </c>
      <c r="C856" s="38" t="n">
        <f aca="false">1/(I$3*SQRT(2*PI()))*EXP(-(($B856-I$4)^2)/(2*I$3^2))</f>
        <v>3.24489391481637E-044</v>
      </c>
      <c r="D856" s="109" t="str">
        <f aca="false">IF(AND($A856&gt;$D$6,$A856&lt;$D$7),NORMDIST($A856,$G$4,$G$3,0),"")</f>
        <v/>
      </c>
      <c r="E856" s="109" t="str">
        <f aca="false">IF(OR(AND($A856&lt;$D$6,$A856&gt;$D$8),AND($A856&gt;$D$7,$A856&lt;$D$9)),NORMDIST($A856,$G$4,$G$3,0),"")</f>
        <v/>
      </c>
      <c r="F856" s="109" t="n">
        <f aca="false">IF(OR($A856&lt;$D$8,$A856&gt;$D$9),NORMDIST($A856,$G$4,$G$3,0),"")</f>
        <v>0</v>
      </c>
    </row>
    <row r="857" customFormat="false" ht="12.75" hidden="false" customHeight="false" outlineLevel="0" collapsed="false">
      <c r="A857" s="108" t="n">
        <v>42.2499999999999</v>
      </c>
      <c r="B857" s="38" t="n">
        <f aca="false">LN(A857)</f>
        <v>3.74360435380318</v>
      </c>
      <c r="C857" s="38" t="n">
        <f aca="false">1/(I$3*SQRT(2*PI()))*EXP(-(($B857-I$4)^2)/(2*I$3^2))</f>
        <v>2.92377047747677E-044</v>
      </c>
      <c r="D857" s="109" t="str">
        <f aca="false">IF(AND($A857&gt;$D$6,$A857&lt;$D$7),NORMDIST($A857,$G$4,$G$3,0),"")</f>
        <v/>
      </c>
      <c r="E857" s="109" t="str">
        <f aca="false">IF(OR(AND($A857&lt;$D$6,$A857&gt;$D$8),AND($A857&gt;$D$7,$A857&lt;$D$9)),NORMDIST($A857,$G$4,$G$3,0),"")</f>
        <v/>
      </c>
      <c r="F857" s="109" t="n">
        <f aca="false">IF(OR($A857&lt;$D$8,$A857&gt;$D$9),NORMDIST($A857,$G$4,$G$3,0),"")</f>
        <v>0</v>
      </c>
    </row>
    <row r="858" customFormat="false" ht="12.75" hidden="false" customHeight="false" outlineLevel="0" collapsed="false">
      <c r="A858" s="108" t="n">
        <v>42.2999999999999</v>
      </c>
      <c r="B858" s="38" t="n">
        <f aca="false">LN(A858)</f>
        <v>3.74478708605223</v>
      </c>
      <c r="C858" s="38" t="n">
        <f aca="false">1/(I$3*SQRT(2*PI()))*EXP(-(($B858-I$4)^2)/(2*I$3^2))</f>
        <v>2.63460973681579E-044</v>
      </c>
      <c r="D858" s="109" t="str">
        <f aca="false">IF(AND($A858&gt;$D$6,$A858&lt;$D$7),NORMDIST($A858,$G$4,$G$3,0),"")</f>
        <v/>
      </c>
      <c r="E858" s="109" t="str">
        <f aca="false">IF(OR(AND($A858&lt;$D$6,$A858&gt;$D$8),AND($A858&gt;$D$7,$A858&lt;$D$9)),NORMDIST($A858,$G$4,$G$3,0),"")</f>
        <v/>
      </c>
      <c r="F858" s="109" t="n">
        <f aca="false">IF(OR($A858&lt;$D$8,$A858&gt;$D$9),NORMDIST($A858,$G$4,$G$3,0),"")</f>
        <v>0</v>
      </c>
    </row>
    <row r="859" customFormat="false" ht="12.75" hidden="false" customHeight="false" outlineLevel="0" collapsed="false">
      <c r="A859" s="108" t="n">
        <v>42.3499999999999</v>
      </c>
      <c r="B859" s="38" t="n">
        <f aca="false">LN(A859)</f>
        <v>3.74596842109806</v>
      </c>
      <c r="C859" s="38" t="n">
        <f aca="false">1/(I$3*SQRT(2*PI()))*EXP(-(($B859-I$4)^2)/(2*I$3^2))</f>
        <v>2.37421206176235E-044</v>
      </c>
      <c r="D859" s="109" t="str">
        <f aca="false">IF(AND($A859&gt;$D$6,$A859&lt;$D$7),NORMDIST($A859,$G$4,$G$3,0),"")</f>
        <v/>
      </c>
      <c r="E859" s="109" t="str">
        <f aca="false">IF(OR(AND($A859&lt;$D$6,$A859&gt;$D$8),AND($A859&gt;$D$7,$A859&lt;$D$9)),NORMDIST($A859,$G$4,$G$3,0),"")</f>
        <v/>
      </c>
      <c r="F859" s="109" t="n">
        <f aca="false">IF(OR($A859&lt;$D$8,$A859&gt;$D$9),NORMDIST($A859,$G$4,$G$3,0),"")</f>
        <v>0</v>
      </c>
    </row>
    <row r="860" customFormat="false" ht="12.75" hidden="false" customHeight="false" outlineLevel="0" collapsed="false">
      <c r="A860" s="108" t="n">
        <v>42.3999999999999</v>
      </c>
      <c r="B860" s="38" t="n">
        <f aca="false">LN(A860)</f>
        <v>3.74714836223791</v>
      </c>
      <c r="C860" s="38" t="n">
        <f aca="false">1/(I$3*SQRT(2*PI()))*EXP(-(($B860-I$4)^2)/(2*I$3^2))</f>
        <v>2.13969994795935E-044</v>
      </c>
      <c r="D860" s="109" t="str">
        <f aca="false">IF(AND($A860&gt;$D$6,$A860&lt;$D$7),NORMDIST($A860,$G$4,$G$3,0),"")</f>
        <v/>
      </c>
      <c r="E860" s="109" t="str">
        <f aca="false">IF(OR(AND($A860&lt;$D$6,$A860&gt;$D$8),AND($A860&gt;$D$7,$A860&lt;$D$9)),NORMDIST($A860,$G$4,$G$3,0),"")</f>
        <v/>
      </c>
      <c r="F860" s="109" t="n">
        <f aca="false">IF(OR($A860&lt;$D$8,$A860&gt;$D$9),NORMDIST($A860,$G$4,$G$3,0),"")</f>
        <v>0</v>
      </c>
    </row>
    <row r="861" customFormat="false" ht="12.75" hidden="false" customHeight="false" outlineLevel="0" collapsed="false">
      <c r="A861" s="108" t="n">
        <v>42.4499999999999</v>
      </c>
      <c r="B861" s="38" t="n">
        <f aca="false">LN(A861)</f>
        <v>3.74832691275735</v>
      </c>
      <c r="C861" s="38" t="n">
        <f aca="false">1/(I$3*SQRT(2*PI()))*EXP(-(($B861-I$4)^2)/(2*I$3^2))</f>
        <v>1.92848540337255E-044</v>
      </c>
      <c r="D861" s="109" t="str">
        <f aca="false">IF(AND($A861&gt;$D$6,$A861&lt;$D$7),NORMDIST($A861,$G$4,$G$3,0),"")</f>
        <v/>
      </c>
      <c r="E861" s="109" t="str">
        <f aca="false">IF(OR(AND($A861&lt;$D$6,$A861&gt;$D$8),AND($A861&gt;$D$7,$A861&lt;$D$9)),NORMDIST($A861,$G$4,$G$3,0),"")</f>
        <v/>
      </c>
      <c r="F861" s="109" t="n">
        <f aca="false">IF(OR($A861&lt;$D$8,$A861&gt;$D$9),NORMDIST($A861,$G$4,$G$3,0),"")</f>
        <v>0</v>
      </c>
    </row>
    <row r="862" customFormat="false" ht="12.75" hidden="false" customHeight="false" outlineLevel="0" collapsed="false">
      <c r="A862" s="108" t="n">
        <v>42.4999999999999</v>
      </c>
      <c r="B862" s="38" t="n">
        <f aca="false">LN(A862)</f>
        <v>3.74950407593037</v>
      </c>
      <c r="C862" s="38" t="n">
        <f aca="false">1/(I$3*SQRT(2*PI()))*EXP(-(($B862-I$4)^2)/(2*I$3^2))</f>
        <v>1.73824065462553E-044</v>
      </c>
      <c r="D862" s="109" t="str">
        <f aca="false">IF(AND($A862&gt;$D$6,$A862&lt;$D$7),NORMDIST($A862,$G$4,$G$3,0),"")</f>
        <v/>
      </c>
      <c r="E862" s="109" t="str">
        <f aca="false">IF(OR(AND($A862&lt;$D$6,$A862&gt;$D$8),AND($A862&gt;$D$7,$A862&lt;$D$9)),NORMDIST($A862,$G$4,$G$3,0),"")</f>
        <v/>
      </c>
      <c r="F862" s="109" t="n">
        <f aca="false">IF(OR($A862&lt;$D$8,$A862&gt;$D$9),NORMDIST($A862,$G$4,$G$3,0),"")</f>
        <v>0</v>
      </c>
    </row>
    <row r="863" customFormat="false" ht="12.75" hidden="false" customHeight="false" outlineLevel="0" collapsed="false">
      <c r="A863" s="108" t="n">
        <v>42.5499999999999</v>
      </c>
      <c r="B863" s="38" t="n">
        <f aca="false">LN(A863)</f>
        <v>3.75067985501938</v>
      </c>
      <c r="C863" s="38" t="n">
        <f aca="false">1/(I$3*SQRT(2*PI()))*EXP(-(($B863-I$4)^2)/(2*I$3^2))</f>
        <v>1.56687183405467E-044</v>
      </c>
      <c r="D863" s="109" t="str">
        <f aca="false">IF(AND($A863&gt;$D$6,$A863&lt;$D$7),NORMDIST($A863,$G$4,$G$3,0),"")</f>
        <v/>
      </c>
      <c r="E863" s="109" t="str">
        <f aca="false">IF(OR(AND($A863&lt;$D$6,$A863&gt;$D$8),AND($A863&gt;$D$7,$A863&lt;$D$9)),NORMDIST($A863,$G$4,$G$3,0),"")</f>
        <v/>
      </c>
      <c r="F863" s="109" t="n">
        <f aca="false">IF(OR($A863&lt;$D$8,$A863&gt;$D$9),NORMDIST($A863,$G$4,$G$3,0),"")</f>
        <v>0</v>
      </c>
    </row>
    <row r="864" customFormat="false" ht="12.75" hidden="false" customHeight="false" outlineLevel="0" collapsed="false">
      <c r="A864" s="108" t="n">
        <v>42.5999999999999</v>
      </c>
      <c r="B864" s="38" t="n">
        <f aca="false">LN(A864)</f>
        <v>3.75185425327532</v>
      </c>
      <c r="C864" s="38" t="n">
        <f aca="false">1/(I$3*SQRT(2*PI()))*EXP(-(($B864-I$4)^2)/(2*I$3^2))</f>
        <v>1.41249534249004E-044</v>
      </c>
      <c r="D864" s="109" t="str">
        <f aca="false">IF(AND($A864&gt;$D$6,$A864&lt;$D$7),NORMDIST($A864,$G$4,$G$3,0),"")</f>
        <v/>
      </c>
      <c r="E864" s="109" t="str">
        <f aca="false">IF(OR(AND($A864&lt;$D$6,$A864&gt;$D$8),AND($A864&gt;$D$7,$A864&lt;$D$9)),NORMDIST($A864,$G$4,$G$3,0),"")</f>
        <v/>
      </c>
      <c r="F864" s="109" t="n">
        <f aca="false">IF(OR($A864&lt;$D$8,$A864&gt;$D$9),NORMDIST($A864,$G$4,$G$3,0),"")</f>
        <v>0</v>
      </c>
    </row>
    <row r="865" customFormat="false" ht="12.75" hidden="false" customHeight="false" outlineLevel="0" collapsed="false">
      <c r="A865" s="108" t="n">
        <v>42.6499999999999</v>
      </c>
      <c r="B865" s="38" t="n">
        <f aca="false">LN(A865)</f>
        <v>3.75302727393769</v>
      </c>
      <c r="C865" s="38" t="n">
        <f aca="false">1/(I$3*SQRT(2*PI()))*EXP(-(($B865-I$4)^2)/(2*I$3^2))</f>
        <v>1.27341661414595E-044</v>
      </c>
      <c r="D865" s="109" t="str">
        <f aca="false">IF(AND($A865&gt;$D$6,$A865&lt;$D$7),NORMDIST($A865,$G$4,$G$3,0),"")</f>
        <v/>
      </c>
      <c r="E865" s="109" t="str">
        <f aca="false">IF(OR(AND($A865&lt;$D$6,$A865&gt;$D$8),AND($A865&gt;$D$7,$A865&lt;$D$9)),NORMDIST($A865,$G$4,$G$3,0),"")</f>
        <v/>
      </c>
      <c r="F865" s="109" t="n">
        <f aca="false">IF(OR($A865&lt;$D$8,$A865&gt;$D$9),NORMDIST($A865,$G$4,$G$3,0),"")</f>
        <v>0</v>
      </c>
    </row>
    <row r="866" customFormat="false" ht="12.75" hidden="false" customHeight="false" outlineLevel="0" collapsed="false">
      <c r="A866" s="108" t="n">
        <v>42.6999999999999</v>
      </c>
      <c r="B866" s="38" t="n">
        <f aca="false">LN(A866)</f>
        <v>3.75419892023458</v>
      </c>
      <c r="C866" s="38" t="n">
        <f aca="false">1/(I$3*SQRT(2*PI()))*EXP(-(($B866-I$4)^2)/(2*I$3^2))</f>
        <v>1.14811103814049E-044</v>
      </c>
      <c r="D866" s="109" t="str">
        <f aca="false">IF(AND($A866&gt;$D$6,$A866&lt;$D$7),NORMDIST($A866,$G$4,$G$3,0),"")</f>
        <v/>
      </c>
      <c r="E866" s="109" t="str">
        <f aca="false">IF(OR(AND($A866&lt;$D$6,$A866&gt;$D$8),AND($A866&gt;$D$7,$A866&lt;$D$9)),NORMDIST($A866,$G$4,$G$3,0),"")</f>
        <v/>
      </c>
      <c r="F866" s="109" t="n">
        <f aca="false">IF(OR($A866&lt;$D$8,$A866&gt;$D$9),NORMDIST($A866,$G$4,$G$3,0),"")</f>
        <v>0</v>
      </c>
    </row>
    <row r="867" customFormat="false" ht="12.75" hidden="false" customHeight="false" outlineLevel="0" collapsed="false">
      <c r="A867" s="108" t="n">
        <v>42.7499999999999</v>
      </c>
      <c r="B867" s="38" t="n">
        <f aca="false">LN(A867)</f>
        <v>3.75536919538277</v>
      </c>
      <c r="C867" s="38" t="n">
        <f aca="false">1/(I$3*SQRT(2*PI()))*EXP(-(($B867-I$4)^2)/(2*I$3^2))</f>
        <v>1.03520681639253E-044</v>
      </c>
      <c r="D867" s="109" t="str">
        <f aca="false">IF(AND($A867&gt;$D$6,$A867&lt;$D$7),NORMDIST($A867,$G$4,$G$3,0),"")</f>
        <v/>
      </c>
      <c r="E867" s="109" t="str">
        <f aca="false">IF(OR(AND($A867&lt;$D$6,$A867&gt;$D$8),AND($A867&gt;$D$7,$A867&lt;$D$9)),NORMDIST($A867,$G$4,$G$3,0),"")</f>
        <v/>
      </c>
      <c r="F867" s="109" t="n">
        <f aca="false">IF(OR($A867&lt;$D$8,$A867&gt;$D$9),NORMDIST($A867,$G$4,$G$3,0),"")</f>
        <v>0</v>
      </c>
    </row>
    <row r="868" customFormat="false" ht="12.75" hidden="false" customHeight="false" outlineLevel="0" collapsed="false">
      <c r="A868" s="108" t="n">
        <v>42.7999999999999</v>
      </c>
      <c r="B868" s="38" t="n">
        <f aca="false">LN(A868)</f>
        <v>3.75653810258775</v>
      </c>
      <c r="C868" s="38" t="n">
        <f aca="false">1/(I$3*SQRT(2*PI()))*EXP(-(($B868-I$4)^2)/(2*I$3^2))</f>
        <v>9.33469560259865E-045</v>
      </c>
      <c r="D868" s="109" t="str">
        <f aca="false">IF(AND($A868&gt;$D$6,$A868&lt;$D$7),NORMDIST($A868,$G$4,$G$3,0),"")</f>
        <v/>
      </c>
      <c r="E868" s="109" t="str">
        <f aca="false">IF(OR(AND($A868&lt;$D$6,$A868&gt;$D$8),AND($A868&gt;$D$7,$A868&lt;$D$9)),NORMDIST($A868,$G$4,$G$3,0),"")</f>
        <v/>
      </c>
      <c r="F868" s="109" t="n">
        <f aca="false">IF(OR($A868&lt;$D$8,$A868&gt;$D$9),NORMDIST($A868,$G$4,$G$3,0),"")</f>
        <v>0</v>
      </c>
    </row>
    <row r="869" customFormat="false" ht="12.75" hidden="false" customHeight="false" outlineLevel="0" collapsed="false">
      <c r="A869" s="108" t="n">
        <v>42.8499999999999</v>
      </c>
      <c r="B869" s="38" t="n">
        <f aca="false">LN(A869)</f>
        <v>3.75770564504379</v>
      </c>
      <c r="C869" s="38" t="n">
        <f aca="false">1/(I$3*SQRT(2*PI()))*EXP(-(($B869-I$4)^2)/(2*I$3^2))</f>
        <v>8.41788448569493E-045</v>
      </c>
      <c r="D869" s="109" t="str">
        <f aca="false">IF(AND($A869&gt;$D$6,$A869&lt;$D$7),NORMDIST($A869,$G$4,$G$3,0),"")</f>
        <v/>
      </c>
      <c r="E869" s="109" t="str">
        <f aca="false">IF(OR(AND($A869&lt;$D$6,$A869&gt;$D$8),AND($A869&gt;$D$7,$A869&lt;$D$9)),NORMDIST($A869,$G$4,$G$3,0),"")</f>
        <v/>
      </c>
      <c r="F869" s="109" t="n">
        <f aca="false">IF(OR($A869&lt;$D$8,$A869&gt;$D$9),NORMDIST($A869,$G$4,$G$3,0),"")</f>
        <v>0</v>
      </c>
    </row>
    <row r="870" customFormat="false" ht="12.75" hidden="false" customHeight="false" outlineLevel="0" collapsed="false">
      <c r="A870" s="108" t="n">
        <v>42.8999999999999</v>
      </c>
      <c r="B870" s="38" t="n">
        <f aca="false">LN(A870)</f>
        <v>3.75887182593397</v>
      </c>
      <c r="C870" s="38" t="n">
        <f aca="false">1/(I$3*SQRT(2*PI()))*EXP(-(($B870-I$4)^2)/(2*I$3^2))</f>
        <v>7.59163787878913E-045</v>
      </c>
      <c r="D870" s="109" t="str">
        <f aca="false">IF(AND($A870&gt;$D$6,$A870&lt;$D$7),NORMDIST($A870,$G$4,$G$3,0),"")</f>
        <v/>
      </c>
      <c r="E870" s="109" t="str">
        <f aca="false">IF(OR(AND($A870&lt;$D$6,$A870&gt;$D$8),AND($A870&gt;$D$7,$A870&lt;$D$9)),NORMDIST($A870,$G$4,$G$3,0),"")</f>
        <v/>
      </c>
      <c r="F870" s="109" t="n">
        <f aca="false">IF(OR($A870&lt;$D$8,$A870&gt;$D$9),NORMDIST($A870,$G$4,$G$3,0),"")</f>
        <v>0</v>
      </c>
    </row>
    <row r="871" customFormat="false" ht="12.75" hidden="false" customHeight="false" outlineLevel="0" collapsed="false">
      <c r="A871" s="108" t="n">
        <v>42.9499999999999</v>
      </c>
      <c r="B871" s="38" t="n">
        <f aca="false">LN(A871)</f>
        <v>3.76003664843026</v>
      </c>
      <c r="C871" s="38" t="n">
        <f aca="false">1/(I$3*SQRT(2*PI()))*EXP(-(($B871-I$4)^2)/(2*I$3^2))</f>
        <v>6.84695832123509E-045</v>
      </c>
      <c r="D871" s="109" t="str">
        <f aca="false">IF(AND($A871&gt;$D$6,$A871&lt;$D$7),NORMDIST($A871,$G$4,$G$3,0),"")</f>
        <v/>
      </c>
      <c r="E871" s="109" t="str">
        <f aca="false">IF(OR(AND($A871&lt;$D$6,$A871&gt;$D$8),AND($A871&gt;$D$7,$A871&lt;$D$9)),NORMDIST($A871,$G$4,$G$3,0),"")</f>
        <v/>
      </c>
      <c r="F871" s="109" t="n">
        <f aca="false">IF(OR($A871&lt;$D$8,$A871&gt;$D$9),NORMDIST($A871,$G$4,$G$3,0),"")</f>
        <v>0</v>
      </c>
    </row>
    <row r="872" customFormat="false" ht="12.75" hidden="false" customHeight="false" outlineLevel="0" collapsed="false">
      <c r="A872" s="108" t="n">
        <v>42.9999999999999</v>
      </c>
      <c r="B872" s="38" t="n">
        <f aca="false">LN(A872)</f>
        <v>3.76120011569356</v>
      </c>
      <c r="C872" s="38" t="n">
        <f aca="false">1/(I$3*SQRT(2*PI()))*EXP(-(($B872-I$4)^2)/(2*I$3^2))</f>
        <v>6.17574733436303E-045</v>
      </c>
      <c r="D872" s="109" t="str">
        <f aca="false">IF(AND($A872&gt;$D$6,$A872&lt;$D$7),NORMDIST($A872,$G$4,$G$3,0),"")</f>
        <v/>
      </c>
      <c r="E872" s="109" t="str">
        <f aca="false">IF(OR(AND($A872&lt;$D$6,$A872&gt;$D$8),AND($A872&gt;$D$7,$A872&lt;$D$9)),NORMDIST($A872,$G$4,$G$3,0),"")</f>
        <v/>
      </c>
      <c r="F872" s="109" t="n">
        <f aca="false">IF(OR($A872&lt;$D$8,$A872&gt;$D$9),NORMDIST($A872,$G$4,$G$3,0),"")</f>
        <v>0</v>
      </c>
    </row>
    <row r="873" customFormat="false" ht="12.75" hidden="false" customHeight="false" outlineLevel="0" collapsed="false">
      <c r="A873" s="108" t="n">
        <v>43.0499999999999</v>
      </c>
      <c r="B873" s="38" t="n">
        <f aca="false">LN(A873)</f>
        <v>3.76236223087374</v>
      </c>
      <c r="C873" s="38" t="n">
        <f aca="false">1/(I$3*SQRT(2*PI()))*EXP(-(($B873-I$4)^2)/(2*I$3^2))</f>
        <v>5.57071509052626E-045</v>
      </c>
      <c r="D873" s="109" t="str">
        <f aca="false">IF(AND($A873&gt;$D$6,$A873&lt;$D$7),NORMDIST($A873,$G$4,$G$3,0),"")</f>
        <v/>
      </c>
      <c r="E873" s="109" t="str">
        <f aca="false">IF(OR(AND($A873&lt;$D$6,$A873&gt;$D$8),AND($A873&gt;$D$7,$A873&lt;$D$9)),NORMDIST($A873,$G$4,$G$3,0),"")</f>
        <v/>
      </c>
      <c r="F873" s="109" t="n">
        <f aca="false">IF(OR($A873&lt;$D$8,$A873&gt;$D$9),NORMDIST($A873,$G$4,$G$3,0),"")</f>
        <v>0</v>
      </c>
    </row>
    <row r="874" customFormat="false" ht="12.75" hidden="false" customHeight="false" outlineLevel="0" collapsed="false">
      <c r="A874" s="108" t="n">
        <v>43.0999999999999</v>
      </c>
      <c r="B874" s="38" t="n">
        <f aca="false">LN(A874)</f>
        <v>3.7635229971097</v>
      </c>
      <c r="C874" s="38" t="n">
        <f aca="false">1/(I$3*SQRT(2*PI()))*EXP(-(($B874-I$4)^2)/(2*I$3^2))</f>
        <v>5.02529920986954E-045</v>
      </c>
      <c r="D874" s="109" t="str">
        <f aca="false">IF(AND($A874&gt;$D$6,$A874&lt;$D$7),NORMDIST($A874,$G$4,$G$3,0),"")</f>
        <v/>
      </c>
      <c r="E874" s="109" t="str">
        <f aca="false">IF(OR(AND($A874&lt;$D$6,$A874&gt;$D$8),AND($A874&gt;$D$7,$A874&lt;$D$9)),NORMDIST($A874,$G$4,$G$3,0),"")</f>
        <v/>
      </c>
      <c r="F874" s="109" t="n">
        <f aca="false">IF(OR($A874&lt;$D$8,$A874&gt;$D$9),NORMDIST($A874,$G$4,$G$3,0),"")</f>
        <v>0</v>
      </c>
    </row>
    <row r="875" customFormat="false" ht="12.75" hidden="false" customHeight="false" outlineLevel="0" collapsed="false">
      <c r="A875" s="108" t="n">
        <v>43.1499999999999</v>
      </c>
      <c r="B875" s="38" t="n">
        <f aca="false">LN(A875)</f>
        <v>3.76468241752943</v>
      </c>
      <c r="C875" s="38" t="n">
        <f aca="false">1/(I$3*SQRT(2*PI()))*EXP(-(($B875-I$4)^2)/(2*I$3^2))</f>
        <v>4.53359175731827E-045</v>
      </c>
      <c r="D875" s="109" t="str">
        <f aca="false">IF(AND($A875&gt;$D$6,$A875&lt;$D$7),NORMDIST($A875,$G$4,$G$3,0),"")</f>
        <v/>
      </c>
      <c r="E875" s="109" t="str">
        <f aca="false">IF(OR(AND($A875&lt;$D$6,$A875&gt;$D$8),AND($A875&gt;$D$7,$A875&lt;$D$9)),NORMDIST($A875,$G$4,$G$3,0),"")</f>
        <v/>
      </c>
      <c r="F875" s="109" t="n">
        <f aca="false">IF(OR($A875&lt;$D$8,$A875&gt;$D$9),NORMDIST($A875,$G$4,$G$3,0),"")</f>
        <v>0</v>
      </c>
    </row>
    <row r="876" customFormat="false" ht="12.75" hidden="false" customHeight="false" outlineLevel="0" collapsed="false">
      <c r="A876" s="108" t="n">
        <v>43.1999999999999</v>
      </c>
      <c r="B876" s="38" t="n">
        <f aca="false">LN(A876)</f>
        <v>3.76584049525006</v>
      </c>
      <c r="C876" s="38" t="n">
        <f aca="false">1/(I$3*SQRT(2*PI()))*EXP(-(($B876-I$4)^2)/(2*I$3^2))</f>
        <v>4.09027360705882E-045</v>
      </c>
      <c r="D876" s="109" t="str">
        <f aca="false">IF(AND($A876&gt;$D$6,$A876&lt;$D$7),NORMDIST($A876,$G$4,$G$3,0),"")</f>
        <v/>
      </c>
      <c r="E876" s="109" t="str">
        <f aca="false">IF(OR(AND($A876&lt;$D$6,$A876&gt;$D$8),AND($A876&gt;$D$7,$A876&lt;$D$9)),NORMDIST($A876,$G$4,$G$3,0),"")</f>
        <v/>
      </c>
      <c r="F876" s="109" t="n">
        <f aca="false">IF(OR($A876&lt;$D$8,$A876&gt;$D$9),NORMDIST($A876,$G$4,$G$3,0),"")</f>
        <v>0</v>
      </c>
    </row>
    <row r="877" customFormat="false" ht="12.75" hidden="false" customHeight="false" outlineLevel="0" collapsed="false">
      <c r="A877" s="108" t="n">
        <v>43.2499999999999</v>
      </c>
      <c r="B877" s="38" t="n">
        <f aca="false">LN(A877)</f>
        <v>3.76699723337789</v>
      </c>
      <c r="C877" s="38" t="n">
        <f aca="false">1/(I$3*SQRT(2*PI()))*EXP(-(($B877-I$4)^2)/(2*I$3^2))</f>
        <v>3.69055542681536E-045</v>
      </c>
      <c r="D877" s="109" t="str">
        <f aca="false">IF(AND($A877&gt;$D$6,$A877&lt;$D$7),NORMDIST($A877,$G$4,$G$3,0),"")</f>
        <v/>
      </c>
      <c r="E877" s="109" t="str">
        <f aca="false">IF(OR(AND($A877&lt;$D$6,$A877&gt;$D$8),AND($A877&gt;$D$7,$A877&lt;$D$9)),NORMDIST($A877,$G$4,$G$3,0),"")</f>
        <v/>
      </c>
      <c r="F877" s="109" t="n">
        <f aca="false">IF(OR($A877&lt;$D$8,$A877&gt;$D$9),NORMDIST($A877,$G$4,$G$3,0),"")</f>
        <v>0</v>
      </c>
    </row>
    <row r="878" customFormat="false" ht="12.75" hidden="false" customHeight="false" outlineLevel="0" collapsed="false">
      <c r="A878" s="108" t="n">
        <v>43.2999999999999</v>
      </c>
      <c r="B878" s="38" t="n">
        <f aca="false">LN(A878)</f>
        <v>3.76815263500844</v>
      </c>
      <c r="C878" s="38" t="n">
        <f aca="false">1/(I$3*SQRT(2*PI()))*EXP(-(($B878-I$4)^2)/(2*I$3^2))</f>
        <v>3.33012461053371E-045</v>
      </c>
      <c r="D878" s="109" t="str">
        <f aca="false">IF(AND($A878&gt;$D$6,$A878&lt;$D$7),NORMDIST($A878,$G$4,$G$3,0),"")</f>
        <v/>
      </c>
      <c r="E878" s="109" t="str">
        <f aca="false">IF(OR(AND($A878&lt;$D$6,$A878&gt;$D$8),AND($A878&gt;$D$7,$A878&lt;$D$9)),NORMDIST($A878,$G$4,$G$3,0),"")</f>
        <v/>
      </c>
      <c r="F878" s="109" t="n">
        <f aca="false">IF(OR($A878&lt;$D$8,$A878&gt;$D$9),NORMDIST($A878,$G$4,$G$3,0),"")</f>
        <v>0</v>
      </c>
    </row>
    <row r="879" customFormat="false" ht="12.75" hidden="false" customHeight="false" outlineLevel="0" collapsed="false">
      <c r="A879" s="108" t="n">
        <v>43.3499999999999</v>
      </c>
      <c r="B879" s="38" t="n">
        <f aca="false">LN(A879)</f>
        <v>3.76930670322655</v>
      </c>
      <c r="C879" s="38" t="n">
        <f aca="false">1/(I$3*SQRT(2*PI()))*EXP(-(($B879-I$4)^2)/(2*I$3^2))</f>
        <v>3.00509755655211E-045</v>
      </c>
      <c r="D879" s="109" t="str">
        <f aca="false">IF(AND($A879&gt;$D$6,$A879&lt;$D$7),NORMDIST($A879,$G$4,$G$3,0),"")</f>
        <v/>
      </c>
      <c r="E879" s="109" t="str">
        <f aca="false">IF(OR(AND($A879&lt;$D$6,$A879&gt;$D$8),AND($A879&gt;$D$7,$A879&lt;$D$9)),NORMDIST($A879,$G$4,$G$3,0),"")</f>
        <v/>
      </c>
      <c r="F879" s="109" t="n">
        <f aca="false">IF(OR($A879&lt;$D$8,$A879&gt;$D$9),NORMDIST($A879,$G$4,$G$3,0),"")</f>
        <v>0</v>
      </c>
    </row>
    <row r="880" customFormat="false" ht="12.75" hidden="false" customHeight="false" outlineLevel="0" collapsed="false">
      <c r="A880" s="108" t="n">
        <v>43.3999999999999</v>
      </c>
      <c r="B880" s="38" t="n">
        <f aca="false">LN(A880)</f>
        <v>3.77045944110636</v>
      </c>
      <c r="C880" s="38" t="n">
        <f aca="false">1/(I$3*SQRT(2*PI()))*EXP(-(($B880-I$4)^2)/(2*I$3^2))</f>
        <v>2.71197674978912E-045</v>
      </c>
      <c r="D880" s="109" t="str">
        <f aca="false">IF(AND($A880&gt;$D$6,$A880&lt;$D$7),NORMDIST($A880,$G$4,$G$3,0),"")</f>
        <v/>
      </c>
      <c r="E880" s="109" t="str">
        <f aca="false">IF(OR(AND($A880&lt;$D$6,$A880&gt;$D$8),AND($A880&gt;$D$7,$A880&lt;$D$9)),NORMDIST($A880,$G$4,$G$3,0),"")</f>
        <v/>
      </c>
      <c r="F880" s="109" t="n">
        <f aca="false">IF(OR($A880&lt;$D$8,$A880&gt;$D$9),NORMDIST($A880,$G$4,$G$3,0),"")</f>
        <v>0</v>
      </c>
    </row>
    <row r="881" customFormat="false" ht="12.75" hidden="false" customHeight="false" outlineLevel="0" collapsed="false">
      <c r="A881" s="108" t="n">
        <v>43.4499999999999</v>
      </c>
      <c r="B881" s="38" t="n">
        <f aca="false">LN(A881)</f>
        <v>3.7716108517114</v>
      </c>
      <c r="C881" s="38" t="n">
        <f aca="false">1/(I$3*SQRT(2*PI()))*EXP(-(($B881-I$4)^2)/(2*I$3^2))</f>
        <v>2.44761216163798E-045</v>
      </c>
      <c r="D881" s="109" t="str">
        <f aca="false">IF(AND($A881&gt;$D$6,$A881&lt;$D$7),NORMDIST($A881,$G$4,$G$3,0),"")</f>
        <v/>
      </c>
      <c r="E881" s="109" t="str">
        <f aca="false">IF(OR(AND($A881&lt;$D$6,$A881&gt;$D$8),AND($A881&gt;$D$7,$A881&lt;$D$9)),NORMDIST($A881,$G$4,$G$3,0),"")</f>
        <v/>
      </c>
      <c r="F881" s="109" t="n">
        <f aca="false">IF(OR($A881&lt;$D$8,$A881&gt;$D$9),NORMDIST($A881,$G$4,$G$3,0),"")</f>
        <v>0</v>
      </c>
    </row>
    <row r="882" customFormat="false" ht="12.75" hidden="false" customHeight="false" outlineLevel="0" collapsed="false">
      <c r="A882" s="108" t="n">
        <v>43.4999999999999</v>
      </c>
      <c r="B882" s="38" t="n">
        <f aca="false">LN(A882)</f>
        <v>3.77276093809464</v>
      </c>
      <c r="C882" s="38" t="n">
        <f aca="false">1/(I$3*SQRT(2*PI()))*EXP(-(($B882-I$4)^2)/(2*I$3^2))</f>
        <v>2.20916653075203E-045</v>
      </c>
      <c r="D882" s="109" t="str">
        <f aca="false">IF(AND($A882&gt;$D$6,$A882&lt;$D$7),NORMDIST($A882,$G$4,$G$3,0),"")</f>
        <v/>
      </c>
      <c r="E882" s="109" t="str">
        <f aca="false">IF(OR(AND($A882&lt;$D$6,$A882&gt;$D$8),AND($A882&gt;$D$7,$A882&lt;$D$9)),NORMDIST($A882,$G$4,$G$3,0),"")</f>
        <v/>
      </c>
      <c r="F882" s="109" t="n">
        <f aca="false">IF(OR($A882&lt;$D$8,$A882&gt;$D$9),NORMDIST($A882,$G$4,$G$3,0),"")</f>
        <v>0</v>
      </c>
    </row>
    <row r="883" customFormat="false" ht="12.75" hidden="false" customHeight="false" outlineLevel="0" collapsed="false">
      <c r="A883" s="108" t="n">
        <v>43.5499999999999</v>
      </c>
      <c r="B883" s="38" t="n">
        <f aca="false">LN(A883)</f>
        <v>3.77390970329851</v>
      </c>
      <c r="C883" s="38" t="n">
        <f aca="false">1/(I$3*SQRT(2*PI()))*EXP(-(($B883-I$4)^2)/(2*I$3^2))</f>
        <v>1.99408413235123E-045</v>
      </c>
      <c r="D883" s="109" t="str">
        <f aca="false">IF(AND($A883&gt;$D$6,$A883&lt;$D$7),NORMDIST($A883,$G$4,$G$3,0),"")</f>
        <v/>
      </c>
      <c r="E883" s="109" t="str">
        <f aca="false">IF(OR(AND($A883&lt;$D$6,$A883&gt;$D$8),AND($A883&gt;$D$7,$A883&lt;$D$9)),NORMDIST($A883,$G$4,$G$3,0),"")</f>
        <v/>
      </c>
      <c r="F883" s="109" t="n">
        <f aca="false">IF(OR($A883&lt;$D$8,$A883&gt;$D$9),NORMDIST($A883,$G$4,$G$3,0),"")</f>
        <v>0</v>
      </c>
    </row>
    <row r="884" customFormat="false" ht="12.75" hidden="false" customHeight="false" outlineLevel="0" collapsed="false">
      <c r="A884" s="108" t="n">
        <v>43.5999999999999</v>
      </c>
      <c r="B884" s="38" t="n">
        <f aca="false">LN(A884)</f>
        <v>3.77505715035499</v>
      </c>
      <c r="C884" s="38" t="n">
        <f aca="false">1/(I$3*SQRT(2*PI()))*EXP(-(($B884-I$4)^2)/(2*I$3^2))</f>
        <v>1.80006268356444E-045</v>
      </c>
      <c r="D884" s="109" t="str">
        <f aca="false">IF(AND($A884&gt;$D$6,$A884&lt;$D$7),NORMDIST($A884,$G$4,$G$3,0),"")</f>
        <v/>
      </c>
      <c r="E884" s="109" t="str">
        <f aca="false">IF(OR(AND($A884&lt;$D$6,$A884&gt;$D$8),AND($A884&gt;$D$7,$A884&lt;$D$9)),NORMDIST($A884,$G$4,$G$3,0),"")</f>
        <v/>
      </c>
      <c r="F884" s="109" t="n">
        <f aca="false">IF(OR($A884&lt;$D$8,$A884&gt;$D$9),NORMDIST($A884,$G$4,$G$3,0),"")</f>
        <v>0</v>
      </c>
    </row>
    <row r="885" customFormat="false" ht="12.75" hidden="false" customHeight="false" outlineLevel="0" collapsed="false">
      <c r="A885" s="108" t="n">
        <v>43.6499999999999</v>
      </c>
      <c r="B885" s="38" t="n">
        <f aca="false">LN(A885)</f>
        <v>3.77620328228561</v>
      </c>
      <c r="C885" s="38" t="n">
        <f aca="false">1/(I$3*SQRT(2*PI()))*EXP(-(($B885-I$4)^2)/(2*I$3^2))</f>
        <v>1.62502806814101E-045</v>
      </c>
      <c r="D885" s="109" t="str">
        <f aca="false">IF(AND($A885&gt;$D$6,$A885&lt;$D$7),NORMDIST($A885,$G$4,$G$3,0),"")</f>
        <v/>
      </c>
      <c r="E885" s="109" t="str">
        <f aca="false">IF(OR(AND($A885&lt;$D$6,$A885&gt;$D$8),AND($A885&gt;$D$7,$A885&lt;$D$9)),NORMDIST($A885,$G$4,$G$3,0),"")</f>
        <v/>
      </c>
      <c r="F885" s="109" t="n">
        <f aca="false">IF(OR($A885&lt;$D$8,$A885&gt;$D$9),NORMDIST($A885,$G$4,$G$3,0),"")</f>
        <v>0</v>
      </c>
    </row>
    <row r="886" customFormat="false" ht="12.75" hidden="false" customHeight="false" outlineLevel="0" collapsed="false">
      <c r="A886" s="108" t="n">
        <v>43.6999999999999</v>
      </c>
      <c r="B886" s="38" t="n">
        <f aca="false">LN(A886)</f>
        <v>3.77734810210154</v>
      </c>
      <c r="C886" s="38" t="n">
        <f aca="false">1/(I$3*SQRT(2*PI()))*EXP(-(($B886-I$4)^2)/(2*I$3^2))</f>
        <v>1.46711159601394E-045</v>
      </c>
      <c r="D886" s="109" t="str">
        <f aca="false">IF(AND($A886&gt;$D$6,$A886&lt;$D$7),NORMDIST($A886,$G$4,$G$3,0),"")</f>
        <v/>
      </c>
      <c r="E886" s="109" t="str">
        <f aca="false">IF(OR(AND($A886&lt;$D$6,$A886&gt;$D$8),AND($A886&gt;$D$7,$A886&lt;$D$9)),NORMDIST($A886,$G$4,$G$3,0),"")</f>
        <v/>
      </c>
      <c r="F886" s="109" t="n">
        <f aca="false">IF(OR($A886&lt;$D$8,$A886&gt;$D$9),NORMDIST($A886,$G$4,$G$3,0),"")</f>
        <v>0</v>
      </c>
    </row>
    <row r="887" customFormat="false" ht="12.75" hidden="false" customHeight="false" outlineLevel="0" collapsed="false">
      <c r="A887" s="108" t="n">
        <v>43.7499999999999</v>
      </c>
      <c r="B887" s="38" t="n">
        <f aca="false">LN(A887)</f>
        <v>3.77849161280362</v>
      </c>
      <c r="C887" s="38" t="n">
        <f aca="false">1/(I$3*SQRT(2*PI()))*EXP(-(($B887-I$4)^2)/(2*I$3^2))</f>
        <v>1.32462954207519E-045</v>
      </c>
      <c r="D887" s="109" t="str">
        <f aca="false">IF(AND($A887&gt;$D$6,$A887&lt;$D$7),NORMDIST($A887,$G$4,$G$3,0),"")</f>
        <v/>
      </c>
      <c r="E887" s="109" t="str">
        <f aca="false">IF(OR(AND($A887&lt;$D$6,$A887&gt;$D$8),AND($A887&gt;$D$7,$A887&lt;$D$9)),NORMDIST($A887,$G$4,$G$3,0),"")</f>
        <v/>
      </c>
      <c r="F887" s="109" t="n">
        <f aca="false">IF(OR($A887&lt;$D$8,$A887&gt;$D$9),NORMDIST($A887,$G$4,$G$3,0),"")</f>
        <v>0</v>
      </c>
    </row>
    <row r="888" customFormat="false" ht="12.75" hidden="false" customHeight="false" outlineLevel="0" collapsed="false">
      <c r="A888" s="108" t="n">
        <v>43.7999999999999</v>
      </c>
      <c r="B888" s="38" t="n">
        <f aca="false">LN(A888)</f>
        <v>3.7796338173824</v>
      </c>
      <c r="C888" s="38" t="n">
        <f aca="false">1/(I$3*SQRT(2*PI()))*EXP(-(($B888-I$4)^2)/(2*I$3^2))</f>
        <v>1.19606473444175E-045</v>
      </c>
      <c r="D888" s="109" t="str">
        <f aca="false">IF(AND($A888&gt;$D$6,$A888&lt;$D$7),NORMDIST($A888,$G$4,$G$3,0),"")</f>
        <v/>
      </c>
      <c r="E888" s="109" t="str">
        <f aca="false">IF(OR(AND($A888&lt;$D$6,$A888&gt;$D$8),AND($A888&gt;$D$7,$A888&lt;$D$9)),NORMDIST($A888,$G$4,$G$3,0),"")</f>
        <v/>
      </c>
      <c r="F888" s="109" t="n">
        <f aca="false">IF(OR($A888&lt;$D$8,$A888&gt;$D$9),NORMDIST($A888,$G$4,$G$3,0),"")</f>
        <v>0</v>
      </c>
    </row>
    <row r="889" customFormat="false" ht="12.75" hidden="false" customHeight="false" outlineLevel="0" collapsed="false">
      <c r="A889" s="108" t="n">
        <v>43.8499999999999</v>
      </c>
      <c r="B889" s="38" t="n">
        <f aca="false">LN(A889)</f>
        <v>3.78077471881819</v>
      </c>
      <c r="C889" s="38" t="n">
        <f aca="false">1/(I$3*SQRT(2*PI()))*EXP(-(($B889-I$4)^2)/(2*I$3^2))</f>
        <v>1.08004998577882E-045</v>
      </c>
      <c r="D889" s="109" t="str">
        <f aca="false">IF(AND($A889&gt;$D$6,$A889&lt;$D$7),NORMDIST($A889,$G$4,$G$3,0),"")</f>
        <v/>
      </c>
      <c r="E889" s="109" t="str">
        <f aca="false">IF(OR(AND($A889&lt;$D$6,$A889&gt;$D$8),AND($A889&gt;$D$7,$A889&lt;$D$9)),NORMDIST($A889,$G$4,$G$3,0),"")</f>
        <v/>
      </c>
      <c r="F889" s="109" t="n">
        <f aca="false">IF(OR($A889&lt;$D$8,$A889&gt;$D$9),NORMDIST($A889,$G$4,$G$3,0),"")</f>
        <v>0</v>
      </c>
    </row>
    <row r="890" customFormat="false" ht="12.75" hidden="false" customHeight="false" outlineLevel="0" collapsed="false">
      <c r="A890" s="108" t="n">
        <v>43.8999999999999</v>
      </c>
      <c r="B890" s="38" t="n">
        <f aca="false">LN(A890)</f>
        <v>3.78191432008112</v>
      </c>
      <c r="C890" s="38" t="n">
        <f aca="false">1/(I$3*SQRT(2*PI()))*EXP(-(($B890-I$4)^2)/(2*I$3^2))</f>
        <v>9.75353182152354E-046</v>
      </c>
      <c r="D890" s="109" t="str">
        <f aca="false">IF(AND($A890&gt;$D$6,$A890&lt;$D$7),NORMDIST($A890,$G$4,$G$3,0),"")</f>
        <v/>
      </c>
      <c r="E890" s="109" t="str">
        <f aca="false">IF(OR(AND($A890&lt;$D$6,$A890&gt;$D$8),AND($A890&gt;$D$7,$A890&lt;$D$9)),NORMDIST($A890,$G$4,$G$3,0),"")</f>
        <v/>
      </c>
      <c r="F890" s="109" t="n">
        <f aca="false">IF(OR($A890&lt;$D$8,$A890&gt;$D$9),NORMDIST($A890,$G$4,$G$3,0),"")</f>
        <v>0</v>
      </c>
    </row>
    <row r="891" customFormat="false" ht="12.75" hidden="false" customHeight="false" outlineLevel="0" collapsed="false">
      <c r="A891" s="108" t="n">
        <v>43.9499999999999</v>
      </c>
      <c r="B891" s="38" t="n">
        <f aca="false">LN(A891)</f>
        <v>3.78305262413118</v>
      </c>
      <c r="C891" s="38" t="n">
        <f aca="false">1/(I$3*SQRT(2*PI()))*EXP(-(($B891-I$4)^2)/(2*I$3^2))</f>
        <v>8.80863862662817E-046</v>
      </c>
      <c r="D891" s="109" t="str">
        <f aca="false">IF(AND($A891&gt;$D$6,$A891&lt;$D$7),NORMDIST($A891,$G$4,$G$3,0),"")</f>
        <v/>
      </c>
      <c r="E891" s="109" t="str">
        <f aca="false">IF(OR(AND($A891&lt;$D$6,$A891&gt;$D$8),AND($A891&gt;$D$7,$A891&lt;$D$9)),NORMDIST($A891,$G$4,$G$3,0),"")</f>
        <v/>
      </c>
      <c r="F891" s="109" t="n">
        <f aca="false">IF(OR($A891&lt;$D$8,$A891&gt;$D$9),NORMDIST($A891,$G$4,$G$3,0),"")</f>
        <v>0</v>
      </c>
    </row>
    <row r="892" customFormat="false" ht="12.75" hidden="false" customHeight="false" outlineLevel="0" collapsed="false">
      <c r="A892" s="108" t="n">
        <v>43.9999999999999</v>
      </c>
      <c r="B892" s="38" t="n">
        <f aca="false">LN(A892)</f>
        <v>3.78418963391826</v>
      </c>
      <c r="C892" s="38" t="n">
        <f aca="false">1/(I$3*SQRT(2*PI()))*EXP(-(($B892-I$4)^2)/(2*I$3^2))</f>
        <v>7.95581139982922E-046</v>
      </c>
      <c r="D892" s="109" t="str">
        <f aca="false">IF(AND($A892&gt;$D$6,$A892&lt;$D$7),NORMDIST($A892,$G$4,$G$3,0),"")</f>
        <v/>
      </c>
      <c r="E892" s="109" t="str">
        <f aca="false">IF(OR(AND($A892&lt;$D$6,$A892&gt;$D$8),AND($A892&gt;$D$7,$A892&lt;$D$9)),NORMDIST($A892,$G$4,$G$3,0),"")</f>
        <v/>
      </c>
      <c r="F892" s="109" t="n">
        <f aca="false">IF(OR($A892&lt;$D$8,$A892&gt;$D$9),NORMDIST($A892,$G$4,$G$3,0),"")</f>
        <v>0</v>
      </c>
    </row>
    <row r="893" customFormat="false" ht="12.75" hidden="false" customHeight="false" outlineLevel="0" collapsed="false">
      <c r="A893" s="108" t="n">
        <v>44.0499999999999</v>
      </c>
      <c r="B893" s="38" t="n">
        <f aca="false">LN(A893)</f>
        <v>3.78532535238219</v>
      </c>
      <c r="C893" s="38" t="n">
        <f aca="false">1/(I$3*SQRT(2*PI()))*EXP(-(($B893-I$4)^2)/(2*I$3^2))</f>
        <v>7.18602827069964E-046</v>
      </c>
      <c r="D893" s="109" t="str">
        <f aca="false">IF(AND($A893&gt;$D$6,$A893&lt;$D$7),NORMDIST($A893,$G$4,$G$3,0),"")</f>
        <v/>
      </c>
      <c r="E893" s="109" t="str">
        <f aca="false">IF(OR(AND($A893&lt;$D$6,$A893&gt;$D$8),AND($A893&gt;$D$7,$A893&lt;$D$9)),NORMDIST($A893,$G$4,$G$3,0),"")</f>
        <v/>
      </c>
      <c r="F893" s="109" t="n">
        <f aca="false">IF(OR($A893&lt;$D$8,$A893&gt;$D$9),NORMDIST($A893,$G$4,$G$3,0),"")</f>
        <v>0</v>
      </c>
    </row>
    <row r="894" customFormat="false" ht="12.75" hidden="false" customHeight="false" outlineLevel="0" collapsed="false">
      <c r="A894" s="108" t="n">
        <v>44.0999999999999</v>
      </c>
      <c r="B894" s="38" t="n">
        <f aca="false">LN(A894)</f>
        <v>3.7864597824528</v>
      </c>
      <c r="C894" s="38" t="n">
        <f aca="false">1/(I$3*SQRT(2*PI()))*EXP(-(($B894-I$4)^2)/(2*I$3^2))</f>
        <v>6.49115648939804E-046</v>
      </c>
      <c r="D894" s="109" t="str">
        <f aca="false">IF(AND($A894&gt;$D$6,$A894&lt;$D$7),NORMDIST($A894,$G$4,$G$3,0),"")</f>
        <v/>
      </c>
      <c r="E894" s="109" t="str">
        <f aca="false">IF(OR(AND($A894&lt;$D$6,$A894&gt;$D$8),AND($A894&gt;$D$7,$A894&lt;$D$9)),NORMDIST($A894,$G$4,$G$3,0),"")</f>
        <v/>
      </c>
      <c r="F894" s="109" t="n">
        <f aca="false">IF(OR($A894&lt;$D$8,$A894&gt;$D$9),NORMDIST($A894,$G$4,$G$3,0),"")</f>
        <v>0</v>
      </c>
    </row>
    <row r="895" customFormat="false" ht="12.75" hidden="false" customHeight="false" outlineLevel="0" collapsed="false">
      <c r="A895" s="108" t="n">
        <v>44.1499999999999</v>
      </c>
      <c r="B895" s="38" t="n">
        <f aca="false">LN(A895)</f>
        <v>3.78759292704997</v>
      </c>
      <c r="C895" s="38" t="n">
        <f aca="false">1/(I$3*SQRT(2*PI()))*EXP(-(($B895-I$4)^2)/(2*I$3^2))</f>
        <v>5.86386430615581E-046</v>
      </c>
      <c r="D895" s="109" t="str">
        <f aca="false">IF(AND($A895&gt;$D$6,$A895&lt;$D$7),NORMDIST($A895,$G$4,$G$3,0),"")</f>
        <v/>
      </c>
      <c r="E895" s="109" t="str">
        <f aca="false">IF(OR(AND($A895&lt;$D$6,$A895&gt;$D$8),AND($A895&gt;$D$7,$A895&lt;$D$9)),NORMDIST($A895,$G$4,$G$3,0),"")</f>
        <v/>
      </c>
      <c r="F895" s="109" t="n">
        <f aca="false">IF(OR($A895&lt;$D$8,$A895&gt;$D$9),NORMDIST($A895,$G$4,$G$3,0),"")</f>
        <v>0</v>
      </c>
    </row>
    <row r="896" customFormat="false" ht="12.75" hidden="false" customHeight="false" outlineLevel="0" collapsed="false">
      <c r="A896" s="108" t="n">
        <v>44.1999999999999</v>
      </c>
      <c r="B896" s="38" t="n">
        <f aca="false">LN(A896)</f>
        <v>3.78872478908365</v>
      </c>
      <c r="C896" s="38" t="n">
        <f aca="false">1/(I$3*SQRT(2*PI()))*EXP(-(($B896-I$4)^2)/(2*I$3^2))</f>
        <v>5.29754163353306E-046</v>
      </c>
      <c r="D896" s="109" t="str">
        <f aca="false">IF(AND($A896&gt;$D$6,$A896&lt;$D$7),NORMDIST($A896,$G$4,$G$3,0),"")</f>
        <v/>
      </c>
      <c r="E896" s="109" t="str">
        <f aca="false">IF(OR(AND($A896&lt;$D$6,$A896&gt;$D$8),AND($A896&gt;$D$7,$A896&lt;$D$9)),NORMDIST($A896,$G$4,$G$3,0),"")</f>
        <v/>
      </c>
      <c r="F896" s="109" t="n">
        <f aca="false">IF(OR($A896&lt;$D$8,$A896&gt;$D$9),NORMDIST($A896,$G$4,$G$3,0),"")</f>
        <v>0</v>
      </c>
    </row>
    <row r="897" customFormat="false" ht="12.75" hidden="false" customHeight="false" outlineLevel="0" collapsed="false">
      <c r="A897" s="108" t="n">
        <v>44.2499999999999</v>
      </c>
      <c r="B897" s="38" t="n">
        <f aca="false">LN(A897)</f>
        <v>3.78985537145394</v>
      </c>
      <c r="C897" s="38" t="n">
        <f aca="false">1/(I$3*SQRT(2*PI()))*EXP(-(($B897-I$4)^2)/(2*I$3^2))</f>
        <v>4.78622861118197E-046</v>
      </c>
      <c r="D897" s="109" t="str">
        <f aca="false">IF(AND($A897&gt;$D$6,$A897&lt;$D$7),NORMDIST($A897,$G$4,$G$3,0),"")</f>
        <v/>
      </c>
      <c r="E897" s="109" t="str">
        <f aca="false">IF(OR(AND($A897&lt;$D$6,$A897&gt;$D$8),AND($A897&gt;$D$7,$A897&lt;$D$9)),NORMDIST($A897,$G$4,$G$3,0),"")</f>
        <v/>
      </c>
      <c r="F897" s="109" t="n">
        <f aca="false">IF(OR($A897&lt;$D$8,$A897&gt;$D$9),NORMDIST($A897,$G$4,$G$3,0),"")</f>
        <v>0</v>
      </c>
    </row>
    <row r="898" customFormat="false" ht="12.75" hidden="false" customHeight="false" outlineLevel="0" collapsed="false">
      <c r="A898" s="108" t="n">
        <v>44.2999999999999</v>
      </c>
      <c r="B898" s="38" t="n">
        <f aca="false">LN(A898)</f>
        <v>3.79098467705109</v>
      </c>
      <c r="C898" s="38" t="n">
        <f aca="false">1/(I$3*SQRT(2*PI()))*EXP(-(($B898-I$4)^2)/(2*I$3^2))</f>
        <v>4.3245512815801E-046</v>
      </c>
      <c r="D898" s="109" t="str">
        <f aca="false">IF(AND($A898&gt;$D$6,$A898&lt;$D$7),NORMDIST($A898,$G$4,$G$3,0),"")</f>
        <v/>
      </c>
      <c r="E898" s="109" t="str">
        <f aca="false">IF(OR(AND($A898&lt;$D$6,$A898&gt;$D$8),AND($A898&gt;$D$7,$A898&lt;$D$9)),NORMDIST($A898,$G$4,$G$3,0),"")</f>
        <v/>
      </c>
      <c r="F898" s="109" t="n">
        <f aca="false">IF(OR($A898&lt;$D$8,$A898&gt;$D$9),NORMDIST($A898,$G$4,$G$3,0),"")</f>
        <v>0</v>
      </c>
    </row>
    <row r="899" customFormat="false" ht="12.75" hidden="false" customHeight="false" outlineLevel="0" collapsed="false">
      <c r="A899" s="108" t="n">
        <v>44.3499999999999</v>
      </c>
      <c r="B899" s="38" t="n">
        <f aca="false">LN(A899)</f>
        <v>3.79211270875559</v>
      </c>
      <c r="C899" s="38" t="n">
        <f aca="false">1/(I$3*SQRT(2*PI()))*EXP(-(($B899-I$4)^2)/(2*I$3^2))</f>
        <v>3.90766366491346E-046</v>
      </c>
      <c r="D899" s="109" t="str">
        <f aca="false">IF(AND($A899&gt;$D$6,$A899&lt;$D$7),NORMDIST($A899,$G$4,$G$3,0),"")</f>
        <v/>
      </c>
      <c r="E899" s="109" t="str">
        <f aca="false">IF(OR(AND($A899&lt;$D$6,$A899&gt;$D$8),AND($A899&gt;$D$7,$A899&lt;$D$9)),NORMDIST($A899,$G$4,$G$3,0),"")</f>
        <v/>
      </c>
      <c r="F899" s="109" t="n">
        <f aca="false">IF(OR($A899&lt;$D$8,$A899&gt;$D$9),NORMDIST($A899,$G$4,$G$3,0),"")</f>
        <v>0</v>
      </c>
    </row>
    <row r="900" customFormat="false" ht="12.75" hidden="false" customHeight="false" outlineLevel="0" collapsed="false">
      <c r="A900" s="108" t="n">
        <v>44.3999999999999</v>
      </c>
      <c r="B900" s="38" t="n">
        <f aca="false">LN(A900)</f>
        <v>3.79323946943818</v>
      </c>
      <c r="C900" s="38" t="n">
        <f aca="false">1/(I$3*SQRT(2*PI()))*EXP(-(($B900-I$4)^2)/(2*I$3^2))</f>
        <v>3.53119559294433E-046</v>
      </c>
      <c r="D900" s="109" t="str">
        <f aca="false">IF(AND($A900&gt;$D$6,$A900&lt;$D$7),NORMDIST($A900,$G$4,$G$3,0),"")</f>
        <v/>
      </c>
      <c r="E900" s="109" t="str">
        <f aca="false">IF(OR(AND($A900&lt;$D$6,$A900&gt;$D$8),AND($A900&gt;$D$7,$A900&lt;$D$9)),NORMDIST($A900,$G$4,$G$3,0),"")</f>
        <v/>
      </c>
      <c r="F900" s="109" t="n">
        <f aca="false">IF(OR($A900&lt;$D$8,$A900&gt;$D$9),NORMDIST($A900,$G$4,$G$3,0),"")</f>
        <v>0</v>
      </c>
    </row>
    <row r="901" customFormat="false" ht="12.75" hidden="false" customHeight="false" outlineLevel="0" collapsed="false">
      <c r="A901" s="108" t="n">
        <v>44.4499999999999</v>
      </c>
      <c r="B901" s="38" t="n">
        <f aca="false">LN(A901)</f>
        <v>3.79436496195991</v>
      </c>
      <c r="C901" s="38" t="n">
        <f aca="false">1/(I$3*SQRT(2*PI()))*EXP(-(($B901-I$4)^2)/(2*I$3^2))</f>
        <v>3.19120572609013E-046</v>
      </c>
      <c r="D901" s="109" t="str">
        <f aca="false">IF(AND($A901&gt;$D$6,$A901&lt;$D$7),NORMDIST($A901,$G$4,$G$3,0),"")</f>
        <v/>
      </c>
      <c r="E901" s="109" t="str">
        <f aca="false">IF(OR(AND($A901&lt;$D$6,$A901&gt;$D$8),AND($A901&gt;$D$7,$A901&lt;$D$9)),NORMDIST($A901,$G$4,$G$3,0),"")</f>
        <v/>
      </c>
      <c r="F901" s="109" t="n">
        <f aca="false">IF(OR($A901&lt;$D$8,$A901&gt;$D$9),NORMDIST($A901,$G$4,$G$3,0),"")</f>
        <v>0</v>
      </c>
    </row>
    <row r="902" customFormat="false" ht="12.75" hidden="false" customHeight="false" outlineLevel="0" collapsed="false">
      <c r="A902" s="108" t="n">
        <v>44.4999999999999</v>
      </c>
      <c r="B902" s="38" t="n">
        <f aca="false">LN(A902)</f>
        <v>3.79548918917219</v>
      </c>
      <c r="C902" s="38" t="n">
        <f aca="false">1/(I$3*SQRT(2*PI()))*EXP(-(($B902-I$4)^2)/(2*I$3^2))</f>
        <v>2.8841392358374E-046</v>
      </c>
      <c r="D902" s="109" t="str">
        <f aca="false">IF(AND($A902&gt;$D$6,$A902&lt;$D$7),NORMDIST($A902,$G$4,$G$3,0),"")</f>
        <v/>
      </c>
      <c r="E902" s="109" t="str">
        <f aca="false">IF(OR(AND($A902&lt;$D$6,$A902&gt;$D$8),AND($A902&gt;$D$7,$A902&lt;$D$9)),NORMDIST($A902,$G$4,$G$3,0),"")</f>
        <v/>
      </c>
      <c r="F902" s="109" t="n">
        <f aca="false">IF(OR($A902&lt;$D$8,$A902&gt;$D$9),NORMDIST($A902,$G$4,$G$3,0),"")</f>
        <v>0</v>
      </c>
    </row>
    <row r="903" customFormat="false" ht="12.75" hidden="false" customHeight="false" outlineLevel="0" collapsed="false">
      <c r="A903" s="108" t="n">
        <v>44.5499999999999</v>
      </c>
      <c r="B903" s="38" t="n">
        <f aca="false">LN(A903)</f>
        <v>3.79661215391682</v>
      </c>
      <c r="C903" s="38" t="n">
        <f aca="false">1/(I$3*SQRT(2*PI()))*EXP(-(($B903-I$4)^2)/(2*I$3^2))</f>
        <v>2.60678968662876E-046</v>
      </c>
      <c r="D903" s="109" t="str">
        <f aca="false">IF(AND($A903&gt;$D$6,$A903&lt;$D$7),NORMDIST($A903,$G$4,$G$3,0),"")</f>
        <v/>
      </c>
      <c r="E903" s="109" t="str">
        <f aca="false">IF(OR(AND($A903&lt;$D$6,$A903&gt;$D$8),AND($A903&gt;$D$7,$A903&lt;$D$9)),NORMDIST($A903,$G$4,$G$3,0),"")</f>
        <v/>
      </c>
      <c r="F903" s="109" t="n">
        <f aca="false">IF(OR($A903&lt;$D$8,$A903&gt;$D$9),NORMDIST($A903,$G$4,$G$3,0),"")</f>
        <v>0</v>
      </c>
    </row>
    <row r="904" customFormat="false" ht="12.75" hidden="false" customHeight="false" outlineLevel="0" collapsed="false">
      <c r="A904" s="108" t="n">
        <v>44.5999999999999</v>
      </c>
      <c r="B904" s="38" t="n">
        <f aca="false">LN(A904)</f>
        <v>3.79773385902602</v>
      </c>
      <c r="C904" s="38" t="n">
        <f aca="false">1/(I$3*SQRT(2*PI()))*EXP(-(($B904-I$4)^2)/(2*I$3^2))</f>
        <v>2.35626469815395E-046</v>
      </c>
      <c r="D904" s="109" t="str">
        <f aca="false">IF(AND($A904&gt;$D$6,$A904&lt;$D$7),NORMDIST($A904,$G$4,$G$3,0),"")</f>
        <v/>
      </c>
      <c r="E904" s="109" t="str">
        <f aca="false">IF(OR(AND($A904&lt;$D$6,$A904&gt;$D$8),AND($A904&gt;$D$7,$A904&lt;$D$9)),NORMDIST($A904,$G$4,$G$3,0),"")</f>
        <v/>
      </c>
      <c r="F904" s="109" t="n">
        <f aca="false">IF(OR($A904&lt;$D$8,$A904&gt;$D$9),NORMDIST($A904,$G$4,$G$3,0),"")</f>
        <v>0</v>
      </c>
    </row>
    <row r="905" customFormat="false" ht="12.75" hidden="false" customHeight="false" outlineLevel="0" collapsed="false">
      <c r="A905" s="108" t="n">
        <v>44.6499999999999</v>
      </c>
      <c r="B905" s="38" t="n">
        <f aca="false">LN(A905)</f>
        <v>3.79885430732251</v>
      </c>
      <c r="C905" s="38" t="n">
        <f aca="false">1/(I$3*SQRT(2*PI()))*EXP(-(($B905-I$4)^2)/(2*I$3^2))</f>
        <v>2.12995501102043E-046</v>
      </c>
      <c r="D905" s="109" t="str">
        <f aca="false">IF(AND($A905&gt;$D$6,$A905&lt;$D$7),NORMDIST($A905,$G$4,$G$3,0),"")</f>
        <v/>
      </c>
      <c r="E905" s="109" t="str">
        <f aca="false">IF(OR(AND($A905&lt;$D$6,$A905&gt;$D$8),AND($A905&gt;$D$7,$A905&lt;$D$9)),NORMDIST($A905,$G$4,$G$3,0),"")</f>
        <v/>
      </c>
      <c r="F905" s="109" t="n">
        <f aca="false">IF(OR($A905&lt;$D$8,$A905&gt;$D$9),NORMDIST($A905,$G$4,$G$3,0),"")</f>
        <v>0</v>
      </c>
    </row>
    <row r="906" customFormat="false" ht="12.75" hidden="false" customHeight="false" outlineLevel="0" collapsed="false">
      <c r="A906" s="108" t="n">
        <v>44.6999999999999</v>
      </c>
      <c r="B906" s="38" t="n">
        <f aca="false">LN(A906)</f>
        <v>3.79997350161952</v>
      </c>
      <c r="C906" s="38" t="n">
        <f aca="false">1/(I$3*SQRT(2*PI()))*EXP(-(($B906-I$4)^2)/(2*I$3^2))</f>
        <v>1.92550661658925E-046</v>
      </c>
      <c r="D906" s="109" t="str">
        <f aca="false">IF(AND($A906&gt;$D$6,$A906&lt;$D$7),NORMDIST($A906,$G$4,$G$3,0),"")</f>
        <v/>
      </c>
      <c r="E906" s="109" t="str">
        <f aca="false">IF(OR(AND($A906&lt;$D$6,$A906&gt;$D$8),AND($A906&gt;$D$7,$A906&lt;$D$9)),NORMDIST($A906,$G$4,$G$3,0),"")</f>
        <v/>
      </c>
      <c r="F906" s="109" t="n">
        <f aca="false">IF(OR($A906&lt;$D$8,$A906&gt;$D$9),NORMDIST($A906,$G$4,$G$3,0),"")</f>
        <v>0</v>
      </c>
    </row>
    <row r="907" customFormat="false" ht="12.75" hidden="false" customHeight="false" outlineLevel="0" collapsed="false">
      <c r="A907" s="108" t="n">
        <v>44.7499999999999</v>
      </c>
      <c r="B907" s="38" t="n">
        <f aca="false">LN(A907)</f>
        <v>3.80109144472086</v>
      </c>
      <c r="C907" s="38" t="n">
        <f aca="false">1/(I$3*SQRT(2*PI()))*EXP(-(($B907-I$4)^2)/(2*I$3^2))</f>
        <v>1.74079564576126E-046</v>
      </c>
      <c r="D907" s="109" t="str">
        <f aca="false">IF(AND($A907&gt;$D$6,$A907&lt;$D$7),NORMDIST($A907,$G$4,$G$3,0),"")</f>
        <v/>
      </c>
      <c r="E907" s="109" t="str">
        <f aca="false">IF(OR(AND($A907&lt;$D$6,$A907&gt;$D$8),AND($A907&gt;$D$7,$A907&lt;$D$9)),NORMDIST($A907,$G$4,$G$3,0),"")</f>
        <v/>
      </c>
      <c r="F907" s="109" t="n">
        <f aca="false">IF(OR($A907&lt;$D$8,$A907&gt;$D$9),NORMDIST($A907,$G$4,$G$3,0),"")</f>
        <v>0</v>
      </c>
    </row>
    <row r="908" customFormat="false" ht="12.75" hidden="false" customHeight="false" outlineLevel="0" collapsed="false">
      <c r="A908" s="108" t="n">
        <v>44.7999999999999</v>
      </c>
      <c r="B908" s="38" t="n">
        <f aca="false">LN(A908)</f>
        <v>3.80220813942094</v>
      </c>
      <c r="C908" s="38" t="n">
        <f aca="false">1/(I$3*SQRT(2*PI()))*EXP(-(($B908-I$4)^2)/(2*I$3^2))</f>
        <v>1.57390574207038E-046</v>
      </c>
      <c r="D908" s="109" t="str">
        <f aca="false">IF(AND($A908&gt;$D$6,$A908&lt;$D$7),NORMDIST($A908,$G$4,$G$3,0),"")</f>
        <v/>
      </c>
      <c r="E908" s="109" t="str">
        <f aca="false">IF(OR(AND($A908&lt;$D$6,$A908&gt;$D$8),AND($A908&gt;$D$7,$A908&lt;$D$9)),NORMDIST($A908,$G$4,$G$3,0),"")</f>
        <v/>
      </c>
      <c r="F908" s="109" t="n">
        <f aca="false">IF(OR($A908&lt;$D$8,$A908&gt;$D$9),NORMDIST($A908,$G$4,$G$3,0),"")</f>
        <v>0</v>
      </c>
    </row>
    <row r="909" customFormat="false" ht="12.75" hidden="false" customHeight="false" outlineLevel="0" collapsed="false">
      <c r="A909" s="108" t="n">
        <v>44.8499999999999</v>
      </c>
      <c r="B909" s="38" t="n">
        <f aca="false">LN(A909)</f>
        <v>3.8033235885048</v>
      </c>
      <c r="C909" s="38" t="n">
        <f aca="false">1/(I$3*SQRT(2*PI()))*EXP(-(($B909-I$4)^2)/(2*I$3^2))</f>
        <v>1.42310767192894E-046</v>
      </c>
      <c r="D909" s="109" t="str">
        <f aca="false">IF(AND($A909&gt;$D$6,$A909&lt;$D$7),NORMDIST($A909,$G$4,$G$3,0),"")</f>
        <v/>
      </c>
      <c r="E909" s="109" t="str">
        <f aca="false">IF(OR(AND($A909&lt;$D$6,$A909&gt;$D$8),AND($A909&gt;$D$7,$A909&lt;$D$9)),NORMDIST($A909,$G$4,$G$3,0),"")</f>
        <v/>
      </c>
      <c r="F909" s="109" t="n">
        <f aca="false">IF(OR($A909&lt;$D$8,$A909&gt;$D$9),NORMDIST($A909,$G$4,$G$3,0),"")</f>
        <v>0</v>
      </c>
    </row>
    <row r="910" customFormat="false" ht="12.75" hidden="false" customHeight="false" outlineLevel="0" collapsed="false">
      <c r="A910" s="108" t="n">
        <v>44.8999999999999</v>
      </c>
      <c r="B910" s="38" t="n">
        <f aca="false">LN(A910)</f>
        <v>3.80443779474821</v>
      </c>
      <c r="C910" s="38" t="n">
        <f aca="false">1/(I$3*SQRT(2*PI()))*EXP(-(($B910-I$4)^2)/(2*I$3^2))</f>
        <v>1.28684094960023E-046</v>
      </c>
      <c r="D910" s="109" t="str">
        <f aca="false">IF(AND($A910&gt;$D$6,$A910&lt;$D$7),NORMDIST($A910,$G$4,$G$3,0),"")</f>
        <v/>
      </c>
      <c r="E910" s="109" t="str">
        <f aca="false">IF(OR(AND($A910&lt;$D$6,$A910&gt;$D$8),AND($A910&gt;$D$7,$A910&lt;$D$9)),NORMDIST($A910,$G$4,$G$3,0),"")</f>
        <v/>
      </c>
      <c r="F910" s="109" t="n">
        <f aca="false">IF(OR($A910&lt;$D$8,$A910&gt;$D$9),NORMDIST($A910,$G$4,$G$3,0),"")</f>
        <v>0</v>
      </c>
    </row>
    <row r="911" customFormat="false" ht="12.75" hidden="false" customHeight="false" outlineLevel="0" collapsed="false">
      <c r="A911" s="108" t="n">
        <v>44.9499999999999</v>
      </c>
      <c r="B911" s="38" t="n">
        <f aca="false">LN(A911)</f>
        <v>3.80555076091763</v>
      </c>
      <c r="C911" s="38" t="n">
        <f aca="false">1/(I$3*SQRT(2*PI()))*EXP(-(($B911-I$4)^2)/(2*I$3^2))</f>
        <v>1.16369727670528E-046</v>
      </c>
      <c r="D911" s="109" t="str">
        <f aca="false">IF(AND($A911&gt;$D$6,$A911&lt;$D$7),NORMDIST($A911,$G$4,$G$3,0),"")</f>
        <v/>
      </c>
      <c r="E911" s="109" t="str">
        <f aca="false">IF(OR(AND($A911&lt;$D$6,$A911&gt;$D$8),AND($A911&gt;$D$7,$A911&lt;$D$9)),NORMDIST($A911,$G$4,$G$3,0),"")</f>
        <v/>
      </c>
      <c r="F911" s="109" t="n">
        <f aca="false">IF(OR($A911&lt;$D$8,$A911&gt;$D$9),NORMDIST($A911,$G$4,$G$3,0),"")</f>
        <v>0</v>
      </c>
    </row>
    <row r="912" customFormat="false" ht="12.75" hidden="false" customHeight="false" outlineLevel="0" collapsed="false">
      <c r="A912" s="108" t="n">
        <v>44.9999999999999</v>
      </c>
      <c r="B912" s="38" t="n">
        <f aca="false">LN(A912)</f>
        <v>3.80666248977032</v>
      </c>
      <c r="C912" s="38" t="n">
        <f aca="false">1/(I$3*SQRT(2*PI()))*EXP(-(($B912-I$4)^2)/(2*I$3^2))</f>
        <v>1.05240561607912E-046</v>
      </c>
      <c r="D912" s="109" t="str">
        <f aca="false">IF(AND($A912&gt;$D$6,$A912&lt;$D$7),NORMDIST($A912,$G$4,$G$3,0),"")</f>
        <v/>
      </c>
      <c r="E912" s="109" t="str">
        <f aca="false">IF(OR(AND($A912&lt;$D$6,$A912&gt;$D$8),AND($A912&gt;$D$7,$A912&lt;$D$9)),NORMDIST($A912,$G$4,$G$3,0),"")</f>
        <v/>
      </c>
      <c r="F912" s="109" t="n">
        <f aca="false">IF(OR($A912&lt;$D$8,$A912&gt;$D$9),NORMDIST($A912,$G$4,$G$3,0),"")</f>
        <v>0</v>
      </c>
    </row>
    <row r="913" customFormat="false" ht="12.75" hidden="false" customHeight="false" outlineLevel="0" collapsed="false">
      <c r="A913" s="108" t="n">
        <v>45.0499999999999</v>
      </c>
      <c r="B913" s="38" t="n">
        <f aca="false">LN(A913)</f>
        <v>3.80777298405434</v>
      </c>
      <c r="C913" s="38" t="n">
        <f aca="false">1/(I$3*SQRT(2*PI()))*EXP(-(($B913-I$4)^2)/(2*I$3^2))</f>
        <v>9.51818737778212E-047</v>
      </c>
      <c r="D913" s="109" t="str">
        <f aca="false">IF(AND($A913&gt;$D$6,$A913&lt;$D$7),NORMDIST($A913,$G$4,$G$3,0),"")</f>
        <v/>
      </c>
      <c r="E913" s="109" t="str">
        <f aca="false">IF(OR(AND($A913&lt;$D$6,$A913&gt;$D$8),AND($A913&gt;$D$7,$A913&lt;$D$9)),NORMDIST($A913,$G$4,$G$3,0),"")</f>
        <v/>
      </c>
      <c r="F913" s="109" t="n">
        <f aca="false">IF(OR($A913&lt;$D$8,$A913&gt;$D$9),NORMDIST($A913,$G$4,$G$3,0),"")</f>
        <v>0</v>
      </c>
    </row>
    <row r="914" customFormat="false" ht="12.75" hidden="false" customHeight="false" outlineLevel="0" collapsed="false">
      <c r="A914" s="108" t="n">
        <v>45.0999999999999</v>
      </c>
      <c r="B914" s="38" t="n">
        <f aca="false">LN(A914)</f>
        <v>3.80888224650863</v>
      </c>
      <c r="C914" s="38" t="n">
        <f aca="false">1/(I$3*SQRT(2*PI()))*EXP(-(($B914-I$4)^2)/(2*I$3^2))</f>
        <v>8.60901091232918E-047</v>
      </c>
      <c r="D914" s="109" t="str">
        <f aca="false">IF(AND($A914&gt;$D$6,$A914&lt;$D$7),NORMDIST($A914,$G$4,$G$3,0),"")</f>
        <v/>
      </c>
      <c r="E914" s="109" t="str">
        <f aca="false">IF(OR(AND($A914&lt;$D$6,$A914&gt;$D$8),AND($A914&gt;$D$7,$A914&lt;$D$9)),NORMDIST($A914,$G$4,$G$3,0),"")</f>
        <v/>
      </c>
      <c r="F914" s="109" t="n">
        <f aca="false">IF(OR($A914&lt;$D$8,$A914&gt;$D$9),NORMDIST($A914,$G$4,$G$3,0),"")</f>
        <v>0</v>
      </c>
    </row>
    <row r="915" customFormat="false" ht="12.75" hidden="false" customHeight="false" outlineLevel="0" collapsed="false">
      <c r="A915" s="108" t="n">
        <v>45.1499999999999</v>
      </c>
      <c r="B915" s="38" t="n">
        <f aca="false">LN(A915)</f>
        <v>3.80999027986299</v>
      </c>
      <c r="C915" s="38" t="n">
        <f aca="false">1/(I$3*SQRT(2*PI()))*EXP(-(($B915-I$4)^2)/(2*I$3^2))</f>
        <v>7.78717872094819E-047</v>
      </c>
      <c r="D915" s="109" t="str">
        <f aca="false">IF(AND($A915&gt;$D$6,$A915&lt;$D$7),NORMDIST($A915,$G$4,$G$3,0),"")</f>
        <v/>
      </c>
      <c r="E915" s="109" t="str">
        <f aca="false">IF(OR(AND($A915&lt;$D$6,$A915&gt;$D$8),AND($A915&gt;$D$7,$A915&lt;$D$9)),NORMDIST($A915,$G$4,$G$3,0),"")</f>
        <v/>
      </c>
      <c r="F915" s="109" t="n">
        <f aca="false">IF(OR($A915&lt;$D$8,$A915&gt;$D$9),NORMDIST($A915,$G$4,$G$3,0),"")</f>
        <v>0</v>
      </c>
    </row>
    <row r="916" customFormat="false" ht="12.75" hidden="false" customHeight="false" outlineLevel="0" collapsed="false">
      <c r="A916" s="108" t="n">
        <v>45.1999999999999</v>
      </c>
      <c r="B916" s="38" t="n">
        <f aca="false">LN(A916)</f>
        <v>3.81109708683818</v>
      </c>
      <c r="C916" s="38" t="n">
        <f aca="false">1/(I$3*SQRT(2*PI()))*EXP(-(($B916-I$4)^2)/(2*I$3^2))</f>
        <v>7.04425165435381E-047</v>
      </c>
      <c r="D916" s="109" t="str">
        <f aca="false">IF(AND($A916&gt;$D$6,$A916&lt;$D$7),NORMDIST($A916,$G$4,$G$3,0),"")</f>
        <v/>
      </c>
      <c r="E916" s="109" t="str">
        <f aca="false">IF(OR(AND($A916&lt;$D$6,$A916&gt;$D$8),AND($A916&gt;$D$7,$A916&lt;$D$9)),NORMDIST($A916,$G$4,$G$3,0),"")</f>
        <v/>
      </c>
      <c r="F916" s="109" t="n">
        <f aca="false">IF(OR($A916&lt;$D$8,$A916&gt;$D$9),NORMDIST($A916,$G$4,$G$3,0),"")</f>
        <v>0</v>
      </c>
    </row>
    <row r="917" customFormat="false" ht="12.75" hidden="false" customHeight="false" outlineLevel="0" collapsed="false">
      <c r="A917" s="108" t="n">
        <v>45.2499999999999</v>
      </c>
      <c r="B917" s="38" t="n">
        <f aca="false">LN(A917)</f>
        <v>3.81220267014593</v>
      </c>
      <c r="C917" s="38" t="n">
        <f aca="false">1/(I$3*SQRT(2*PI()))*EXP(-(($B917-I$4)^2)/(2*I$3^2))</f>
        <v>6.37261058736668E-047</v>
      </c>
      <c r="D917" s="109" t="str">
        <f aca="false">IF(AND($A917&gt;$D$6,$A917&lt;$D$7),NORMDIST($A917,$G$4,$G$3,0),"")</f>
        <v/>
      </c>
      <c r="E917" s="109" t="str">
        <f aca="false">IF(OR(AND($A917&lt;$D$6,$A917&gt;$D$8),AND($A917&gt;$D$7,$A917&lt;$D$9)),NORMDIST($A917,$G$4,$G$3,0),"")</f>
        <v/>
      </c>
      <c r="F917" s="109" t="n">
        <f aca="false">IF(OR($A917&lt;$D$8,$A917&gt;$D$9),NORMDIST($A917,$G$4,$G$3,0),"")</f>
        <v>0</v>
      </c>
    </row>
    <row r="918" customFormat="false" ht="12.75" hidden="false" customHeight="false" outlineLevel="0" collapsed="false">
      <c r="A918" s="108" t="n">
        <v>45.2999999999999</v>
      </c>
      <c r="B918" s="38" t="n">
        <f aca="false">LN(A918)</f>
        <v>3.81330703248899</v>
      </c>
      <c r="C918" s="38" t="n">
        <f aca="false">1/(I$3*SQRT(2*PI()))*EXP(-(($B918-I$4)^2)/(2*I$3^2))</f>
        <v>5.76537628725847E-047</v>
      </c>
      <c r="D918" s="109" t="str">
        <f aca="false">IF(AND($A918&gt;$D$6,$A918&lt;$D$7),NORMDIST($A918,$G$4,$G$3,0),"")</f>
        <v/>
      </c>
      <c r="E918" s="109" t="str">
        <f aca="false">IF(OR(AND($A918&lt;$D$6,$A918&gt;$D$8),AND($A918&gt;$D$7,$A918&lt;$D$9)),NORMDIST($A918,$G$4,$G$3,0),"")</f>
        <v/>
      </c>
      <c r="F918" s="109" t="n">
        <f aca="false">IF(OR($A918&lt;$D$8,$A918&gt;$D$9),NORMDIST($A918,$G$4,$G$3,0),"")</f>
        <v>0</v>
      </c>
    </row>
    <row r="919" customFormat="false" ht="12.75" hidden="false" customHeight="false" outlineLevel="0" collapsed="false">
      <c r="A919" s="108" t="n">
        <v>45.3499999999998</v>
      </c>
      <c r="B919" s="38" t="n">
        <f aca="false">LN(A919)</f>
        <v>3.81441017656114</v>
      </c>
      <c r="C919" s="38" t="n">
        <f aca="false">1/(I$3*SQRT(2*PI()))*EXP(-(($B919-I$4)^2)/(2*I$3^2))</f>
        <v>5.21633715648722E-047</v>
      </c>
      <c r="D919" s="109" t="str">
        <f aca="false">IF(AND($A919&gt;$D$6,$A919&lt;$D$7),NORMDIST($A919,$G$4,$G$3,0),"")</f>
        <v/>
      </c>
      <c r="E919" s="109" t="str">
        <f aca="false">IF(OR(AND($A919&lt;$D$6,$A919&gt;$D$8),AND($A919&gt;$D$7,$A919&lt;$D$9)),NORMDIST($A919,$G$4,$G$3,0),"")</f>
        <v/>
      </c>
      <c r="F919" s="109" t="n">
        <f aca="false">IF(OR($A919&lt;$D$8,$A919&gt;$D$9),NORMDIST($A919,$G$4,$G$3,0),"")</f>
        <v>0</v>
      </c>
    </row>
    <row r="920" customFormat="false" ht="12.75" hidden="false" customHeight="false" outlineLevel="0" collapsed="false">
      <c r="A920" s="108" t="n">
        <v>45.3999999999999</v>
      </c>
      <c r="B920" s="38" t="n">
        <f aca="false">LN(A920)</f>
        <v>3.8155121050473</v>
      </c>
      <c r="C920" s="38" t="n">
        <f aca="false">1/(I$3*SQRT(2*PI()))*EXP(-(($B920-I$4)^2)/(2*I$3^2))</f>
        <v>4.71988407169444E-047</v>
      </c>
      <c r="D920" s="109" t="str">
        <f aca="false">IF(AND($A920&gt;$D$6,$A920&lt;$D$7),NORMDIST($A920,$G$4,$G$3,0),"")</f>
        <v/>
      </c>
      <c r="E920" s="109" t="str">
        <f aca="false">IF(OR(AND($A920&lt;$D$6,$A920&gt;$D$8),AND($A920&gt;$D$7,$A920&lt;$D$9)),NORMDIST($A920,$G$4,$G$3,0),"")</f>
        <v/>
      </c>
      <c r="F920" s="109" t="n">
        <f aca="false">IF(OR($A920&lt;$D$8,$A920&gt;$D$9),NORMDIST($A920,$G$4,$G$3,0),"")</f>
        <v>0</v>
      </c>
    </row>
    <row r="921" customFormat="false" ht="12.75" hidden="false" customHeight="false" outlineLevel="0" collapsed="false">
      <c r="A921" s="108" t="n">
        <v>45.4499999999999</v>
      </c>
      <c r="B921" s="38" t="n">
        <f aca="false">LN(A921)</f>
        <v>3.81661282062349</v>
      </c>
      <c r="C921" s="38" t="n">
        <f aca="false">1/(I$3*SQRT(2*PI()))*EXP(-(($B921-I$4)^2)/(2*I$3^2))</f>
        <v>4.27095161816853E-047</v>
      </c>
      <c r="D921" s="109" t="str">
        <f aca="false">IF(AND($A921&gt;$D$6,$A921&lt;$D$7),NORMDIST($A921,$G$4,$G$3,0),"")</f>
        <v/>
      </c>
      <c r="E921" s="109" t="str">
        <f aca="false">IF(OR(AND($A921&lt;$D$6,$A921&gt;$D$8),AND($A921&gt;$D$7,$A921&lt;$D$9)),NORMDIST($A921,$G$4,$G$3,0),"")</f>
        <v/>
      </c>
      <c r="F921" s="109" t="n">
        <f aca="false">IF(OR($A921&lt;$D$8,$A921&gt;$D$9),NORMDIST($A921,$G$4,$G$3,0),"")</f>
        <v>0</v>
      </c>
    </row>
    <row r="922" customFormat="false" ht="12.75" hidden="false" customHeight="false" outlineLevel="0" collapsed="false">
      <c r="A922" s="108" t="n">
        <v>45.4999999999999</v>
      </c>
      <c r="B922" s="38" t="n">
        <f aca="false">LN(A922)</f>
        <v>3.8177123259569</v>
      </c>
      <c r="C922" s="38" t="n">
        <f aca="false">1/(I$3*SQRT(2*PI()))*EXP(-(($B922-I$4)^2)/(2*I$3^2))</f>
        <v>3.86496508853596E-047</v>
      </c>
      <c r="D922" s="109" t="str">
        <f aca="false">IF(AND($A922&gt;$D$6,$A922&lt;$D$7),NORMDIST($A922,$G$4,$G$3,0),"")</f>
        <v/>
      </c>
      <c r="E922" s="109" t="str">
        <f aca="false">IF(OR(AND($A922&lt;$D$6,$A922&gt;$D$8),AND($A922&gt;$D$7,$A922&lt;$D$9)),NORMDIST($A922,$G$4,$G$3,0),"")</f>
        <v/>
      </c>
      <c r="F922" s="109" t="n">
        <f aca="false">IF(OR($A922&lt;$D$8,$A922&gt;$D$9),NORMDIST($A922,$G$4,$G$3,0),"")</f>
        <v>0</v>
      </c>
    </row>
    <row r="923" customFormat="false" ht="12.75" hidden="false" customHeight="false" outlineLevel="0" collapsed="false">
      <c r="A923" s="108" t="n">
        <v>45.5499999999999</v>
      </c>
      <c r="B923" s="38" t="n">
        <f aca="false">LN(A923)</f>
        <v>3.81881062370597</v>
      </c>
      <c r="C923" s="38" t="n">
        <f aca="false">1/(I$3*SQRT(2*PI()))*EXP(-(($B923-I$4)^2)/(2*I$3^2))</f>
        <v>3.49779267713581E-047</v>
      </c>
      <c r="D923" s="109" t="str">
        <f aca="false">IF(AND($A923&gt;$D$6,$A923&lt;$D$7),NORMDIST($A923,$G$4,$G$3,0),"")</f>
        <v/>
      </c>
      <c r="E923" s="109" t="str">
        <f aca="false">IF(OR(AND($A923&lt;$D$6,$A923&gt;$D$8),AND($A923&gt;$D$7,$A923&lt;$D$9)),NORMDIST($A923,$G$4,$G$3,0),"")</f>
        <v/>
      </c>
      <c r="F923" s="109" t="n">
        <f aca="false">IF(OR($A923&lt;$D$8,$A923&gt;$D$9),NORMDIST($A923,$G$4,$G$3,0),"")</f>
        <v>0</v>
      </c>
    </row>
    <row r="924" customFormat="false" ht="12.75" hidden="false" customHeight="false" outlineLevel="0" collapsed="false">
      <c r="A924" s="108" t="n">
        <v>45.5999999999998</v>
      </c>
      <c r="B924" s="38" t="n">
        <f aca="false">LN(A924)</f>
        <v>3.81990771652034</v>
      </c>
      <c r="C924" s="38" t="n">
        <f aca="false">1/(I$3*SQRT(2*PI()))*EXP(-(($B924-I$4)^2)/(2*I$3^2))</f>
        <v>3.16570235789011E-047</v>
      </c>
      <c r="D924" s="109" t="str">
        <f aca="false">IF(AND($A924&gt;$D$6,$A924&lt;$D$7),NORMDIST($A924,$G$4,$G$3,0),"")</f>
        <v/>
      </c>
      <c r="E924" s="109" t="str">
        <f aca="false">IF(OR(AND($A924&lt;$D$6,$A924&gt;$D$8),AND($A924&gt;$D$7,$A924&lt;$D$9)),NORMDIST($A924,$G$4,$G$3,0),"")</f>
        <v/>
      </c>
      <c r="F924" s="109" t="n">
        <f aca="false">IF(OR($A924&lt;$D$8,$A924&gt;$D$9),NORMDIST($A924,$G$4,$G$3,0),"")</f>
        <v>0</v>
      </c>
    </row>
    <row r="925" customFormat="false" ht="12.75" hidden="false" customHeight="false" outlineLevel="0" collapsed="false">
      <c r="A925" s="108" t="n">
        <v>45.6499999999999</v>
      </c>
      <c r="B925" s="38" t="n">
        <f aca="false">LN(A925)</f>
        <v>3.82100360704098</v>
      </c>
      <c r="C925" s="38" t="n">
        <f aca="false">1/(I$3*SQRT(2*PI()))*EXP(-(($B925-I$4)^2)/(2*I$3^2))</f>
        <v>2.86532298426471E-047</v>
      </c>
      <c r="D925" s="109" t="str">
        <f aca="false">IF(AND($A925&gt;$D$6,$A925&lt;$D$7),NORMDIST($A925,$G$4,$G$3,0),"")</f>
        <v/>
      </c>
      <c r="E925" s="109" t="str">
        <f aca="false">IF(OR(AND($A925&lt;$D$6,$A925&gt;$D$8),AND($A925&gt;$D$7,$A925&lt;$D$9)),NORMDIST($A925,$G$4,$G$3,0),"")</f>
        <v/>
      </c>
      <c r="F925" s="109" t="n">
        <f aca="false">IF(OR($A925&lt;$D$8,$A925&gt;$D$9),NORMDIST($A925,$G$4,$G$3,0),"")</f>
        <v>0</v>
      </c>
    </row>
    <row r="926" customFormat="false" ht="12.75" hidden="false" customHeight="false" outlineLevel="0" collapsed="false">
      <c r="A926" s="108" t="n">
        <v>45.6999999999999</v>
      </c>
      <c r="B926" s="38" t="n">
        <f aca="false">LN(A926)</f>
        <v>3.82209829790016</v>
      </c>
      <c r="C926" s="38" t="n">
        <f aca="false">1/(I$3*SQRT(2*PI()))*EXP(-(($B926-I$4)^2)/(2*I$3^2))</f>
        <v>2.59360919563484E-047</v>
      </c>
      <c r="D926" s="109" t="str">
        <f aca="false">IF(AND($A926&gt;$D$6,$A926&lt;$D$7),NORMDIST($A926,$G$4,$G$3,0),"")</f>
        <v/>
      </c>
      <c r="E926" s="109" t="str">
        <f aca="false">IF(OR(AND($A926&lt;$D$6,$A926&gt;$D$8),AND($A926&gt;$D$7,$A926&lt;$D$9)),NORMDIST($A926,$G$4,$G$3,0),"")</f>
        <v/>
      </c>
      <c r="F926" s="109" t="n">
        <f aca="false">IF(OR($A926&lt;$D$8,$A926&gt;$D$9),NORMDIST($A926,$G$4,$G$3,0),"")</f>
        <v>0</v>
      </c>
    </row>
    <row r="927" customFormat="false" ht="12.75" hidden="false" customHeight="false" outlineLevel="0" collapsed="false">
      <c r="A927" s="108" t="n">
        <v>45.7499999999999</v>
      </c>
      <c r="B927" s="38" t="n">
        <f aca="false">LN(A927)</f>
        <v>3.82319179172153</v>
      </c>
      <c r="C927" s="38" t="n">
        <f aca="false">1/(I$3*SQRT(2*PI()))*EXP(-(($B927-I$4)^2)/(2*I$3^2))</f>
        <v>2.34780975549614E-047</v>
      </c>
      <c r="D927" s="109" t="str">
        <f aca="false">IF(AND($A927&gt;$D$6,$A927&lt;$D$7),NORMDIST($A927,$G$4,$G$3,0),"")</f>
        <v/>
      </c>
      <c r="E927" s="109" t="str">
        <f aca="false">IF(OR(AND($A927&lt;$D$6,$A927&gt;$D$8),AND($A927&gt;$D$7,$A927&lt;$D$9)),NORMDIST($A927,$G$4,$G$3,0),"")</f>
        <v/>
      </c>
      <c r="F927" s="109" t="n">
        <f aca="false">IF(OR($A927&lt;$D$8,$A927&gt;$D$9),NORMDIST($A927,$G$4,$G$3,0),"")</f>
        <v>0</v>
      </c>
    </row>
    <row r="928" customFormat="false" ht="12.75" hidden="false" customHeight="false" outlineLevel="0" collapsed="false">
      <c r="A928" s="108" t="n">
        <v>45.7999999999999</v>
      </c>
      <c r="B928" s="38" t="n">
        <f aca="false">LN(A928)</f>
        <v>3.82428409112014</v>
      </c>
      <c r="C928" s="38" t="n">
        <f aca="false">1/(I$3*SQRT(2*PI()))*EXP(-(($B928-I$4)^2)/(2*I$3^2))</f>
        <v>2.12543898405848E-047</v>
      </c>
      <c r="D928" s="109" t="str">
        <f aca="false">IF(AND($A928&gt;$D$6,$A928&lt;$D$7),NORMDIST($A928,$G$4,$G$3,0),"")</f>
        <v/>
      </c>
      <c r="E928" s="109" t="str">
        <f aca="false">IF(OR(AND($A928&lt;$D$6,$A928&gt;$D$8),AND($A928&gt;$D$7,$A928&lt;$D$9)),NORMDIST($A928,$G$4,$G$3,0),"")</f>
        <v/>
      </c>
      <c r="F928" s="109" t="n">
        <f aca="false">IF(OR($A928&lt;$D$8,$A928&gt;$D$9),NORMDIST($A928,$G$4,$G$3,0),"")</f>
        <v>0</v>
      </c>
    </row>
    <row r="929" customFormat="false" ht="12.75" hidden="false" customHeight="false" outlineLevel="0" collapsed="false">
      <c r="A929" s="108" t="n">
        <v>45.8499999999998</v>
      </c>
      <c r="B929" s="38" t="n">
        <f aca="false">LN(A929)</f>
        <v>3.82537519870247</v>
      </c>
      <c r="C929" s="38" t="n">
        <f aca="false">1/(I$3*SQRT(2*PI()))*EXP(-(($B929-I$4)^2)/(2*I$3^2))</f>
        <v>1.92425098110102E-047</v>
      </c>
      <c r="D929" s="109" t="str">
        <f aca="false">IF(AND($A929&gt;$D$6,$A929&lt;$D$7),NORMDIST($A929,$G$4,$G$3,0),"")</f>
        <v/>
      </c>
      <c r="E929" s="109" t="str">
        <f aca="false">IF(OR(AND($A929&lt;$D$6,$A929&gt;$D$8),AND($A929&gt;$D$7,$A929&lt;$D$9)),NORMDIST($A929,$G$4,$G$3,0),"")</f>
        <v/>
      </c>
      <c r="F929" s="109" t="n">
        <f aca="false">IF(OR($A929&lt;$D$8,$A929&gt;$D$9),NORMDIST($A929,$G$4,$G$3,0),"")</f>
        <v>0</v>
      </c>
    </row>
    <row r="930" customFormat="false" ht="12.75" hidden="false" customHeight="false" outlineLevel="0" collapsed="false">
      <c r="A930" s="108" t="n">
        <v>45.8999999999999</v>
      </c>
      <c r="B930" s="38" t="n">
        <f aca="false">LN(A930)</f>
        <v>3.8264651170665</v>
      </c>
      <c r="C930" s="38" t="n">
        <f aca="false">1/(I$3*SQRT(2*PI()))*EXP(-(($B930-I$4)^2)/(2*I$3^2))</f>
        <v>1.74221636503333E-047</v>
      </c>
      <c r="D930" s="109" t="str">
        <f aca="false">IF(AND($A930&gt;$D$6,$A930&lt;$D$7),NORMDIST($A930,$G$4,$G$3,0),"")</f>
        <v/>
      </c>
      <c r="E930" s="109" t="str">
        <f aca="false">IF(OR(AND($A930&lt;$D$6,$A930&gt;$D$8),AND($A930&gt;$D$7,$A930&lt;$D$9)),NORMDIST($A930,$G$4,$G$3,0),"")</f>
        <v/>
      </c>
      <c r="F930" s="109" t="n">
        <f aca="false">IF(OR($A930&lt;$D$8,$A930&gt;$D$9),NORMDIST($A930,$G$4,$G$3,0),"")</f>
        <v>0</v>
      </c>
    </row>
    <row r="931" customFormat="false" ht="12.75" hidden="false" customHeight="false" outlineLevel="0" collapsed="false">
      <c r="A931" s="108" t="n">
        <v>45.9499999999999</v>
      </c>
      <c r="B931" s="38" t="n">
        <f aca="false">LN(A931)</f>
        <v>3.82755384880169</v>
      </c>
      <c r="C931" s="38" t="n">
        <f aca="false">1/(I$3*SQRT(2*PI()))*EXP(-(($B931-I$4)^2)/(2*I$3^2))</f>
        <v>1.57750128118096E-047</v>
      </c>
      <c r="D931" s="109" t="str">
        <f aca="false">IF(AND($A931&gt;$D$6,$A931&lt;$D$7),NORMDIST($A931,$G$4,$G$3,0),"")</f>
        <v/>
      </c>
      <c r="E931" s="109" t="str">
        <f aca="false">IF(OR(AND($A931&lt;$D$6,$A931&gt;$D$8),AND($A931&gt;$D$7,$A931&lt;$D$9)),NORMDIST($A931,$G$4,$G$3,0),"")</f>
        <v/>
      </c>
      <c r="F931" s="109" t="n">
        <f aca="false">IF(OR($A931&lt;$D$8,$A931&gt;$D$9),NORMDIST($A931,$G$4,$G$3,0),"")</f>
        <v>0</v>
      </c>
    </row>
    <row r="932" customFormat="false" ht="12.75" hidden="false" customHeight="false" outlineLevel="0" collapsed="false">
      <c r="A932" s="108" t="n">
        <v>45.9999999999998</v>
      </c>
      <c r="B932" s="38" t="n">
        <f aca="false">LN(A932)</f>
        <v>3.82864139648909</v>
      </c>
      <c r="C932" s="38" t="n">
        <f aca="false">1/(I$3*SQRT(2*PI()))*EXP(-(($B932-I$4)^2)/(2*I$3^2))</f>
        <v>1.42844845667116E-047</v>
      </c>
      <c r="D932" s="109" t="str">
        <f aca="false">IF(AND($A932&gt;$D$6,$A932&lt;$D$7),NORMDIST($A932,$G$4,$G$3,0),"")</f>
        <v/>
      </c>
      <c r="E932" s="109" t="str">
        <f aca="false">IF(OR(AND($A932&lt;$D$6,$A932&gt;$D$8),AND($A932&gt;$D$7,$A932&lt;$D$9)),NORMDIST($A932,$G$4,$G$3,0),"")</f>
        <v/>
      </c>
      <c r="F932" s="109" t="n">
        <f aca="false">IF(OR($A932&lt;$D$8,$A932&gt;$D$9),NORMDIST($A932,$G$4,$G$3,0),"")</f>
        <v>0</v>
      </c>
    </row>
    <row r="933" customFormat="false" ht="12.75" hidden="false" customHeight="false" outlineLevel="0" collapsed="false">
      <c r="A933" s="108" t="n">
        <v>46.0499999999999</v>
      </c>
      <c r="B933" s="38" t="n">
        <f aca="false">LN(A933)</f>
        <v>3.82972776270131</v>
      </c>
      <c r="C933" s="38" t="n">
        <f aca="false">1/(I$3*SQRT(2*PI()))*EXP(-(($B933-I$4)^2)/(2*I$3^2))</f>
        <v>1.29356010127918E-047</v>
      </c>
      <c r="D933" s="109" t="str">
        <f aca="false">IF(AND($A933&gt;$D$6,$A933&lt;$D$7),NORMDIST($A933,$G$4,$G$3,0),"")</f>
        <v/>
      </c>
      <c r="E933" s="109" t="str">
        <f aca="false">IF(OR(AND($A933&lt;$D$6,$A933&gt;$D$8),AND($A933&gt;$D$7,$A933&lt;$D$9)),NORMDIST($A933,$G$4,$G$3,0),"")</f>
        <v/>
      </c>
      <c r="F933" s="109" t="n">
        <f aca="false">IF(OR($A933&lt;$D$8,$A933&gt;$D$9),NORMDIST($A933,$G$4,$G$3,0),"")</f>
        <v>0</v>
      </c>
    </row>
    <row r="934" customFormat="false" ht="12.75" hidden="false" customHeight="false" outlineLevel="0" collapsed="false">
      <c r="A934" s="108" t="n">
        <v>46.0999999999998</v>
      </c>
      <c r="B934" s="38" t="n">
        <f aca="false">LN(A934)</f>
        <v>3.8308129500026</v>
      </c>
      <c r="C934" s="38" t="n">
        <f aca="false">1/(I$3*SQRT(2*PI()))*EXP(-(($B934-I$4)^2)/(2*I$3^2))</f>
        <v>1.17148247336476E-047</v>
      </c>
      <c r="D934" s="109" t="str">
        <f aca="false">IF(AND($A934&gt;$D$6,$A934&lt;$D$7),NORMDIST($A934,$G$4,$G$3,0),"")</f>
        <v/>
      </c>
      <c r="E934" s="109" t="str">
        <f aca="false">IF(OR(AND($A934&lt;$D$6,$A934&gt;$D$8),AND($A934&gt;$D$7,$A934&lt;$D$9)),NORMDIST($A934,$G$4,$G$3,0),"")</f>
        <v/>
      </c>
      <c r="F934" s="109" t="n">
        <f aca="false">IF(OR($A934&lt;$D$8,$A934&gt;$D$9),NORMDIST($A934,$G$4,$G$3,0),"")</f>
        <v>0</v>
      </c>
    </row>
    <row r="935" customFormat="false" ht="12.75" hidden="false" customHeight="false" outlineLevel="0" collapsed="false">
      <c r="A935" s="108" t="n">
        <v>46.1499999999998</v>
      </c>
      <c r="B935" s="38" t="n">
        <f aca="false">LN(A935)</f>
        <v>3.83189696094886</v>
      </c>
      <c r="C935" s="38" t="n">
        <f aca="false">1/(I$3*SQRT(2*PI()))*EXP(-(($B935-I$4)^2)/(2*I$3^2))</f>
        <v>1.06099194783908E-047</v>
      </c>
      <c r="D935" s="109" t="str">
        <f aca="false">IF(AND($A935&gt;$D$6,$A935&lt;$D$7),NORMDIST($A935,$G$4,$G$3,0),"")</f>
        <v/>
      </c>
      <c r="E935" s="109" t="str">
        <f aca="false">IF(OR(AND($A935&lt;$D$6,$A935&gt;$D$8),AND($A935&gt;$D$7,$A935&lt;$D$9)),NORMDIST($A935,$G$4,$G$3,0),"")</f>
        <v/>
      </c>
      <c r="F935" s="109" t="n">
        <f aca="false">IF(OR($A935&lt;$D$8,$A935&gt;$D$9),NORMDIST($A935,$G$4,$G$3,0),"")</f>
        <v>0</v>
      </c>
    </row>
    <row r="936" customFormat="false" ht="12.75" hidden="false" customHeight="false" outlineLevel="0" collapsed="false">
      <c r="A936" s="108" t="n">
        <v>46.1999999999999</v>
      </c>
      <c r="B936" s="38" t="n">
        <f aca="false">LN(A936)</f>
        <v>3.83297979808769</v>
      </c>
      <c r="C936" s="38" t="n">
        <f aca="false">1/(I$3*SQRT(2*PI()))*EXP(-(($B936-I$4)^2)/(2*I$3^2))</f>
        <v>9.60982439182324E-048</v>
      </c>
      <c r="D936" s="109" t="str">
        <f aca="false">IF(AND($A936&gt;$D$6,$A936&lt;$D$7),NORMDIST($A936,$G$4,$G$3,0),"")</f>
        <v/>
      </c>
      <c r="E936" s="109" t="str">
        <f aca="false">IF(OR(AND($A936&lt;$D$6,$A936&gt;$D$8),AND($A936&gt;$D$7,$A936&lt;$D$9)),NORMDIST($A936,$G$4,$G$3,0),"")</f>
        <v/>
      </c>
      <c r="F936" s="109" t="n">
        <f aca="false">IF(OR($A936&lt;$D$8,$A936&gt;$D$9),NORMDIST($A936,$G$4,$G$3,0),"")</f>
        <v>0</v>
      </c>
    </row>
    <row r="937" customFormat="false" ht="12.75" hidden="false" customHeight="false" outlineLevel="0" collapsed="false">
      <c r="A937" s="108" t="n">
        <v>46.2499999999998</v>
      </c>
      <c r="B937" s="38" t="n">
        <f aca="false">LN(A937)</f>
        <v>3.83406146395843</v>
      </c>
      <c r="C937" s="38" t="n">
        <f aca="false">1/(I$3*SQRT(2*PI()))*EXP(-(($B937-I$4)^2)/(2*I$3^2))</f>
        <v>8.70454046971469E-048</v>
      </c>
      <c r="D937" s="109" t="str">
        <f aca="false">IF(AND($A937&gt;$D$6,$A937&lt;$D$7),NORMDIST($A937,$G$4,$G$3,0),"")</f>
        <v/>
      </c>
      <c r="E937" s="109" t="str">
        <f aca="false">IF(OR(AND($A937&lt;$D$6,$A937&gt;$D$8),AND($A937&gt;$D$7,$A937&lt;$D$9)),NORMDIST($A937,$G$4,$G$3,0),"")</f>
        <v/>
      </c>
      <c r="F937" s="109" t="n">
        <f aca="false">IF(OR($A937&lt;$D$8,$A937&gt;$D$9),NORMDIST($A937,$G$4,$G$3,0),"")</f>
        <v>0</v>
      </c>
    </row>
    <row r="938" customFormat="false" ht="12.75" hidden="false" customHeight="false" outlineLevel="0" collapsed="false">
      <c r="A938" s="108" t="n">
        <v>46.2999999999999</v>
      </c>
      <c r="B938" s="38" t="n">
        <f aca="false">LN(A938)</f>
        <v>3.83514196109219</v>
      </c>
      <c r="C938" s="38" t="n">
        <f aca="false">1/(I$3*SQRT(2*PI()))*EXP(-(($B938-I$4)^2)/(2*I$3^2))</f>
        <v>7.88502804426247E-048</v>
      </c>
      <c r="D938" s="109" t="str">
        <f aca="false">IF(AND($A938&gt;$D$6,$A938&lt;$D$7),NORMDIST($A938,$G$4,$G$3,0),"")</f>
        <v/>
      </c>
      <c r="E938" s="109" t="str">
        <f aca="false">IF(OR(AND($A938&lt;$D$6,$A938&gt;$D$8),AND($A938&gt;$D$7,$A938&lt;$D$9)),NORMDIST($A938,$G$4,$G$3,0),"")</f>
        <v/>
      </c>
      <c r="F938" s="109" t="n">
        <f aca="false">IF(OR($A938&lt;$D$8,$A938&gt;$D$9),NORMDIST($A938,$G$4,$G$3,0),"")</f>
        <v>0</v>
      </c>
    </row>
    <row r="939" customFormat="false" ht="12.75" hidden="false" customHeight="false" outlineLevel="0" collapsed="false">
      <c r="A939" s="108" t="n">
        <v>46.3499999999998</v>
      </c>
      <c r="B939" s="38" t="n">
        <f aca="false">LN(A939)</f>
        <v>3.83622129201186</v>
      </c>
      <c r="C939" s="38" t="n">
        <f aca="false">1/(I$3*SQRT(2*PI()))*EXP(-(($B939-I$4)^2)/(2*I$3^2))</f>
        <v>7.14311422227431E-048</v>
      </c>
      <c r="D939" s="109" t="str">
        <f aca="false">IF(AND($A939&gt;$D$6,$A939&lt;$D$7),NORMDIST($A939,$G$4,$G$3,0),"")</f>
        <v/>
      </c>
      <c r="E939" s="109" t="str">
        <f aca="false">IF(OR(AND($A939&lt;$D$6,$A939&gt;$D$8),AND($A939&gt;$D$7,$A939&lt;$D$9)),NORMDIST($A939,$G$4,$G$3,0),"")</f>
        <v/>
      </c>
      <c r="F939" s="109" t="n">
        <f aca="false">IF(OR($A939&lt;$D$8,$A939&gt;$D$9),NORMDIST($A939,$G$4,$G$3,0),"")</f>
        <v>0</v>
      </c>
    </row>
    <row r="940" customFormat="false" ht="12.75" hidden="false" customHeight="false" outlineLevel="0" collapsed="false">
      <c r="A940" s="108" t="n">
        <v>46.3999999999998</v>
      </c>
      <c r="B940" s="38" t="n">
        <f aca="false">LN(A940)</f>
        <v>3.83729945923221</v>
      </c>
      <c r="C940" s="38" t="n">
        <f aca="false">1/(I$3*SQRT(2*PI()))*EXP(-(($B940-I$4)^2)/(2*I$3^2))</f>
        <v>6.47140930433351E-048</v>
      </c>
      <c r="D940" s="109" t="str">
        <f aca="false">IF(AND($A940&gt;$D$6,$A940&lt;$D$7),NORMDIST($A940,$G$4,$G$3,0),"")</f>
        <v/>
      </c>
      <c r="E940" s="109" t="str">
        <f aca="false">IF(OR(AND($A940&lt;$D$6,$A940&gt;$D$8),AND($A940&gt;$D$7,$A940&lt;$D$9)),NORMDIST($A940,$G$4,$G$3,0),"")</f>
        <v/>
      </c>
      <c r="F940" s="109" t="n">
        <f aca="false">IF(OR($A940&lt;$D$8,$A940&gt;$D$9),NORMDIST($A940,$G$4,$G$3,0),"")</f>
        <v>0</v>
      </c>
    </row>
    <row r="941" customFormat="false" ht="12.75" hidden="false" customHeight="false" outlineLevel="0" collapsed="false">
      <c r="A941" s="108" t="n">
        <v>46.4499999999999</v>
      </c>
      <c r="B941" s="38" t="n">
        <f aca="false">LN(A941)</f>
        <v>3.83837646525985</v>
      </c>
      <c r="C941" s="38" t="n">
        <f aca="false">1/(I$3*SQRT(2*PI()))*EXP(-(($B941-I$4)^2)/(2*I$3^2))</f>
        <v>5.86323130875296E-048</v>
      </c>
      <c r="D941" s="109" t="str">
        <f aca="false">IF(AND($A941&gt;$D$6,$A941&lt;$D$7),NORMDIST($A941,$G$4,$G$3,0),"")</f>
        <v/>
      </c>
      <c r="E941" s="109" t="str">
        <f aca="false">IF(OR(AND($A941&lt;$D$6,$A941&gt;$D$8),AND($A941&gt;$D$7,$A941&lt;$D$9)),NORMDIST($A941,$G$4,$G$3,0),"")</f>
        <v/>
      </c>
      <c r="F941" s="109" t="n">
        <f aca="false">IF(OR($A941&lt;$D$8,$A941&gt;$D$9),NORMDIST($A941,$G$4,$G$3,0),"")</f>
        <v>0</v>
      </c>
    </row>
    <row r="942" customFormat="false" ht="12.75" hidden="false" customHeight="false" outlineLevel="0" collapsed="false">
      <c r="A942" s="108" t="n">
        <v>46.4999999999998</v>
      </c>
      <c r="B942" s="38" t="n">
        <f aca="false">LN(A942)</f>
        <v>3.83945231259331</v>
      </c>
      <c r="C942" s="38" t="n">
        <f aca="false">1/(I$3*SQRT(2*PI()))*EXP(-(($B942-I$4)^2)/(2*I$3^2))</f>
        <v>5.31253780996588E-048</v>
      </c>
      <c r="D942" s="109" t="str">
        <f aca="false">IF(AND($A942&gt;$D$6,$A942&lt;$D$7),NORMDIST($A942,$G$4,$G$3,0),"")</f>
        <v/>
      </c>
      <c r="E942" s="109" t="str">
        <f aca="false">IF(OR(AND($A942&lt;$D$6,$A942&gt;$D$8),AND($A942&gt;$D$7,$A942&lt;$D$9)),NORMDIST($A942,$G$4,$G$3,0),"")</f>
        <v/>
      </c>
      <c r="F942" s="109" t="n">
        <f aca="false">IF(OR($A942&lt;$D$8,$A942&gt;$D$9),NORMDIST($A942,$G$4,$G$3,0),"")</f>
        <v>0</v>
      </c>
    </row>
    <row r="943" customFormat="false" ht="12.75" hidden="false" customHeight="false" outlineLevel="0" collapsed="false">
      <c r="A943" s="108" t="n">
        <v>46.5499999999999</v>
      </c>
      <c r="B943" s="38" t="n">
        <f aca="false">LN(A943)</f>
        <v>3.84052700372307</v>
      </c>
      <c r="C943" s="38" t="n">
        <f aca="false">1/(I$3*SQRT(2*PI()))*EXP(-(($B943-I$4)^2)/(2*I$3^2))</f>
        <v>4.81386437855393E-048</v>
      </c>
      <c r="D943" s="109" t="str">
        <f aca="false">IF(AND($A943&gt;$D$6,$A943&lt;$D$7),NORMDIST($A943,$G$4,$G$3,0),"")</f>
        <v/>
      </c>
      <c r="E943" s="109" t="str">
        <f aca="false">IF(OR(AND($A943&lt;$D$6,$A943&gt;$D$8),AND($A943&gt;$D$7,$A943&lt;$D$9)),NORMDIST($A943,$G$4,$G$3,0),"")</f>
        <v/>
      </c>
      <c r="F943" s="109" t="n">
        <f aca="false">IF(OR($A943&lt;$D$8,$A943&gt;$D$9),NORMDIST($A943,$G$4,$G$3,0),"")</f>
        <v>0</v>
      </c>
    </row>
    <row r="944" customFormat="false" ht="12.75" hidden="false" customHeight="false" outlineLevel="0" collapsed="false">
      <c r="A944" s="108" t="n">
        <v>46.5999999999998</v>
      </c>
      <c r="B944" s="38" t="n">
        <f aca="false">LN(A944)</f>
        <v>3.8416005411316</v>
      </c>
      <c r="C944" s="38" t="n">
        <f aca="false">1/(I$3*SQRT(2*PI()))*EXP(-(($B944-I$4)^2)/(2*I$3^2))</f>
        <v>4.3622689799849E-048</v>
      </c>
      <c r="D944" s="109" t="str">
        <f aca="false">IF(AND($A944&gt;$D$6,$A944&lt;$D$7),NORMDIST($A944,$G$4,$G$3,0),"")</f>
        <v/>
      </c>
      <c r="E944" s="109" t="str">
        <f aca="false">IF(OR(AND($A944&lt;$D$6,$A944&gt;$D$8),AND($A944&gt;$D$7,$A944&lt;$D$9)),NORMDIST($A944,$G$4,$G$3,0),"")</f>
        <v/>
      </c>
      <c r="F944" s="109" t="n">
        <f aca="false">IF(OR($A944&lt;$D$8,$A944&gt;$D$9),NORMDIST($A944,$G$4,$G$3,0),"")</f>
        <v>0</v>
      </c>
    </row>
    <row r="945" customFormat="false" ht="12.75" hidden="false" customHeight="false" outlineLevel="0" collapsed="false">
      <c r="A945" s="108" t="n">
        <v>46.6499999999998</v>
      </c>
      <c r="B945" s="38" t="n">
        <f aca="false">LN(A945)</f>
        <v>3.84267292729335</v>
      </c>
      <c r="C945" s="38" t="n">
        <f aca="false">1/(I$3*SQRT(2*PI()))*EXP(-(($B945-I$4)^2)/(2*I$3^2))</f>
        <v>3.95328175201618E-048</v>
      </c>
      <c r="D945" s="109" t="str">
        <f aca="false">IF(AND($A945&gt;$D$6,$A945&lt;$D$7),NORMDIST($A945,$G$4,$G$3,0),"")</f>
        <v/>
      </c>
      <c r="E945" s="109" t="str">
        <f aca="false">IF(OR(AND($A945&lt;$D$6,$A945&gt;$D$8),AND($A945&gt;$D$7,$A945&lt;$D$9)),NORMDIST($A945,$G$4,$G$3,0),"")</f>
        <v/>
      </c>
      <c r="F945" s="109" t="n">
        <f aca="false">IF(OR($A945&lt;$D$8,$A945&gt;$D$9),NORMDIST($A945,$G$4,$G$3,0),"")</f>
        <v>0</v>
      </c>
    </row>
    <row r="946" customFormat="false" ht="12.75" hidden="false" customHeight="false" outlineLevel="0" collapsed="false">
      <c r="A946" s="108" t="n">
        <v>46.6999999999999</v>
      </c>
      <c r="B946" s="38" t="n">
        <f aca="false">LN(A946)</f>
        <v>3.84374416467485</v>
      </c>
      <c r="C946" s="38" t="n">
        <f aca="false">1/(I$3*SQRT(2*PI()))*EXP(-(($B946-I$4)^2)/(2*I$3^2))</f>
        <v>3.58285963759176E-048</v>
      </c>
      <c r="D946" s="109" t="str">
        <f aca="false">IF(AND($A946&gt;$D$6,$A946&lt;$D$7),NORMDIST($A946,$G$4,$G$3,0),"")</f>
        <v/>
      </c>
      <c r="E946" s="109" t="str">
        <f aca="false">IF(OR(AND($A946&lt;$D$6,$A946&gt;$D$8),AND($A946&gt;$D$7,$A946&lt;$D$9)),NORMDIST($A946,$G$4,$G$3,0),"")</f>
        <v/>
      </c>
      <c r="F946" s="109" t="n">
        <f aca="false">IF(OR($A946&lt;$D$8,$A946&gt;$D$9),NORMDIST($A946,$G$4,$G$3,0),"")</f>
        <v>0</v>
      </c>
    </row>
    <row r="947" customFormat="false" ht="12.75" hidden="false" customHeight="false" outlineLevel="0" collapsed="false">
      <c r="A947" s="108" t="n">
        <v>46.7499999999998</v>
      </c>
      <c r="B947" s="38" t="n">
        <f aca="false">LN(A947)</f>
        <v>3.84481425573469</v>
      </c>
      <c r="C947" s="38" t="n">
        <f aca="false">1/(I$3*SQRT(2*PI()))*EXP(-(($B947-I$4)^2)/(2*I$3^2))</f>
        <v>3.24734540115708E-048</v>
      </c>
      <c r="D947" s="109" t="str">
        <f aca="false">IF(AND($A947&gt;$D$6,$A947&lt;$D$7),NORMDIST($A947,$G$4,$G$3,0),"")</f>
        <v/>
      </c>
      <c r="E947" s="109" t="str">
        <f aca="false">IF(OR(AND($A947&lt;$D$6,$A947&gt;$D$8),AND($A947&gt;$D$7,$A947&lt;$D$9)),NORMDIST($A947,$G$4,$G$3,0),"")</f>
        <v/>
      </c>
      <c r="F947" s="109" t="n">
        <f aca="false">IF(OR($A947&lt;$D$8,$A947&gt;$D$9),NORMDIST($A947,$G$4,$G$3,0),"")</f>
        <v>0</v>
      </c>
    </row>
    <row r="948" customFormat="false" ht="12.75" hidden="false" customHeight="false" outlineLevel="0" collapsed="false">
      <c r="A948" s="108" t="n">
        <v>46.7999999999998</v>
      </c>
      <c r="B948" s="38" t="n">
        <f aca="false">LN(A948)</f>
        <v>3.8458832029236</v>
      </c>
      <c r="C948" s="38" t="n">
        <f aca="false">1/(I$3*SQRT(2*PI()))*EXP(-(($B948-I$4)^2)/(2*I$3^2))</f>
        <v>2.94343060249874E-048</v>
      </c>
      <c r="D948" s="109" t="str">
        <f aca="false">IF(AND($A948&gt;$D$6,$A948&lt;$D$7),NORMDIST($A948,$G$4,$G$3,0),"")</f>
        <v/>
      </c>
      <c r="E948" s="109" t="str">
        <f aca="false">IF(OR(AND($A948&lt;$D$6,$A948&gt;$D$8),AND($A948&gt;$D$7,$A948&lt;$D$9)),NORMDIST($A948,$G$4,$G$3,0),"")</f>
        <v/>
      </c>
      <c r="F948" s="109" t="n">
        <f aca="false">IF(OR($A948&lt;$D$8,$A948&gt;$D$9),NORMDIST($A948,$G$4,$G$3,0),"")</f>
        <v>0</v>
      </c>
    </row>
    <row r="949" customFormat="false" ht="12.75" hidden="false" customHeight="false" outlineLevel="0" collapsed="false">
      <c r="A949" s="108" t="n">
        <v>46.8499999999998</v>
      </c>
      <c r="B949" s="38" t="n">
        <f aca="false">LN(A949)</f>
        <v>3.84695100868443</v>
      </c>
      <c r="C949" s="38" t="n">
        <f aca="false">1/(I$3*SQRT(2*PI()))*EXP(-(($B949-I$4)^2)/(2*I$3^2))</f>
        <v>2.66812214383914E-048</v>
      </c>
      <c r="D949" s="109" t="str">
        <f aca="false">IF(AND($A949&gt;$D$6,$A949&lt;$D$7),NORMDIST($A949,$G$4,$G$3,0),"")</f>
        <v/>
      </c>
      <c r="E949" s="109" t="str">
        <f aca="false">IF(OR(AND($A949&lt;$D$6,$A949&gt;$D$8),AND($A949&gt;$D$7,$A949&lt;$D$9)),NORMDIST($A949,$G$4,$G$3,0),"")</f>
        <v/>
      </c>
      <c r="F949" s="109" t="n">
        <f aca="false">IF(OR($A949&lt;$D$8,$A949&gt;$D$9),NORMDIST($A949,$G$4,$G$3,0),"")</f>
        <v>0</v>
      </c>
    </row>
    <row r="950" customFormat="false" ht="12.75" hidden="false" customHeight="false" outlineLevel="0" collapsed="false">
      <c r="A950" s="108" t="n">
        <v>46.8999999999998</v>
      </c>
      <c r="B950" s="38" t="n">
        <f aca="false">LN(A950)</f>
        <v>3.84801767545223</v>
      </c>
      <c r="C950" s="38" t="n">
        <f aca="false">1/(I$3*SQRT(2*PI()))*EXP(-(($B950-I$4)^2)/(2*I$3^2))</f>
        <v>2.41871204340118E-048</v>
      </c>
      <c r="D950" s="109" t="str">
        <f aca="false">IF(AND($A950&gt;$D$6,$A950&lt;$D$7),NORMDIST($A950,$G$4,$G$3,0),"")</f>
        <v/>
      </c>
      <c r="E950" s="109" t="str">
        <f aca="false">IF(OR(AND($A950&lt;$D$6,$A950&gt;$D$8),AND($A950&gt;$D$7,$A950&lt;$D$9)),NORMDIST($A950,$G$4,$G$3,0),"")</f>
        <v/>
      </c>
      <c r="F950" s="109" t="n">
        <f aca="false">IF(OR($A950&lt;$D$8,$A950&gt;$D$9),NORMDIST($A950,$G$4,$G$3,0),"")</f>
        <v>0</v>
      </c>
    </row>
    <row r="951" customFormat="false" ht="12.75" hidden="false" customHeight="false" outlineLevel="0" collapsed="false">
      <c r="A951" s="108" t="n">
        <v>46.9499999999998</v>
      </c>
      <c r="B951" s="38" t="n">
        <f aca="false">LN(A951)</f>
        <v>3.84908320565427</v>
      </c>
      <c r="C951" s="38" t="n">
        <f aca="false">1/(I$3*SQRT(2*PI()))*EXP(-(($B951-I$4)^2)/(2*I$3^2))</f>
        <v>2.1927501225279E-048</v>
      </c>
      <c r="D951" s="109" t="str">
        <f aca="false">IF(AND($A951&gt;$D$6,$A951&lt;$D$7),NORMDIST($A951,$G$4,$G$3,0),"")</f>
        <v/>
      </c>
      <c r="E951" s="109" t="str">
        <f aca="false">IF(OR(AND($A951&lt;$D$6,$A951&gt;$D$8),AND($A951&gt;$D$7,$A951&lt;$D$9)),NORMDIST($A951,$G$4,$G$3,0),"")</f>
        <v/>
      </c>
      <c r="F951" s="109" t="n">
        <f aca="false">IF(OR($A951&lt;$D$8,$A951&gt;$D$9),NORMDIST($A951,$G$4,$G$3,0),"")</f>
        <v>0</v>
      </c>
    </row>
    <row r="952" customFormat="false" ht="12.75" hidden="false" customHeight="false" outlineLevel="0" collapsed="false">
      <c r="A952" s="108" t="n">
        <v>46.9999999999998</v>
      </c>
      <c r="B952" s="38" t="n">
        <f aca="false">LN(A952)</f>
        <v>3.85014760171005</v>
      </c>
      <c r="C952" s="38" t="n">
        <f aca="false">1/(I$3*SQRT(2*PI()))*EXP(-(($B952-I$4)^2)/(2*I$3^2))</f>
        <v>1.98801932394928E-048</v>
      </c>
      <c r="D952" s="109" t="str">
        <f aca="false">IF(AND($A952&gt;$D$6,$A952&lt;$D$7),NORMDIST($A952,$G$4,$G$3,0),"")</f>
        <v/>
      </c>
      <c r="E952" s="109" t="str">
        <f aca="false">IF(OR(AND($A952&lt;$D$6,$A952&gt;$D$8),AND($A952&gt;$D$7,$A952&lt;$D$9)),NORMDIST($A952,$G$4,$G$3,0),"")</f>
        <v/>
      </c>
      <c r="F952" s="109" t="n">
        <f aca="false">IF(OR($A952&lt;$D$8,$A952&gt;$D$9),NORMDIST($A952,$G$4,$G$3,0),"")</f>
        <v>0</v>
      </c>
    </row>
    <row r="953" customFormat="false" ht="12.75" hidden="false" customHeight="false" outlineLevel="0" collapsed="false">
      <c r="A953" s="108" t="n">
        <v>47.0499999999998</v>
      </c>
      <c r="B953" s="38" t="n">
        <f aca="false">LN(A953)</f>
        <v>3.85121086603138</v>
      </c>
      <c r="C953" s="38" t="n">
        <f aca="false">1/(I$3*SQRT(2*PI()))*EXP(-(($B953-I$4)^2)/(2*I$3^2))</f>
        <v>1.80251340630886E-048</v>
      </c>
      <c r="D953" s="109" t="str">
        <f aca="false">IF(AND($A953&gt;$D$6,$A953&lt;$D$7),NORMDIST($A953,$G$4,$G$3,0),"")</f>
        <v/>
      </c>
      <c r="E953" s="109" t="str">
        <f aca="false">IF(OR(AND($A953&lt;$D$6,$A953&gt;$D$8),AND($A953&gt;$D$7,$A953&lt;$D$9)),NORMDIST($A953,$G$4,$G$3,0),"")</f>
        <v/>
      </c>
      <c r="F953" s="109" t="n">
        <f aca="false">IF(OR($A953&lt;$D$8,$A953&gt;$D$9),NORMDIST($A953,$G$4,$G$3,0),"")</f>
        <v>0</v>
      </c>
    </row>
    <row r="954" customFormat="false" ht="12.75" hidden="false" customHeight="false" outlineLevel="0" collapsed="false">
      <c r="A954" s="108" t="n">
        <v>47.0999999999998</v>
      </c>
      <c r="B954" s="38" t="n">
        <f aca="false">LN(A954)</f>
        <v>3.85227300102237</v>
      </c>
      <c r="C954" s="38" t="n">
        <f aca="false">1/(I$3*SQRT(2*PI()))*EXP(-(($B954-I$4)^2)/(2*I$3^2))</f>
        <v>1.63441678490037E-048</v>
      </c>
      <c r="D954" s="109" t="str">
        <f aca="false">IF(AND($A954&gt;$D$6,$A954&lt;$D$7),NORMDIST($A954,$G$4,$G$3,0),"")</f>
        <v/>
      </c>
      <c r="E954" s="109" t="str">
        <f aca="false">IF(OR(AND($A954&lt;$D$6,$A954&gt;$D$8),AND($A954&gt;$D$7,$A954&lt;$D$9)),NORMDIST($A954,$G$4,$G$3,0),"")</f>
        <v/>
      </c>
      <c r="F954" s="109" t="n">
        <f aca="false">IF(OR($A954&lt;$D$8,$A954&gt;$D$9),NORMDIST($A954,$G$4,$G$3,0),"")</f>
        <v>0</v>
      </c>
    </row>
    <row r="955" customFormat="false" ht="12.75" hidden="false" customHeight="false" outlineLevel="0" collapsed="false">
      <c r="A955" s="108" t="n">
        <v>47.1499999999998</v>
      </c>
      <c r="B955" s="38" t="n">
        <f aca="false">LN(A955)</f>
        <v>3.85333400907946</v>
      </c>
      <c r="C955" s="38" t="n">
        <f aca="false">1/(I$3*SQRT(2*PI()))*EXP(-(($B955-I$4)^2)/(2*I$3^2))</f>
        <v>1.48208631095284E-048</v>
      </c>
      <c r="D955" s="109" t="str">
        <f aca="false">IF(AND($A955&gt;$D$6,$A955&lt;$D$7),NORMDIST($A955,$G$4,$G$3,0),"")</f>
        <v/>
      </c>
      <c r="E955" s="109" t="str">
        <f aca="false">IF(OR(AND($A955&lt;$D$6,$A955&gt;$D$8),AND($A955&gt;$D$7,$A955&lt;$D$9)),NORMDIST($A955,$G$4,$G$3,0),"")</f>
        <v/>
      </c>
      <c r="F955" s="109" t="n">
        <f aca="false">IF(OR($A955&lt;$D$8,$A955&gt;$D$9),NORMDIST($A955,$G$4,$G$3,0),"")</f>
        <v>0</v>
      </c>
    </row>
    <row r="956" customFormat="false" ht="12.75" hidden="false" customHeight="false" outlineLevel="0" collapsed="false">
      <c r="A956" s="108" t="n">
        <v>47.1999999999998</v>
      </c>
      <c r="B956" s="38" t="n">
        <f aca="false">LN(A956)</f>
        <v>3.85439389259151</v>
      </c>
      <c r="C956" s="38" t="n">
        <f aca="false">1/(I$3*SQRT(2*PI()))*EXP(-(($B956-I$4)^2)/(2*I$3^2))</f>
        <v>1.3440348020119E-048</v>
      </c>
      <c r="D956" s="109" t="str">
        <f aca="false">IF(AND($A956&gt;$D$6,$A956&lt;$D$7),NORMDIST($A956,$G$4,$G$3,0),"")</f>
        <v/>
      </c>
      <c r="E956" s="109" t="str">
        <f aca="false">IF(OR(AND($A956&lt;$D$6,$A956&gt;$D$8),AND($A956&gt;$D$7,$A956&lt;$D$9)),NORMDIST($A956,$G$4,$G$3,0),"")</f>
        <v/>
      </c>
      <c r="F956" s="109" t="n">
        <f aca="false">IF(OR($A956&lt;$D$8,$A956&gt;$D$9),NORMDIST($A956,$G$4,$G$3,0),"")</f>
        <v>0</v>
      </c>
    </row>
    <row r="957" customFormat="false" ht="12.75" hidden="false" customHeight="false" outlineLevel="0" collapsed="false">
      <c r="A957" s="108" t="n">
        <v>47.2499999999998</v>
      </c>
      <c r="B957" s="38" t="n">
        <f aca="false">LN(A957)</f>
        <v>3.85545265393975</v>
      </c>
      <c r="C957" s="38" t="n">
        <f aca="false">1/(I$3*SQRT(2*PI()))*EXP(-(($B957-I$4)^2)/(2*I$3^2))</f>
        <v>1.21891615418777E-048</v>
      </c>
      <c r="D957" s="109" t="str">
        <f aca="false">IF(AND($A957&gt;$D$6,$A957&lt;$D$7),NORMDIST($A957,$G$4,$G$3,0),"")</f>
        <v/>
      </c>
      <c r="E957" s="109" t="str">
        <f aca="false">IF(OR(AND($A957&lt;$D$6,$A957&gt;$D$8),AND($A957&gt;$D$7,$A957&lt;$D$9)),NORMDIST($A957,$G$4,$G$3,0),"")</f>
        <v/>
      </c>
      <c r="F957" s="109" t="n">
        <f aca="false">IF(OR($A957&lt;$D$8,$A957&gt;$D$9),NORMDIST($A957,$G$4,$G$3,0),"")</f>
        <v>0</v>
      </c>
    </row>
    <row r="958" customFormat="false" ht="12.75" hidden="false" customHeight="false" outlineLevel="0" collapsed="false">
      <c r="A958" s="108" t="n">
        <v>47.2999999999998</v>
      </c>
      <c r="B958" s="38" t="n">
        <f aca="false">LN(A958)</f>
        <v>3.85651029549788</v>
      </c>
      <c r="C958" s="38" t="n">
        <f aca="false">1/(I$3*SQRT(2*PI()))*EXP(-(($B958-I$4)^2)/(2*I$3^2))</f>
        <v>1.10551188348763E-048</v>
      </c>
      <c r="D958" s="109" t="str">
        <f aca="false">IF(AND($A958&gt;$D$6,$A958&lt;$D$7),NORMDIST($A958,$G$4,$G$3,0),"")</f>
        <v/>
      </c>
      <c r="E958" s="109" t="str">
        <f aca="false">IF(OR(AND($A958&lt;$D$6,$A958&gt;$D$8),AND($A958&gt;$D$7,$A958&lt;$D$9)),NORMDIST($A958,$G$4,$G$3,0),"")</f>
        <v/>
      </c>
      <c r="F958" s="109" t="n">
        <f aca="false">IF(OR($A958&lt;$D$8,$A958&gt;$D$9),NORMDIST($A958,$G$4,$G$3,0),"")</f>
        <v>0</v>
      </c>
    </row>
    <row r="959" customFormat="false" ht="12.75" hidden="false" customHeight="false" outlineLevel="0" collapsed="false">
      <c r="A959" s="108" t="n">
        <v>47.3499999999998</v>
      </c>
      <c r="B959" s="38" t="n">
        <f aca="false">LN(A959)</f>
        <v>3.85756681963208</v>
      </c>
      <c r="C959" s="38" t="n">
        <f aca="false">1/(I$3*SQRT(2*PI()))*EXP(-(($B959-I$4)^2)/(2*I$3^2))</f>
        <v>1.00271895828986E-048</v>
      </c>
      <c r="D959" s="109" t="str">
        <f aca="false">IF(AND($A959&gt;$D$6,$A959&lt;$D$7),NORMDIST($A959,$G$4,$G$3,0),"")</f>
        <v/>
      </c>
      <c r="E959" s="109" t="str">
        <f aca="false">IF(OR(AND($A959&lt;$D$6,$A959&gt;$D$8),AND($A959&gt;$D$7,$A959&lt;$D$9)),NORMDIST($A959,$G$4,$G$3,0),"")</f>
        <v/>
      </c>
      <c r="F959" s="109" t="n">
        <f aca="false">IF(OR($A959&lt;$D$8,$A959&gt;$D$9),NORMDIST($A959,$G$4,$G$3,0),"")</f>
        <v>0</v>
      </c>
    </row>
    <row r="960" customFormat="false" ht="12.75" hidden="false" customHeight="false" outlineLevel="0" collapsed="false">
      <c r="A960" s="108" t="n">
        <v>47.3999999999998</v>
      </c>
      <c r="B960" s="38" t="n">
        <f aca="false">LN(A960)</f>
        <v>3.85862222870103</v>
      </c>
      <c r="C960" s="38" t="n">
        <f aca="false">1/(I$3*SQRT(2*PI()))*EXP(-(($B960-I$4)^2)/(2*I$3^2))</f>
        <v>9.09538798402212E-049</v>
      </c>
      <c r="D960" s="109" t="str">
        <f aca="false">IF(AND($A960&gt;$D$6,$A960&lt;$D$7),NORMDIST($A960,$G$4,$G$3,0),"")</f>
        <v/>
      </c>
      <c r="E960" s="109" t="str">
        <f aca="false">IF(OR(AND($A960&lt;$D$6,$A960&gt;$D$8),AND($A960&gt;$D$7,$A960&lt;$D$9)),NORMDIST($A960,$G$4,$G$3,0),"")</f>
        <v/>
      </c>
      <c r="F960" s="109" t="n">
        <f aca="false">IF(OR($A960&lt;$D$8,$A960&gt;$D$9),NORMDIST($A960,$G$4,$G$3,0),"")</f>
        <v>0</v>
      </c>
    </row>
    <row r="961" customFormat="false" ht="12.75" hidden="false" customHeight="false" outlineLevel="0" collapsed="false">
      <c r="A961" s="108" t="n">
        <v>47.4499999999998</v>
      </c>
      <c r="B961" s="38" t="n">
        <f aca="false">LN(A961)</f>
        <v>3.85967652505593</v>
      </c>
      <c r="C961" s="38" t="n">
        <f aca="false">1/(I$3*SQRT(2*PI()))*EXP(-(($B961-I$4)^2)/(2*I$3^2))</f>
        <v>8.25067328234063E-049</v>
      </c>
      <c r="D961" s="109" t="str">
        <f aca="false">IF(AND($A961&gt;$D$6,$A961&lt;$D$7),NORMDIST($A961,$G$4,$G$3,0),"")</f>
        <v/>
      </c>
      <c r="E961" s="109" t="str">
        <f aca="false">IF(OR(AND($A961&lt;$D$6,$A961&gt;$D$8),AND($A961&gt;$D$7,$A961&lt;$D$9)),NORMDIST($A961,$G$4,$G$3,0),"")</f>
        <v/>
      </c>
      <c r="F961" s="109" t="n">
        <f aca="false">IF(OR($A961&lt;$D$8,$A961&gt;$D$9),NORMDIST($A961,$G$4,$G$3,0),"")</f>
        <v>0</v>
      </c>
    </row>
    <row r="962" customFormat="false" ht="12.75" hidden="false" customHeight="false" outlineLevel="0" collapsed="false">
      <c r="A962" s="108" t="n">
        <v>47.4999999999998</v>
      </c>
      <c r="B962" s="38" t="n">
        <f aca="false">LN(A962)</f>
        <v>3.86072971104059</v>
      </c>
      <c r="C962" s="38" t="n">
        <f aca="false">1/(I$3*SQRT(2*PI()))*EXP(-(($B962-I$4)^2)/(2*I$3^2))</f>
        <v>7.48485982510988E-049</v>
      </c>
      <c r="D962" s="109" t="str">
        <f aca="false">IF(AND($A962&gt;$D$6,$A962&lt;$D$7),NORMDIST($A962,$G$4,$G$3,0),"")</f>
        <v/>
      </c>
      <c r="E962" s="109" t="str">
        <f aca="false">IF(OR(AND($A962&lt;$D$6,$A962&gt;$D$8),AND($A962&gt;$D$7,$A962&lt;$D$9)),NORMDIST($A962,$G$4,$G$3,0),"")</f>
        <v/>
      </c>
      <c r="F962" s="109" t="n">
        <f aca="false">IF(OR($A962&lt;$D$8,$A962&gt;$D$9),NORMDIST($A962,$G$4,$G$3,0),"")</f>
        <v>0</v>
      </c>
    </row>
    <row r="963" customFormat="false" ht="12.75" hidden="false" customHeight="false" outlineLevel="0" collapsed="false">
      <c r="A963" s="108" t="n">
        <v>47.5499999999998</v>
      </c>
      <c r="B963" s="38" t="n">
        <f aca="false">LN(A963)</f>
        <v>3.8617817889914</v>
      </c>
      <c r="C963" s="38" t="n">
        <f aca="false">1/(I$3*SQRT(2*PI()))*EXP(-(($B963-I$4)^2)/(2*I$3^2))</f>
        <v>6.79053572806193E-049</v>
      </c>
      <c r="D963" s="109" t="str">
        <f aca="false">IF(AND($A963&gt;$D$6,$A963&lt;$D$7),NORMDIST($A963,$G$4,$G$3,0),"")</f>
        <v/>
      </c>
      <c r="E963" s="109" t="str">
        <f aca="false">IF(OR(AND($A963&lt;$D$6,$A963&gt;$D$8),AND($A963&gt;$D$7,$A963&lt;$D$9)),NORMDIST($A963,$G$4,$G$3,0),"")</f>
        <v/>
      </c>
      <c r="F963" s="109" t="n">
        <f aca="false">IF(OR($A963&lt;$D$8,$A963&gt;$D$9),NORMDIST($A963,$G$4,$G$3,0),"")</f>
        <v>0</v>
      </c>
    </row>
    <row r="964" customFormat="false" ht="12.75" hidden="false" customHeight="false" outlineLevel="0" collapsed="false">
      <c r="A964" s="108" t="n">
        <v>47.5999999999998</v>
      </c>
      <c r="B964" s="38" t="n">
        <f aca="false">LN(A964)</f>
        <v>3.86283276123737</v>
      </c>
      <c r="C964" s="38" t="n">
        <f aca="false">1/(I$3*SQRT(2*PI()))*EXP(-(($B964-I$4)^2)/(2*I$3^2))</f>
        <v>6.16098932041474E-049</v>
      </c>
      <c r="D964" s="109" t="str">
        <f aca="false">IF(AND($A964&gt;$D$6,$A964&lt;$D$7),NORMDIST($A964,$G$4,$G$3,0),"")</f>
        <v/>
      </c>
      <c r="E964" s="109" t="str">
        <f aca="false">IF(OR(AND($A964&lt;$D$6,$A964&gt;$D$8),AND($A964&gt;$D$7,$A964&lt;$D$9)),NORMDIST($A964,$G$4,$G$3,0),"")</f>
        <v/>
      </c>
      <c r="F964" s="109" t="n">
        <f aca="false">IF(OR($A964&lt;$D$8,$A964&gt;$D$9),NORMDIST($A964,$G$4,$G$3,0),"")</f>
        <v>0</v>
      </c>
    </row>
    <row r="965" customFormat="false" ht="12.75" hidden="false" customHeight="false" outlineLevel="0" collapsed="false">
      <c r="A965" s="108" t="n">
        <v>47.6499999999998</v>
      </c>
      <c r="B965" s="38" t="n">
        <f aca="false">LN(A965)</f>
        <v>3.86388263010021</v>
      </c>
      <c r="C965" s="38" t="n">
        <f aca="false">1/(I$3*SQRT(2*PI()))*EXP(-(($B965-I$4)^2)/(2*I$3^2))</f>
        <v>5.59014262130224E-049</v>
      </c>
      <c r="D965" s="109" t="str">
        <f aca="false">IF(AND($A965&gt;$D$6,$A965&lt;$D$7),NORMDIST($A965,$G$4,$G$3,0),"")</f>
        <v/>
      </c>
      <c r="E965" s="109" t="str">
        <f aca="false">IF(OR(AND($A965&lt;$D$6,$A965&gt;$D$8),AND($A965&gt;$D$7,$A965&lt;$D$9)),NORMDIST($A965,$G$4,$G$3,0),"")</f>
        <v/>
      </c>
      <c r="F965" s="109" t="n">
        <f aca="false">IF(OR($A965&lt;$D$8,$A965&gt;$D$9),NORMDIST($A965,$G$4,$G$3,0),"")</f>
        <v>0</v>
      </c>
    </row>
    <row r="966" customFormat="false" ht="12.75" hidden="false" customHeight="false" outlineLevel="0" collapsed="false">
      <c r="A966" s="108" t="n">
        <v>47.6999999999998</v>
      </c>
      <c r="B966" s="38" t="n">
        <f aca="false">LN(A966)</f>
        <v>3.86493139789429</v>
      </c>
      <c r="C966" s="38" t="n">
        <f aca="false">1/(I$3*SQRT(2*PI()))*EXP(-(($B966-I$4)^2)/(2*I$3^2))</f>
        <v>5.07249117170775E-049</v>
      </c>
      <c r="D966" s="109" t="str">
        <f aca="false">IF(AND($A966&gt;$D$6,$A966&lt;$D$7),NORMDIST($A966,$G$4,$G$3,0),"")</f>
        <v/>
      </c>
      <c r="E966" s="109" t="str">
        <f aca="false">IF(OR(AND($A966&lt;$D$6,$A966&gt;$D$8),AND($A966&gt;$D$7,$A966&lt;$D$9)),NORMDIST($A966,$G$4,$G$3,0),"")</f>
        <v/>
      </c>
      <c r="F966" s="109" t="n">
        <f aca="false">IF(OR($A966&lt;$D$8,$A966&gt;$D$9),NORMDIST($A966,$G$4,$G$3,0),"")</f>
        <v>0</v>
      </c>
    </row>
    <row r="967" customFormat="false" ht="12.75" hidden="false" customHeight="false" outlineLevel="0" collapsed="false">
      <c r="A967" s="108" t="n">
        <v>47.7499999999998</v>
      </c>
      <c r="B967" s="38" t="n">
        <f aca="false">LN(A967)</f>
        <v>3.86597906692674</v>
      </c>
      <c r="C967" s="38" t="n">
        <f aca="false">1/(I$3*SQRT(2*PI()))*EXP(-(($B967-I$4)^2)/(2*I$3^2))</f>
        <v>4.60304961132826E-049</v>
      </c>
      <c r="D967" s="109" t="str">
        <f aca="false">IF(AND($A967&gt;$D$6,$A967&lt;$D$7),NORMDIST($A967,$G$4,$G$3,0),"")</f>
        <v/>
      </c>
      <c r="E967" s="109" t="str">
        <f aca="false">IF(OR(AND($A967&lt;$D$6,$A967&gt;$D$8),AND($A967&gt;$D$7,$A967&lt;$D$9)),NORMDIST($A967,$G$4,$G$3,0),"")</f>
        <v/>
      </c>
      <c r="F967" s="109" t="n">
        <f aca="false">IF(OR($A967&lt;$D$8,$A967&gt;$D$9),NORMDIST($A967,$G$4,$G$3,0),"")</f>
        <v>0</v>
      </c>
    </row>
    <row r="968" customFormat="false" ht="12.75" hidden="false" customHeight="false" outlineLevel="0" collapsed="false">
      <c r="A968" s="108" t="n">
        <v>47.7999999999998</v>
      </c>
      <c r="B968" s="38" t="n">
        <f aca="false">LN(A968)</f>
        <v>3.86702563949741</v>
      </c>
      <c r="C968" s="38" t="n">
        <f aca="false">1/(I$3*SQRT(2*PI()))*EXP(-(($B968-I$4)^2)/(2*I$3^2))</f>
        <v>4.17730244877446E-049</v>
      </c>
      <c r="D968" s="109" t="str">
        <f aca="false">IF(AND($A968&gt;$D$6,$A968&lt;$D$7),NORMDIST($A968,$G$4,$G$3,0),"")</f>
        <v/>
      </c>
      <c r="E968" s="109" t="str">
        <f aca="false">IF(OR(AND($A968&lt;$D$6,$A968&gt;$D$8),AND($A968&gt;$D$7,$A968&lt;$D$9)),NORMDIST($A968,$G$4,$G$3,0),"")</f>
        <v/>
      </c>
      <c r="F968" s="109" t="n">
        <f aca="false">IF(OR($A968&lt;$D$8,$A968&gt;$D$9),NORMDIST($A968,$G$4,$G$3,0),"")</f>
        <v>0</v>
      </c>
    </row>
    <row r="969" customFormat="false" ht="12.75" hidden="false" customHeight="false" outlineLevel="0" collapsed="false">
      <c r="A969" s="108" t="n">
        <v>47.8499999999998</v>
      </c>
      <c r="B969" s="38" t="n">
        <f aca="false">LN(A969)</f>
        <v>3.86807111789896</v>
      </c>
      <c r="C969" s="38" t="n">
        <f aca="false">1/(I$3*SQRT(2*PI()))*EXP(-(($B969-I$4)^2)/(2*I$3^2))</f>
        <v>3.79115952676767E-049</v>
      </c>
      <c r="D969" s="109" t="str">
        <f aca="false">IF(AND($A969&gt;$D$6,$A969&lt;$D$7),NORMDIST($A969,$G$4,$G$3,0),"")</f>
        <v/>
      </c>
      <c r="E969" s="109" t="str">
        <f aca="false">IF(OR(AND($A969&lt;$D$6,$A969&gt;$D$8),AND($A969&gt;$D$7,$A969&lt;$D$9)),NORMDIST($A969,$G$4,$G$3,0),"")</f>
        <v/>
      </c>
      <c r="F969" s="109" t="n">
        <f aca="false">IF(OR($A969&lt;$D$8,$A969&gt;$D$9),NORMDIST($A969,$G$4,$G$3,0),"")</f>
        <v>0</v>
      </c>
    </row>
    <row r="970" customFormat="false" ht="12.75" hidden="false" customHeight="false" outlineLevel="0" collapsed="false">
      <c r="A970" s="108" t="n">
        <v>47.8999999999998</v>
      </c>
      <c r="B970" s="38" t="n">
        <f aca="false">LN(A970)</f>
        <v>3.86911550441687</v>
      </c>
      <c r="C970" s="38" t="n">
        <f aca="false">1/(I$3*SQRT(2*PI()))*EXP(-(($B970-I$4)^2)/(2*I$3^2))</f>
        <v>3.44091573207671E-049</v>
      </c>
      <c r="D970" s="109" t="str">
        <f aca="false">IF(AND($A970&gt;$D$6,$A970&lt;$D$7),NORMDIST($A970,$G$4,$G$3,0),"")</f>
        <v/>
      </c>
      <c r="E970" s="109" t="str">
        <f aca="false">IF(OR(AND($A970&lt;$D$6,$A970&gt;$D$8),AND($A970&gt;$D$7,$A970&lt;$D$9)),NORMDIST($A970,$G$4,$G$3,0),"")</f>
        <v/>
      </c>
      <c r="F970" s="109" t="n">
        <f aca="false">IF(OR($A970&lt;$D$8,$A970&gt;$D$9),NORMDIST($A970,$G$4,$G$3,0),"")</f>
        <v>0</v>
      </c>
    </row>
    <row r="971" customFormat="false" ht="12.75" hidden="false" customHeight="false" outlineLevel="0" collapsed="false">
      <c r="A971" s="108" t="n">
        <v>47.9499999999998</v>
      </c>
      <c r="B971" s="38" t="n">
        <f aca="false">LN(A971)</f>
        <v>3.87015880132944</v>
      </c>
      <c r="C971" s="38" t="n">
        <f aca="false">1/(I$3*SQRT(2*PI()))*EXP(-(($B971-I$4)^2)/(2*I$3^2))</f>
        <v>3.12321454336604E-049</v>
      </c>
      <c r="D971" s="109" t="str">
        <f aca="false">IF(AND($A971&gt;$D$6,$A971&lt;$D$7),NORMDIST($A971,$G$4,$G$3,0),"")</f>
        <v/>
      </c>
      <c r="E971" s="109" t="str">
        <f aca="false">IF(OR(AND($A971&lt;$D$6,$A971&gt;$D$8),AND($A971&gt;$D$7,$A971&lt;$D$9)),NORMDIST($A971,$G$4,$G$3,0),"")</f>
        <v/>
      </c>
      <c r="F971" s="109" t="n">
        <f aca="false">IF(OR($A971&lt;$D$8,$A971&gt;$D$9),NORMDIST($A971,$G$4,$G$3,0),"")</f>
        <v>0</v>
      </c>
    </row>
    <row r="972" customFormat="false" ht="12.75" hidden="false" customHeight="false" outlineLevel="0" collapsed="false">
      <c r="A972" s="108" t="n">
        <v>47.9999999999998</v>
      </c>
      <c r="B972" s="38" t="n">
        <f aca="false">LN(A972)</f>
        <v>3.87120101090789</v>
      </c>
      <c r="C972" s="38" t="n">
        <f aca="false">1/(I$3*SQRT(2*PI()))*EXP(-(($B972-I$4)^2)/(2*I$3^2))</f>
        <v>2.83501504932085E-049</v>
      </c>
      <c r="D972" s="109" t="str">
        <f aca="false">IF(AND($A972&gt;$D$6,$A972&lt;$D$7),NORMDIST($A972,$G$4,$G$3,0),"")</f>
        <v/>
      </c>
      <c r="E972" s="109" t="str">
        <f aca="false">IF(OR(AND($A972&lt;$D$6,$A972&gt;$D$8),AND($A972&gt;$D$7,$A972&lt;$D$9)),NORMDIST($A972,$G$4,$G$3,0),"")</f>
        <v/>
      </c>
      <c r="F972" s="109" t="n">
        <f aca="false">IF(OR($A972&lt;$D$8,$A972&gt;$D$9),NORMDIST($A972,$G$4,$G$3,0),"")</f>
        <v>0</v>
      </c>
    </row>
    <row r="973" customFormat="false" ht="12.75" hidden="false" customHeight="false" outlineLevel="0" collapsed="false">
      <c r="A973" s="108" t="n">
        <v>48.0499999999998</v>
      </c>
      <c r="B973" s="38" t="n">
        <f aca="false">LN(A973)</f>
        <v>3.8722421354163</v>
      </c>
      <c r="C973" s="38" t="n">
        <f aca="false">1/(I$3*SQRT(2*PI()))*EXP(-(($B973-I$4)^2)/(2*I$3^2))</f>
        <v>2.5735621048396E-049</v>
      </c>
      <c r="D973" s="109" t="str">
        <f aca="false">IF(AND($A973&gt;$D$6,$A973&lt;$D$7),NORMDIST($A973,$G$4,$G$3,0),"")</f>
        <v/>
      </c>
      <c r="E973" s="109" t="str">
        <f aca="false">IF(OR(AND($A973&lt;$D$6,$A973&gt;$D$8),AND($A973&gt;$D$7,$A973&lt;$D$9)),NORMDIST($A973,$G$4,$G$3,0),"")</f>
        <v/>
      </c>
      <c r="F973" s="109" t="n">
        <f aca="false">IF(OR($A973&lt;$D$8,$A973&gt;$D$9),NORMDIST($A973,$G$4,$G$3,0),"")</f>
        <v>0</v>
      </c>
    </row>
    <row r="974" customFormat="false" ht="12.75" hidden="false" customHeight="false" outlineLevel="0" collapsed="false">
      <c r="A974" s="108" t="n">
        <v>48.0999999999998</v>
      </c>
      <c r="B974" s="38" t="n">
        <f aca="false">LN(A974)</f>
        <v>3.87328217711171</v>
      </c>
      <c r="C974" s="38" t="n">
        <f aca="false">1/(I$3*SQRT(2*PI()))*EXP(-(($B974-I$4)^2)/(2*I$3^2))</f>
        <v>2.33635932505407E-049</v>
      </c>
      <c r="D974" s="109" t="str">
        <f aca="false">IF(AND($A974&gt;$D$6,$A974&lt;$D$7),NORMDIST($A974,$G$4,$G$3,0),"")</f>
        <v/>
      </c>
      <c r="E974" s="109" t="str">
        <f aca="false">IF(OR(AND($A974&lt;$D$6,$A974&gt;$D$8),AND($A974&gt;$D$7,$A974&lt;$D$9)),NORMDIST($A974,$G$4,$G$3,0),"")</f>
        <v/>
      </c>
      <c r="F974" s="109" t="n">
        <f aca="false">IF(OR($A974&lt;$D$8,$A974&gt;$D$9),NORMDIST($A974,$G$4,$G$3,0),"")</f>
        <v>0</v>
      </c>
    </row>
    <row r="975" customFormat="false" ht="12.75" hidden="false" customHeight="false" outlineLevel="0" collapsed="false">
      <c r="A975" s="108" t="n">
        <v>48.1499999999998</v>
      </c>
      <c r="B975" s="38" t="n">
        <f aca="false">LN(A975)</f>
        <v>3.87432113824413</v>
      </c>
      <c r="C975" s="38" t="n">
        <f aca="false">1/(I$3*SQRT(2*PI()))*EXP(-(($B975-I$4)^2)/(2*I$3^2))</f>
        <v>2.12114464582533E-049</v>
      </c>
      <c r="D975" s="109" t="str">
        <f aca="false">IF(AND($A975&gt;$D$6,$A975&lt;$D$7),NORMDIST($A975,$G$4,$G$3,0),"")</f>
        <v/>
      </c>
      <c r="E975" s="109" t="str">
        <f aca="false">IF(OR(AND($A975&lt;$D$6,$A975&gt;$D$8),AND($A975&gt;$D$7,$A975&lt;$D$9)),NORMDIST($A975,$G$4,$G$3,0),"")</f>
        <v/>
      </c>
      <c r="F975" s="109" t="n">
        <f aca="false">IF(OR($A975&lt;$D$8,$A975&gt;$D$9),NORMDIST($A975,$G$4,$G$3,0),"")</f>
        <v>0</v>
      </c>
    </row>
    <row r="976" customFormat="false" ht="12.75" hidden="false" customHeight="false" outlineLevel="0" collapsed="false">
      <c r="A976" s="108" t="n">
        <v>48.1999999999998</v>
      </c>
      <c r="B976" s="38" t="n">
        <f aca="false">LN(A976)</f>
        <v>3.87535902105655</v>
      </c>
      <c r="C976" s="38" t="n">
        <f aca="false">1/(I$3*SQRT(2*PI()))*EXP(-(($B976-I$4)^2)/(2*I$3^2))</f>
        <v>1.92586820545521E-049</v>
      </c>
      <c r="D976" s="109" t="str">
        <f aca="false">IF(AND($A976&gt;$D$6,$A976&lt;$D$7),NORMDIST($A976,$G$4,$G$3,0),"")</f>
        <v/>
      </c>
      <c r="E976" s="109" t="str">
        <f aca="false">IF(OR(AND($A976&lt;$D$6,$A976&gt;$D$8),AND($A976&gt;$D$7,$A976&lt;$D$9)),NORMDIST($A976,$G$4,$G$3,0),"")</f>
        <v/>
      </c>
      <c r="F976" s="109" t="n">
        <f aca="false">IF(OR($A976&lt;$D$8,$A976&gt;$D$9),NORMDIST($A976,$G$4,$G$3,0),"")</f>
        <v>0</v>
      </c>
    </row>
    <row r="977" customFormat="false" ht="12.75" hidden="false" customHeight="false" outlineLevel="0" collapsed="false">
      <c r="A977" s="108" t="n">
        <v>48.2499999999998</v>
      </c>
      <c r="B977" s="38" t="n">
        <f aca="false">LN(A977)</f>
        <v>3.87639582778499</v>
      </c>
      <c r="C977" s="38" t="n">
        <f aca="false">1/(I$3*SQRT(2*PI()))*EXP(-(($B977-I$4)^2)/(2*I$3^2))</f>
        <v>1.74867232591859E-049</v>
      </c>
      <c r="D977" s="109" t="str">
        <f aca="false">IF(AND($A977&gt;$D$6,$A977&lt;$D$7),NORMDIST($A977,$G$4,$G$3,0),"")</f>
        <v/>
      </c>
      <c r="E977" s="109" t="str">
        <f aca="false">IF(OR(AND($A977&lt;$D$6,$A977&gt;$D$8),AND($A977&gt;$D$7,$A977&lt;$D$9)),NORMDIST($A977,$G$4,$G$3,0),"")</f>
        <v/>
      </c>
      <c r="F977" s="109" t="n">
        <f aca="false">IF(OR($A977&lt;$D$8,$A977&gt;$D$9),NORMDIST($A977,$G$4,$G$3,0),"")</f>
        <v>0</v>
      </c>
    </row>
    <row r="978" customFormat="false" ht="12.75" hidden="false" customHeight="false" outlineLevel="0" collapsed="false">
      <c r="A978" s="108" t="n">
        <v>48.2999999999998</v>
      </c>
      <c r="B978" s="38" t="n">
        <f aca="false">LN(A978)</f>
        <v>3.87743156065852</v>
      </c>
      <c r="C978" s="38" t="n">
        <f aca="false">1/(I$3*SQRT(2*PI()))*EXP(-(($B978-I$4)^2)/(2*I$3^2))</f>
        <v>1.58787339321542E-049</v>
      </c>
      <c r="D978" s="109" t="str">
        <f aca="false">IF(AND($A978&gt;$D$6,$A978&lt;$D$7),NORMDIST($A978,$G$4,$G$3,0),"")</f>
        <v/>
      </c>
      <c r="E978" s="109" t="str">
        <f aca="false">IF(OR(AND($A978&lt;$D$6,$A978&gt;$D$8),AND($A978&gt;$D$7,$A978&lt;$D$9)),NORMDIST($A978,$G$4,$G$3,0),"")</f>
        <v/>
      </c>
      <c r="F978" s="109" t="n">
        <f aca="false">IF(OR($A978&lt;$D$8,$A978&gt;$D$9),NORMDIST($A978,$G$4,$G$3,0),"")</f>
        <v>0</v>
      </c>
    </row>
    <row r="979" customFormat="false" ht="12.75" hidden="false" customHeight="false" outlineLevel="0" collapsed="false">
      <c r="A979" s="108" t="n">
        <v>48.3499999999998</v>
      </c>
      <c r="B979" s="38" t="n">
        <f aca="false">LN(A979)</f>
        <v>3.8784662218993</v>
      </c>
      <c r="C979" s="38" t="n">
        <f aca="false">1/(I$3*SQRT(2*PI()))*EXP(-(($B979-I$4)^2)/(2*I$3^2))</f>
        <v>1.44194545567291E-049</v>
      </c>
      <c r="D979" s="109" t="str">
        <f aca="false">IF(AND($A979&gt;$D$6,$A979&lt;$D$7),NORMDIST($A979,$G$4,$G$3,0),"")</f>
        <v/>
      </c>
      <c r="E979" s="109" t="str">
        <f aca="false">IF(OR(AND($A979&lt;$D$6,$A979&gt;$D$8),AND($A979&gt;$D$7,$A979&lt;$D$9)),NORMDIST($A979,$G$4,$G$3,0),"")</f>
        <v/>
      </c>
      <c r="F979" s="109" t="n">
        <f aca="false">IF(OR($A979&lt;$D$8,$A979&gt;$D$9),NORMDIST($A979,$G$4,$G$3,0),"")</f>
        <v>0</v>
      </c>
    </row>
    <row r="980" customFormat="false" ht="12.75" hidden="false" customHeight="false" outlineLevel="0" collapsed="false">
      <c r="A980" s="108" t="n">
        <v>48.3999999999998</v>
      </c>
      <c r="B980" s="38" t="n">
        <f aca="false">LN(A980)</f>
        <v>3.87949981372258</v>
      </c>
      <c r="C980" s="38" t="n">
        <f aca="false">1/(I$3*SQRT(2*PI()))*EXP(-(($B980-I$4)^2)/(2*I$3^2))</f>
        <v>1.30950537640937E-049</v>
      </c>
      <c r="D980" s="109" t="str">
        <f aca="false">IF(AND($A980&gt;$D$6,$A980&lt;$D$7),NORMDIST($A980,$G$4,$G$3,0),"")</f>
        <v/>
      </c>
      <c r="E980" s="109" t="str">
        <f aca="false">IF(OR(AND($A980&lt;$D$6,$A980&gt;$D$8),AND($A980&gt;$D$7,$A980&lt;$D$9)),NORMDIST($A980,$G$4,$G$3,0),"")</f>
        <v/>
      </c>
      <c r="F980" s="109" t="n">
        <f aca="false">IF(OR($A980&lt;$D$8,$A980&gt;$D$9),NORMDIST($A980,$G$4,$G$3,0),"")</f>
        <v>0</v>
      </c>
    </row>
    <row r="981" customFormat="false" ht="12.75" hidden="false" customHeight="false" outlineLevel="0" collapsed="false">
      <c r="A981" s="108" t="n">
        <v>48.4499999999998</v>
      </c>
      <c r="B981" s="38" t="n">
        <f aca="false">LN(A981)</f>
        <v>3.88053233833677</v>
      </c>
      <c r="C981" s="38" t="n">
        <f aca="false">1/(I$3*SQRT(2*PI()))*EXP(-(($B981-I$4)^2)/(2*I$3^2))</f>
        <v>1.18929939187238E-049</v>
      </c>
      <c r="D981" s="109" t="str">
        <f aca="false">IF(AND($A981&gt;$D$6,$A981&lt;$D$7),NORMDIST($A981,$G$4,$G$3,0),"")</f>
        <v/>
      </c>
      <c r="E981" s="109" t="str">
        <f aca="false">IF(OR(AND($A981&lt;$D$6,$A981&gt;$D$8),AND($A981&gt;$D$7,$A981&lt;$D$9)),NORMDIST($A981,$G$4,$G$3,0),"")</f>
        <v/>
      </c>
      <c r="F981" s="109" t="n">
        <f aca="false">IF(OR($A981&lt;$D$8,$A981&gt;$D$9),NORMDIST($A981,$G$4,$G$3,0),"")</f>
        <v>0</v>
      </c>
    </row>
    <row r="982" customFormat="false" ht="12.75" hidden="false" customHeight="false" outlineLevel="0" collapsed="false">
      <c r="A982" s="108" t="n">
        <v>48.4999999999998</v>
      </c>
      <c r="B982" s="38" t="n">
        <f aca="false">LN(A982)</f>
        <v>3.88156379794343</v>
      </c>
      <c r="C982" s="38" t="n">
        <f aca="false">1/(I$3*SQRT(2*PI()))*EXP(-(($B982-I$4)^2)/(2*I$3^2))</f>
        <v>1.08019094255272E-049</v>
      </c>
      <c r="D982" s="109" t="str">
        <f aca="false">IF(AND($A982&gt;$D$6,$A982&lt;$D$7),NORMDIST($A982,$G$4,$G$3,0),"")</f>
        <v/>
      </c>
      <c r="E982" s="109" t="str">
        <f aca="false">IF(OR(AND($A982&lt;$D$6,$A982&gt;$D$8),AND($A982&gt;$D$7,$A982&lt;$D$9)),NORMDIST($A982,$G$4,$G$3,0),"")</f>
        <v/>
      </c>
      <c r="F982" s="109" t="n">
        <f aca="false">IF(OR($A982&lt;$D$8,$A982&gt;$D$9),NORMDIST($A982,$G$4,$G$3,0),"")</f>
        <v>0</v>
      </c>
    </row>
    <row r="983" customFormat="false" ht="12.75" hidden="false" customHeight="false" outlineLevel="0" collapsed="false">
      <c r="A983" s="108" t="n">
        <v>48.5499999999998</v>
      </c>
      <c r="B983" s="38" t="n">
        <f aca="false">LN(A983)</f>
        <v>3.88259419473733</v>
      </c>
      <c r="C983" s="38" t="n">
        <f aca="false">1/(I$3*SQRT(2*PI()))*EXP(-(($B983-I$4)^2)/(2*I$3^2))</f>
        <v>9.81149654797095E-050</v>
      </c>
      <c r="D983" s="109" t="str">
        <f aca="false">IF(AND($A983&gt;$D$6,$A983&lt;$D$7),NORMDIST($A983,$G$4,$G$3,0),"")</f>
        <v/>
      </c>
      <c r="E983" s="109" t="str">
        <f aca="false">IF(OR(AND($A983&lt;$D$6,$A983&gt;$D$8),AND($A983&gt;$D$7,$A983&lt;$D$9)),NORMDIST($A983,$G$4,$G$3,0),"")</f>
        <v/>
      </c>
      <c r="F983" s="109" t="n">
        <f aca="false">IF(OR($A983&lt;$D$8,$A983&gt;$D$9),NORMDIST($A983,$G$4,$G$3,0),"")</f>
        <v>0</v>
      </c>
    </row>
    <row r="984" customFormat="false" ht="12.75" hidden="false" customHeight="false" outlineLevel="0" collapsed="false">
      <c r="A984" s="108" t="n">
        <v>48.5999999999998</v>
      </c>
      <c r="B984" s="38" t="n">
        <f aca="false">LN(A984)</f>
        <v>3.88362353090644</v>
      </c>
      <c r="C984" s="38" t="n">
        <f aca="false">1/(I$3*SQRT(2*PI()))*EXP(-(($B984-I$4)^2)/(2*I$3^2))</f>
        <v>8.91241364229626E-050</v>
      </c>
      <c r="D984" s="109" t="str">
        <f aca="false">IF(AND($A984&gt;$D$6,$A984&lt;$D$7),NORMDIST($A984,$G$4,$G$3,0),"")</f>
        <v/>
      </c>
      <c r="E984" s="109" t="str">
        <f aca="false">IF(OR(AND($A984&lt;$D$6,$A984&gt;$D$8),AND($A984&gt;$D$7,$A984&lt;$D$9)),NORMDIST($A984,$G$4,$G$3,0),"")</f>
        <v/>
      </c>
      <c r="F984" s="109" t="n">
        <f aca="false">IF(OR($A984&lt;$D$8,$A984&gt;$D$9),NORMDIST($A984,$G$4,$G$3,0),"")</f>
        <v>0</v>
      </c>
    </row>
    <row r="985" customFormat="false" ht="12.75" hidden="false" customHeight="false" outlineLevel="0" collapsed="false">
      <c r="A985" s="108" t="n">
        <v>48.6499999999998</v>
      </c>
      <c r="B985" s="38" t="n">
        <f aca="false">LN(A985)</f>
        <v>3.88465180863201</v>
      </c>
      <c r="C985" s="38" t="n">
        <f aca="false">1/(I$3*SQRT(2*PI()))*EXP(-(($B985-I$4)^2)/(2*I$3^2))</f>
        <v>8.09619081764802E-050</v>
      </c>
      <c r="D985" s="109" t="str">
        <f aca="false">IF(AND($A985&gt;$D$6,$A985&lt;$D$7),NORMDIST($A985,$G$4,$G$3,0),"")</f>
        <v/>
      </c>
      <c r="E985" s="109" t="str">
        <f aca="false">IF(OR(AND($A985&lt;$D$6,$A985&gt;$D$8),AND($A985&gt;$D$7,$A985&lt;$D$9)),NORMDIST($A985,$G$4,$G$3,0),"")</f>
        <v/>
      </c>
      <c r="F985" s="109" t="n">
        <f aca="false">IF(OR($A985&lt;$D$8,$A985&gt;$D$9),NORMDIST($A985,$G$4,$G$3,0),"")</f>
        <v>0</v>
      </c>
    </row>
    <row r="986" customFormat="false" ht="12.75" hidden="false" customHeight="false" outlineLevel="0" collapsed="false">
      <c r="A986" s="108" t="n">
        <v>48.6999999999998</v>
      </c>
      <c r="B986" s="38" t="n">
        <f aca="false">LN(A986)</f>
        <v>3.88567903008854</v>
      </c>
      <c r="C986" s="38" t="n">
        <f aca="false">1/(I$3*SQRT(2*PI()))*EXP(-(($B986-I$4)^2)/(2*I$3^2))</f>
        <v>7.35514812658907E-050</v>
      </c>
      <c r="D986" s="109" t="str">
        <f aca="false">IF(AND($A986&gt;$D$6,$A986&lt;$D$7),NORMDIST($A986,$G$4,$G$3,0),"")</f>
        <v/>
      </c>
      <c r="E986" s="109" t="str">
        <f aca="false">IF(OR(AND($A986&lt;$D$6,$A986&gt;$D$8),AND($A986&gt;$D$7,$A986&lt;$D$9)),NORMDIST($A986,$G$4,$G$3,0),"")</f>
        <v/>
      </c>
      <c r="F986" s="109" t="n">
        <f aca="false">IF(OR($A986&lt;$D$8,$A986&gt;$D$9),NORMDIST($A986,$G$4,$G$3,0),"")</f>
        <v>0</v>
      </c>
    </row>
    <row r="987" customFormat="false" ht="12.75" hidden="false" customHeight="false" outlineLevel="0" collapsed="false">
      <c r="A987" s="108" t="n">
        <v>48.7499999999998</v>
      </c>
      <c r="B987" s="38" t="n">
        <f aca="false">LN(A987)</f>
        <v>3.88670519744385</v>
      </c>
      <c r="C987" s="38" t="n">
        <f aca="false">1/(I$3*SQRT(2*PI()))*EXP(-(($B987-I$4)^2)/(2*I$3^2))</f>
        <v>6.68232147602504E-050</v>
      </c>
      <c r="D987" s="109" t="str">
        <f aca="false">IF(AND($A987&gt;$D$6,$A987&lt;$D$7),NORMDIST($A987,$G$4,$G$3,0),"")</f>
        <v/>
      </c>
      <c r="E987" s="109" t="str">
        <f aca="false">IF(OR(AND($A987&lt;$D$6,$A987&gt;$D$8),AND($A987&gt;$D$7,$A987&lt;$D$9)),NORMDIST($A987,$G$4,$G$3,0),"")</f>
        <v/>
      </c>
      <c r="F987" s="109" t="n">
        <f aca="false">IF(OR($A987&lt;$D$8,$A987&gt;$D$9),NORMDIST($A987,$G$4,$G$3,0),"")</f>
        <v>0</v>
      </c>
    </row>
    <row r="988" customFormat="false" ht="12.75" hidden="false" customHeight="false" outlineLevel="0" collapsed="false">
      <c r="A988" s="108" t="n">
        <v>48.7999999999998</v>
      </c>
      <c r="B988" s="38" t="n">
        <f aca="false">LN(A988)</f>
        <v>3.8877303128591</v>
      </c>
      <c r="C988" s="38" t="n">
        <f aca="false">1/(I$3*SQRT(2*PI()))*EXP(-(($B988-I$4)^2)/(2*I$3^2))</f>
        <v>6.07139552590843E-050</v>
      </c>
      <c r="D988" s="109" t="str">
        <f aca="false">IF(AND($A988&gt;$D$6,$A988&lt;$D$7),NORMDIST($A988,$G$4,$G$3,0),"")</f>
        <v/>
      </c>
      <c r="E988" s="109" t="str">
        <f aca="false">IF(OR(AND($A988&lt;$D$6,$A988&gt;$D$8),AND($A988&gt;$D$7,$A988&lt;$D$9)),NORMDIST($A988,$G$4,$G$3,0),"")</f>
        <v/>
      </c>
      <c r="F988" s="109" t="n">
        <f aca="false">IF(OR($A988&lt;$D$8,$A988&gt;$D$9),NORMDIST($A988,$G$4,$G$3,0),"")</f>
        <v>0</v>
      </c>
    </row>
    <row r="989" customFormat="false" ht="12.75" hidden="false" customHeight="false" outlineLevel="0" collapsed="false">
      <c r="A989" s="108" t="n">
        <v>48.8499999999998</v>
      </c>
      <c r="B989" s="38" t="n">
        <f aca="false">LN(A989)</f>
        <v>3.88875437848879</v>
      </c>
      <c r="C989" s="38" t="n">
        <f aca="false">1/(I$3*SQRT(2*PI()))*EXP(-(($B989-I$4)^2)/(2*I$3^2))</f>
        <v>5.51664291297765E-050</v>
      </c>
      <c r="D989" s="109" t="str">
        <f aca="false">IF(AND($A989&gt;$D$6,$A989&lt;$D$7),NORMDIST($A989,$G$4,$G$3,0),"")</f>
        <v/>
      </c>
      <c r="E989" s="109" t="str">
        <f aca="false">IF(OR(AND($A989&lt;$D$6,$A989&gt;$D$8),AND($A989&gt;$D$7,$A989&lt;$D$9)),NORMDIST($A989,$G$4,$G$3,0),"")</f>
        <v/>
      </c>
      <c r="F989" s="109" t="n">
        <f aca="false">IF(OR($A989&lt;$D$8,$A989&gt;$D$9),NORMDIST($A989,$G$4,$G$3,0),"")</f>
        <v>0</v>
      </c>
    </row>
    <row r="990" customFormat="false" ht="12.75" hidden="false" customHeight="false" outlineLevel="0" collapsed="false">
      <c r="A990" s="108" t="n">
        <v>48.8999999999998</v>
      </c>
      <c r="B990" s="38" t="n">
        <f aca="false">LN(A990)</f>
        <v>3.88977739648082</v>
      </c>
      <c r="C990" s="38" t="n">
        <f aca="false">1/(I$3*SQRT(2*PI()))*EXP(-(($B990-I$4)^2)/(2*I$3^2))</f>
        <v>5.01286920001628E-050</v>
      </c>
      <c r="D990" s="109" t="str">
        <f aca="false">IF(AND($A990&gt;$D$6,$A990&lt;$D$7),NORMDIST($A990,$G$4,$G$3,0),"")</f>
        <v/>
      </c>
      <c r="E990" s="109" t="str">
        <f aca="false">IF(OR(AND($A990&lt;$D$6,$A990&gt;$D$8),AND($A990&gt;$D$7,$A990&lt;$D$9)),NORMDIST($A990,$G$4,$G$3,0),"")</f>
        <v/>
      </c>
      <c r="F990" s="109" t="n">
        <f aca="false">IF(OR($A990&lt;$D$8,$A990&gt;$D$9),NORMDIST($A990,$G$4,$G$3,0),"")</f>
        <v>0</v>
      </c>
    </row>
    <row r="991" customFormat="false" ht="12.75" hidden="false" customHeight="false" outlineLevel="0" collapsed="false">
      <c r="A991" s="108" t="n">
        <v>48.9499999999998</v>
      </c>
      <c r="B991" s="38" t="n">
        <f aca="false">LN(A991)</f>
        <v>3.89079936897652</v>
      </c>
      <c r="C991" s="38" t="n">
        <f aca="false">1/(I$3*SQRT(2*PI()))*EXP(-(($B991-I$4)^2)/(2*I$3^2))</f>
        <v>4.55536300824192E-050</v>
      </c>
      <c r="D991" s="109" t="str">
        <f aca="false">IF(AND($A991&gt;$D$6,$A991&lt;$D$7),NORMDIST($A991,$G$4,$G$3,0),"")</f>
        <v/>
      </c>
      <c r="E991" s="109" t="str">
        <f aca="false">IF(OR(AND($A991&lt;$D$6,$A991&gt;$D$8),AND($A991&gt;$D$7,$A991&lt;$D$9)),NORMDIST($A991,$G$4,$G$3,0),"")</f>
        <v/>
      </c>
      <c r="F991" s="109" t="n">
        <f aca="false">IF(OR($A991&lt;$D$8,$A991&gt;$D$9),NORMDIST($A991,$G$4,$G$3,0),"")</f>
        <v>0</v>
      </c>
    </row>
    <row r="992" customFormat="false" ht="12.75" hidden="false" customHeight="false" outlineLevel="0" collapsed="false">
      <c r="A992" s="108" t="n">
        <v>48.9999999999998</v>
      </c>
      <c r="B992" s="38" t="n">
        <f aca="false">LN(A992)</f>
        <v>3.89182029811062</v>
      </c>
      <c r="C992" s="38" t="n">
        <f aca="false">1/(I$3*SQRT(2*PI()))*EXP(-(($B992-I$4)^2)/(2*I$3^2))</f>
        <v>4.13985084210549E-050</v>
      </c>
      <c r="D992" s="109" t="str">
        <f aca="false">IF(AND($A992&gt;$D$6,$A992&lt;$D$7),NORMDIST($A992,$G$4,$G$3,0),"")</f>
        <v/>
      </c>
      <c r="E992" s="109" t="str">
        <f aca="false">IF(OR(AND($A992&lt;$D$6,$A992&gt;$D$8),AND($A992&gt;$D$7,$A992&lt;$D$9)),NORMDIST($A992,$G$4,$G$3,0),"")</f>
        <v/>
      </c>
      <c r="F992" s="109" t="n">
        <f aca="false">IF(OR($A992&lt;$D$8,$A992&gt;$D$9),NORMDIST($A992,$G$4,$G$3,0),"")</f>
        <v>0</v>
      </c>
    </row>
    <row r="993" customFormat="false" ht="12.75" hidden="false" customHeight="false" outlineLevel="0" collapsed="false">
      <c r="A993" s="108" t="n">
        <v>49.0499999999998</v>
      </c>
      <c r="B993" s="38" t="n">
        <f aca="false">LN(A993)</f>
        <v>3.89284018601137</v>
      </c>
      <c r="C993" s="38" t="n">
        <f aca="false">1/(I$3*SQRT(2*PI()))*EXP(-(($B993-I$4)^2)/(2*I$3^2))</f>
        <v>3.76245616250086E-050</v>
      </c>
      <c r="D993" s="109" t="str">
        <f aca="false">IF(AND($A993&gt;$D$6,$A993&lt;$D$7),NORMDIST($A993,$G$4,$G$3,0),"")</f>
        <v/>
      </c>
      <c r="E993" s="109" t="str">
        <f aca="false">IF(OR(AND($A993&lt;$D$6,$A993&gt;$D$8),AND($A993&gt;$D$7,$A993&lt;$D$9)),NORMDIST($A993,$G$4,$G$3,0),"")</f>
        <v/>
      </c>
      <c r="F993" s="109" t="n">
        <f aca="false">IF(OR($A993&lt;$D$8,$A993&gt;$D$9),NORMDIST($A993,$G$4,$G$3,0),"")</f>
        <v>0</v>
      </c>
    </row>
    <row r="994" customFormat="false" ht="12.75" hidden="false" customHeight="false" outlineLevel="0" collapsed="false">
      <c r="A994" s="108" t="n">
        <v>49.0999999999998</v>
      </c>
      <c r="B994" s="38" t="n">
        <f aca="false">LN(A994)</f>
        <v>3.89385903480047</v>
      </c>
      <c r="C994" s="38" t="n">
        <f aca="false">1/(I$3*SQRT(2*PI()))*EXP(-(($B994-I$4)^2)/(2*I$3^2))</f>
        <v>3.41966230661935E-050</v>
      </c>
      <c r="D994" s="109" t="str">
        <f aca="false">IF(AND($A994&gt;$D$6,$A994&lt;$D$7),NORMDIST($A994,$G$4,$G$3,0),"")</f>
        <v/>
      </c>
      <c r="E994" s="109" t="str">
        <f aca="false">IF(OR(AND($A994&lt;$D$6,$A994&gt;$D$8),AND($A994&gt;$D$7,$A994&lt;$D$9)),NORMDIST($A994,$G$4,$G$3,0),"")</f>
        <v/>
      </c>
      <c r="F994" s="109" t="n">
        <f aca="false">IF(OR($A994&lt;$D$8,$A994&gt;$D$9),NORMDIST($A994,$G$4,$G$3,0),"")</f>
        <v>0</v>
      </c>
    </row>
    <row r="995" customFormat="false" ht="12.75" hidden="false" customHeight="false" outlineLevel="0" collapsed="false">
      <c r="A995" s="108" t="n">
        <v>49.1499999999998</v>
      </c>
      <c r="B995" s="38" t="n">
        <f aca="false">LN(A995)</f>
        <v>3.89487684659317</v>
      </c>
      <c r="C995" s="38" t="n">
        <f aca="false">1/(I$3*SQRT(2*PI()))*EXP(-(($B995-I$4)^2)/(2*I$3^2))</f>
        <v>3.10827889090437E-050</v>
      </c>
      <c r="D995" s="109" t="str">
        <f aca="false">IF(AND($A995&gt;$D$6,$A995&lt;$D$7),NORMDIST($A995,$G$4,$G$3,0),"")</f>
        <v/>
      </c>
      <c r="E995" s="109" t="str">
        <f aca="false">IF(OR(AND($A995&lt;$D$6,$A995&gt;$D$8),AND($A995&gt;$D$7,$A995&lt;$D$9)),NORMDIST($A995,$G$4,$G$3,0),"")</f>
        <v/>
      </c>
      <c r="F995" s="109" t="n">
        <f aca="false">IF(OR($A995&lt;$D$8,$A995&gt;$D$9),NORMDIST($A995,$G$4,$G$3,0),"")</f>
        <v>0</v>
      </c>
    </row>
    <row r="996" customFormat="false" ht="12.75" hidden="false" customHeight="false" outlineLevel="0" collapsed="false">
      <c r="A996" s="108" t="n">
        <v>49.1999999999998</v>
      </c>
      <c r="B996" s="38" t="n">
        <f aca="false">LN(A996)</f>
        <v>3.89589362349826</v>
      </c>
      <c r="C996" s="38" t="n">
        <f aca="false">1/(I$3*SQRT(2*PI()))*EXP(-(($B996-I$4)^2)/(2*I$3^2))</f>
        <v>2.82541136809391E-050</v>
      </c>
      <c r="D996" s="109" t="str">
        <f aca="false">IF(AND($A996&gt;$D$6,$A996&lt;$D$7),NORMDIST($A996,$G$4,$G$3,0),"")</f>
        <v/>
      </c>
      <c r="E996" s="109" t="str">
        <f aca="false">IF(OR(AND($A996&lt;$D$6,$A996&gt;$D$8),AND($A996&gt;$D$7,$A996&lt;$D$9)),NORMDIST($A996,$G$4,$G$3,0),"")</f>
        <v/>
      </c>
      <c r="F996" s="109" t="n">
        <f aca="false">IF(OR($A996&lt;$D$8,$A996&gt;$D$9),NORMDIST($A996,$G$4,$G$3,0),"")</f>
        <v>0</v>
      </c>
    </row>
    <row r="997" customFormat="false" ht="12.75" hidden="false" customHeight="false" outlineLevel="0" collapsed="false">
      <c r="A997" s="108" t="n">
        <v>49.2499999999998</v>
      </c>
      <c r="B997" s="38" t="n">
        <f aca="false">LN(A997)</f>
        <v>3.89690936761809</v>
      </c>
      <c r="C997" s="38" t="n">
        <f aca="false">1/(I$3*SQRT(2*PI()))*EXP(-(($B997-I$4)^2)/(2*I$3^2))</f>
        <v>2.56843344060116E-050</v>
      </c>
      <c r="D997" s="109" t="str">
        <f aca="false">IF(AND($A997&gt;$D$6,$A997&lt;$D$7),NORMDIST($A997,$G$4,$G$3,0),"")</f>
        <v/>
      </c>
      <c r="E997" s="109" t="str">
        <f aca="false">IF(OR(AND($A997&lt;$D$6,$A997&gt;$D$8),AND($A997&gt;$D$7,$A997&lt;$D$9)),NORMDIST($A997,$G$4,$G$3,0),"")</f>
        <v/>
      </c>
      <c r="F997" s="109" t="n">
        <f aca="false">IF(OR($A997&lt;$D$8,$A997&gt;$D$9),NORMDIST($A997,$G$4,$G$3,0),"")</f>
        <v>0</v>
      </c>
    </row>
    <row r="998" customFormat="false" ht="12.75" hidden="false" customHeight="false" outlineLevel="0" collapsed="false">
      <c r="A998" s="108" t="n">
        <v>49.2999999999998</v>
      </c>
      <c r="B998" s="38" t="n">
        <f aca="false">LN(A998)</f>
        <v>3.89792408104864</v>
      </c>
      <c r="C998" s="38" t="n">
        <f aca="false">1/(I$3*SQRT(2*PI()))*EXP(-(($B998-I$4)^2)/(2*I$3^2))</f>
        <v>2.33496206073866E-050</v>
      </c>
      <c r="D998" s="109" t="str">
        <f aca="false">IF(AND($A998&gt;$D$6,$A998&lt;$D$7),NORMDIST($A998,$G$4,$G$3,0),"")</f>
        <v/>
      </c>
      <c r="E998" s="109" t="str">
        <f aca="false">IF(OR(AND($A998&lt;$D$6,$A998&gt;$D$8),AND($A998&gt;$D$7,$A998&lt;$D$9)),NORMDIST($A998,$G$4,$G$3,0),"")</f>
        <v/>
      </c>
      <c r="F998" s="109" t="n">
        <f aca="false">IF(OR($A998&lt;$D$8,$A998&gt;$D$9),NORMDIST($A998,$G$4,$G$3,0),"")</f>
        <v>0</v>
      </c>
    </row>
    <row r="999" customFormat="false" ht="12.75" hidden="false" customHeight="false" outlineLevel="0" collapsed="false">
      <c r="A999" s="108" t="n">
        <v>49.3499999999998</v>
      </c>
      <c r="B999" s="38" t="n">
        <f aca="false">LN(A999)</f>
        <v>3.89893776587949</v>
      </c>
      <c r="C999" s="38" t="n">
        <f aca="false">1/(I$3*SQRT(2*PI()))*EXP(-(($B999-I$4)^2)/(2*I$3^2))</f>
        <v>2.12283477386695E-050</v>
      </c>
      <c r="D999" s="109" t="str">
        <f aca="false">IF(AND($A999&gt;$D$6,$A999&lt;$D$7),NORMDIST($A999,$G$4,$G$3,0),"")</f>
        <v/>
      </c>
      <c r="E999" s="109" t="str">
        <f aca="false">IF(OR(AND($A999&lt;$D$6,$A999&gt;$D$8),AND($A999&gt;$D$7,$A999&lt;$D$9)),NORMDIST($A999,$G$4,$G$3,0),"")</f>
        <v/>
      </c>
      <c r="F999" s="109" t="n">
        <f aca="false">IF(OR($A999&lt;$D$8,$A999&gt;$D$9),NORMDIST($A999,$G$4,$G$3,0),"")</f>
        <v>0</v>
      </c>
    </row>
    <row r="1000" customFormat="false" ht="12.75" hidden="false" customHeight="false" outlineLevel="0" collapsed="false">
      <c r="A1000" s="108" t="n">
        <v>49.3999999999998</v>
      </c>
      <c r="B1000" s="38" t="n">
        <f aca="false">LN(A1000)</f>
        <v>3.89995042419387</v>
      </c>
      <c r="C1000" s="38" t="n">
        <f aca="false">1/(I$3*SQRT(2*PI()))*EXP(-(($B1000-I$4)^2)/(2*I$3^2))</f>
        <v>1.93008918366617E-050</v>
      </c>
      <c r="D1000" s="109" t="str">
        <f aca="false">IF(AND($A1000&gt;$D$6,$A1000&lt;$D$7),NORMDIST($A1000,$G$4,$G$3,0),"")</f>
        <v/>
      </c>
      <c r="E1000" s="109" t="str">
        <f aca="false">IF(OR(AND($A1000&lt;$D$6,$A1000&gt;$D$8),AND($A1000&gt;$D$7,$A1000&lt;$D$9)),NORMDIST($A1000,$G$4,$G$3,0),"")</f>
        <v/>
      </c>
      <c r="F1000" s="109" t="n">
        <f aca="false">IF(OR($A1000&lt;$D$8,$A1000&gt;$D$9),NORMDIST($A1000,$G$4,$G$3,0),"")</f>
        <v>0</v>
      </c>
    </row>
    <row r="1001" customFormat="false" ht="12.75" hidden="false" customHeight="false" outlineLevel="0" collapsed="false">
      <c r="A1001" s="108" t="n">
        <v>49.4499999999998</v>
      </c>
      <c r="B1001" s="38" t="n">
        <f aca="false">LN(A1001)</f>
        <v>3.90096205806872</v>
      </c>
      <c r="C1001" s="38" t="n">
        <f aca="false">1/(I$3*SQRT(2*PI()))*EXP(-(($B1001-I$4)^2)/(2*I$3^2))</f>
        <v>1.75494433966332E-050</v>
      </c>
      <c r="D1001" s="109" t="str">
        <f aca="false">IF(AND($A1001&gt;$D$6,$A1001&lt;$D$7),NORMDIST($A1001,$G$4,$G$3,0),"")</f>
        <v/>
      </c>
      <c r="E1001" s="109" t="str">
        <f aca="false">IF(OR(AND($A1001&lt;$D$6,$A1001&gt;$D$8),AND($A1001&gt;$D$7,$A1001&lt;$D$9)),NORMDIST($A1001,$G$4,$G$3,0),"")</f>
        <v/>
      </c>
      <c r="F1001" s="109" t="n">
        <f aca="false">IF(OR($A1001&lt;$D$8,$A1001&gt;$D$9),NORMDIST($A1001,$G$4,$G$3,0),"")</f>
        <v>0</v>
      </c>
    </row>
    <row r="1002" customFormat="false" ht="12.75" hidden="false" customHeight="false" outlineLevel="0" collapsed="false">
      <c r="A1002" s="108" t="n">
        <v>49.4999999999998</v>
      </c>
      <c r="B1002" s="38" t="n">
        <f aca="false">LN(A1002)</f>
        <v>3.90197266957464</v>
      </c>
      <c r="C1002" s="38" t="n">
        <f aca="false">1/(I$3*SQRT(2*PI()))*EXP(-(($B1002-I$4)^2)/(2*I$3^2))</f>
        <v>1.59578386606744E-050</v>
      </c>
      <c r="D1002" s="109" t="str">
        <f aca="false">IF(AND($A1002&gt;$D$6,$A1002&lt;$D$7),NORMDIST($A1002,$G$4,$G$3,0),"")</f>
        <v/>
      </c>
      <c r="E1002" s="109" t="str">
        <f aca="false">IF(OR(AND($A1002&lt;$D$6,$A1002&gt;$D$8),AND($A1002&gt;$D$7,$A1002&lt;$D$9)),NORMDIST($A1002,$G$4,$G$3,0),"")</f>
        <v/>
      </c>
      <c r="F1002" s="109" t="n">
        <f aca="false">IF(OR($A1002&lt;$D$8,$A1002&gt;$D$9),NORMDIST($A1002,$G$4,$G$3,0),"")</f>
        <v>0</v>
      </c>
    </row>
    <row r="1003" customFormat="false" ht="12.75" hidden="false" customHeight="false" outlineLevel="0" collapsed="false">
      <c r="A1003" s="108" t="n">
        <v>49.5499999999998</v>
      </c>
      <c r="B1003" s="38" t="n">
        <f aca="false">LN(A1003)</f>
        <v>3.90298226077599</v>
      </c>
      <c r="C1003" s="38" t="n">
        <f aca="false">1/(I$3*SQRT(2*PI()))*EXP(-(($B1003-I$4)^2)/(2*I$3^2))</f>
        <v>1.45114066809771E-050</v>
      </c>
      <c r="D1003" s="109" t="str">
        <f aca="false">IF(AND($A1003&gt;$D$6,$A1003&lt;$D$7),NORMDIST($A1003,$G$4,$G$3,0),"")</f>
        <v/>
      </c>
      <c r="E1003" s="109" t="str">
        <f aca="false">IF(OR(AND($A1003&lt;$D$6,$A1003&gt;$D$8),AND($A1003&gt;$D$7,$A1003&lt;$D$9)),NORMDIST($A1003,$G$4,$G$3,0),"")</f>
        <v/>
      </c>
      <c r="F1003" s="109" t="n">
        <f aca="false">IF(OR($A1003&lt;$D$8,$A1003&gt;$D$9),NORMDIST($A1003,$G$4,$G$3,0),"")</f>
        <v>0</v>
      </c>
    </row>
    <row r="1004" customFormat="false" ht="12.75" hidden="false" customHeight="false" outlineLevel="0" collapsed="false">
      <c r="A1004" s="108" t="n">
        <v>49.5999999999998</v>
      </c>
      <c r="B1004" s="38" t="n">
        <f aca="false">LN(A1004)</f>
        <v>3.90399083373088</v>
      </c>
      <c r="C1004" s="38" t="n">
        <f aca="false">1/(I$3*SQRT(2*PI()))*EXP(-(($B1004-I$4)^2)/(2*I$3^2))</f>
        <v>1.31968306748421E-050</v>
      </c>
      <c r="D1004" s="109" t="str">
        <f aca="false">IF(AND($A1004&gt;$D$6,$A1004&lt;$D$7),NORMDIST($A1004,$G$4,$G$3,0),"")</f>
        <v/>
      </c>
      <c r="E1004" s="109" t="str">
        <f aca="false">IF(OR(AND($A1004&lt;$D$6,$A1004&gt;$D$8),AND($A1004&gt;$D$7,$A1004&lt;$D$9)),NORMDIST($A1004,$G$4,$G$3,0),"")</f>
        <v/>
      </c>
      <c r="F1004" s="109" t="n">
        <f aca="false">IF(OR($A1004&lt;$D$8,$A1004&gt;$D$9),NORMDIST($A1004,$G$4,$G$3,0),"")</f>
        <v>0</v>
      </c>
    </row>
    <row r="1005" customFormat="false" ht="12.75" hidden="false" customHeight="false" outlineLevel="0" collapsed="false">
      <c r="A1005" s="108" t="n">
        <v>49.6499999999998</v>
      </c>
      <c r="B1005" s="38" t="n">
        <f aca="false">LN(A1005)</f>
        <v>3.90499839049118</v>
      </c>
      <c r="C1005" s="38" t="n">
        <f aca="false">1/(I$3*SQRT(2*PI()))*EXP(-(($B1005-I$4)^2)/(2*I$3^2))</f>
        <v>1.20020223284272E-050</v>
      </c>
      <c r="D1005" s="109" t="str">
        <f aca="false">IF(AND($A1005&gt;$D$6,$A1005&lt;$D$7),NORMDIST($A1005,$G$4,$G$3,0),"")</f>
        <v/>
      </c>
      <c r="E1005" s="109" t="str">
        <f aca="false">IF(OR(AND($A1005&lt;$D$6,$A1005&gt;$D$8),AND($A1005&gt;$D$7,$A1005&lt;$D$9)),NORMDIST($A1005,$G$4,$G$3,0),"")</f>
        <v/>
      </c>
      <c r="F1005" s="109" t="n">
        <f aca="false">IF(OR($A1005&lt;$D$8,$A1005&gt;$D$9),NORMDIST($A1005,$G$4,$G$3,0),"")</f>
        <v>0</v>
      </c>
    </row>
    <row r="1006" customFormat="false" ht="12.75" hidden="false" customHeight="false" outlineLevel="0" collapsed="false">
      <c r="A1006" s="108" t="n">
        <v>49.6999999999998</v>
      </c>
      <c r="B1006" s="38" t="n">
        <f aca="false">LN(A1006)</f>
        <v>3.90600493310258</v>
      </c>
      <c r="C1006" s="38" t="n">
        <f aca="false">1/(I$3*SQRT(2*PI()))*EXP(-(($B1006-I$4)^2)/(2*I$3^2))</f>
        <v>1.09160078331695E-050</v>
      </c>
      <c r="D1006" s="109" t="str">
        <f aca="false">IF(AND($A1006&gt;$D$6,$A1006&lt;$D$7),NORMDIST($A1006,$G$4,$G$3,0),"")</f>
        <v/>
      </c>
      <c r="E1006" s="109" t="str">
        <f aca="false">IF(OR(AND($A1006&lt;$D$6,$A1006&gt;$D$8),AND($A1006&gt;$D$7,$A1006&lt;$D$9)),NORMDIST($A1006,$G$4,$G$3,0),"")</f>
        <v/>
      </c>
      <c r="F1006" s="109" t="n">
        <f aca="false">IF(OR($A1006&lt;$D$8,$A1006&gt;$D$9),NORMDIST($A1006,$G$4,$G$3,0),"")</f>
        <v>0</v>
      </c>
    </row>
    <row r="1007" customFormat="false" ht="12.75" hidden="false" customHeight="false" outlineLevel="0" collapsed="false">
      <c r="A1007" s="108" t="n">
        <v>49.7499999999998</v>
      </c>
      <c r="B1007" s="38" t="n">
        <f aca="false">LN(A1007)</f>
        <v>3.9070104636046</v>
      </c>
      <c r="C1007" s="38" t="n">
        <f aca="false">1/(I$3*SQRT(2*PI()))*EXP(-(($B1007-I$4)^2)/(2*I$3^2))</f>
        <v>9.92882455363195E-051</v>
      </c>
      <c r="D1007" s="109" t="str">
        <f aca="false">IF(AND($A1007&gt;$D$6,$A1007&lt;$D$7),NORMDIST($A1007,$G$4,$G$3,0),"")</f>
        <v/>
      </c>
      <c r="E1007" s="109" t="str">
        <f aca="false">IF(OR(AND($A1007&lt;$D$6,$A1007&gt;$D$8),AND($A1007&gt;$D$7,$A1007&lt;$D$9)),NORMDIST($A1007,$G$4,$G$3,0),"")</f>
        <v/>
      </c>
      <c r="F1007" s="109" t="n">
        <f aca="false">IF(OR($A1007&lt;$D$8,$A1007&gt;$D$9),NORMDIST($A1007,$G$4,$G$3,0),"")</f>
        <v>0</v>
      </c>
    </row>
    <row r="1008" customFormat="false" ht="12.75" hidden="false" customHeight="false" outlineLevel="0" collapsed="false">
      <c r="A1008" s="108" t="n">
        <v>49.7999999999998</v>
      </c>
      <c r="B1008" s="38" t="n">
        <f aca="false">LN(A1008)</f>
        <v>3.9080149840306</v>
      </c>
      <c r="C1008" s="38" t="n">
        <f aca="false">1/(I$3*SQRT(2*PI()))*EXP(-(($B1008-I$4)^2)/(2*I$3^2))</f>
        <v>9.03142732948147E-051</v>
      </c>
      <c r="D1008" s="109" t="str">
        <f aca="false">IF(AND($A1008&gt;$D$6,$A1008&lt;$D$7),NORMDIST($A1008,$G$4,$G$3,0),"")</f>
        <v/>
      </c>
      <c r="E1008" s="109" t="str">
        <f aca="false">IF(OR(AND($A1008&lt;$D$6,$A1008&gt;$D$8),AND($A1008&gt;$D$7,$A1008&lt;$D$9)),NORMDIST($A1008,$G$4,$G$3,0),"")</f>
        <v/>
      </c>
      <c r="F1008" s="109" t="n">
        <f aca="false">IF(OR($A1008&lt;$D$8,$A1008&gt;$D$9),NORMDIST($A1008,$G$4,$G$3,0),"")</f>
        <v>0</v>
      </c>
    </row>
    <row r="1009" customFormat="false" ht="12.75" hidden="false" customHeight="false" outlineLevel="0" collapsed="false">
      <c r="A1009" s="108" t="n">
        <v>49.8499999999998</v>
      </c>
      <c r="B1009" s="38" t="n">
        <f aca="false">LN(A1009)</f>
        <v>3.90901849640784</v>
      </c>
      <c r="C1009" s="38" t="n">
        <f aca="false">1/(I$3*SQRT(2*PI()))*EXP(-(($B1009-I$4)^2)/(2*I$3^2))</f>
        <v>8.21560350835195E-051</v>
      </c>
      <c r="D1009" s="109" t="str">
        <f aca="false">IF(AND($A1009&gt;$D$6,$A1009&lt;$D$7),NORMDIST($A1009,$G$4,$G$3,0),"")</f>
        <v/>
      </c>
      <c r="E1009" s="109" t="str">
        <f aca="false">IF(OR(AND($A1009&lt;$D$6,$A1009&gt;$D$8),AND($A1009&gt;$D$7,$A1009&lt;$D$9)),NORMDIST($A1009,$G$4,$G$3,0),"")</f>
        <v/>
      </c>
      <c r="F1009" s="109" t="n">
        <f aca="false">IF(OR($A1009&lt;$D$8,$A1009&gt;$D$9),NORMDIST($A1009,$G$4,$G$3,0),"")</f>
        <v>0</v>
      </c>
    </row>
    <row r="1010" customFormat="false" ht="12.75" hidden="false" customHeight="false" outlineLevel="0" collapsed="false">
      <c r="A1010" s="108" t="n">
        <v>49.8999999999998</v>
      </c>
      <c r="B1010" s="38" t="n">
        <f aca="false">LN(A1010)</f>
        <v>3.91002100275747</v>
      </c>
      <c r="C1010" s="38" t="n">
        <f aca="false">1/(I$3*SQRT(2*PI()))*EXP(-(($B1010-I$4)^2)/(2*I$3^2))</f>
        <v>7.47389589152638E-051</v>
      </c>
      <c r="D1010" s="109" t="str">
        <f aca="false">IF(AND($A1010&gt;$D$6,$A1010&lt;$D$7),NORMDIST($A1010,$G$4,$G$3,0),"")</f>
        <v/>
      </c>
      <c r="E1010" s="109" t="str">
        <f aca="false">IF(OR(AND($A1010&lt;$D$6,$A1010&gt;$D$8),AND($A1010&gt;$D$7,$A1010&lt;$D$9)),NORMDIST($A1010,$G$4,$G$3,0),"")</f>
        <v/>
      </c>
      <c r="F1010" s="109" t="n">
        <f aca="false">IF(OR($A1010&lt;$D$8,$A1010&gt;$D$9),NORMDIST($A1010,$G$4,$G$3,0),"")</f>
        <v>0</v>
      </c>
    </row>
    <row r="1011" customFormat="false" ht="12.75" hidden="false" customHeight="false" outlineLevel="0" collapsed="false">
      <c r="A1011" s="108" t="n">
        <v>49.9499999999998</v>
      </c>
      <c r="B1011" s="38" t="n">
        <f aca="false">LN(A1011)</f>
        <v>3.91102250509456</v>
      </c>
      <c r="C1011" s="38" t="n">
        <f aca="false">1/(I$3*SQRT(2*PI()))*EXP(-(($B1011-I$4)^2)/(2*I$3^2))</f>
        <v>6.7995328514207E-051</v>
      </c>
      <c r="D1011" s="109" t="str">
        <f aca="false">IF(AND($A1011&gt;$D$6,$A1011&lt;$D$7),NORMDIST($A1011,$G$4,$G$3,0),"")</f>
        <v/>
      </c>
      <c r="E1011" s="109" t="str">
        <f aca="false">IF(OR(AND($A1011&lt;$D$6,$A1011&gt;$D$8),AND($A1011&gt;$D$7,$A1011&lt;$D$9)),NORMDIST($A1011,$G$4,$G$3,0),"")</f>
        <v/>
      </c>
      <c r="F1011" s="109" t="n">
        <f aca="false">IF(OR($A1011&lt;$D$8,$A1011&gt;$D$9),NORMDIST($A1011,$G$4,$G$3,0),"")</f>
        <v>0</v>
      </c>
    </row>
    <row r="1012" customFormat="false" ht="12.75" hidden="false" customHeight="false" outlineLevel="0" collapsed="false">
      <c r="A1012" s="108" t="n">
        <v>49.9999999999998</v>
      </c>
      <c r="B1012" s="38" t="n">
        <f aca="false">LN(A1012)</f>
        <v>3.91202300542814</v>
      </c>
      <c r="C1012" s="38" t="n">
        <f aca="false">1/(I$3*SQRT(2*PI()))*EXP(-(($B1012-I$4)^2)/(2*I$3^2))</f>
        <v>6.18636494965366E-051</v>
      </c>
      <c r="D1012" s="109" t="str">
        <f aca="false">IF(AND($A1012&gt;$D$6,$A1012&lt;$D$7),NORMDIST($A1012,$G$4,$G$3,0),"")</f>
        <v/>
      </c>
      <c r="E1012" s="109" t="str">
        <f aca="false">IF(OR(AND($A1012&lt;$D$6,$A1012&gt;$D$8),AND($A1012&gt;$D$7,$A1012&lt;$D$9)),NORMDIST($A1012,$G$4,$G$3,0),"")</f>
        <v/>
      </c>
      <c r="F1012" s="109" t="n">
        <f aca="false">IF(OR($A1012&lt;$D$8,$A1012&gt;$D$9),NORMDIST($A1012,$G$4,$G$3,0),"")</f>
        <v>0</v>
      </c>
    </row>
    <row r="1013" customFormat="false" ht="12.75" hidden="false" customHeight="false" outlineLevel="0" collapsed="false">
      <c r="A1013" s="108" t="n">
        <v>50.0499999999998</v>
      </c>
      <c r="B1013" s="38" t="n">
        <f aca="false">LN(A1013)</f>
        <v>3.91302250576123</v>
      </c>
      <c r="C1013" s="38" t="n">
        <f aca="false">1/(I$3*SQRT(2*PI()))*EXP(-(($B1013-I$4)^2)/(2*I$3^2))</f>
        <v>5.62880744763157E-051</v>
      </c>
      <c r="D1013" s="109" t="str">
        <f aca="false">IF(AND($A1013&gt;$D$6,$A1013&lt;$D$7),NORMDIST($A1013,$G$4,$G$3,0),"")</f>
        <v/>
      </c>
      <c r="E1013" s="109" t="str">
        <f aca="false">IF(OR(AND($A1013&lt;$D$6,$A1013&gt;$D$8),AND($A1013&gt;$D$7,$A1013&lt;$D$9)),NORMDIST($A1013,$G$4,$G$3,0),"")</f>
        <v/>
      </c>
      <c r="F1013" s="109" t="n">
        <f aca="false">IF(OR($A1013&lt;$D$8,$A1013&gt;$D$9),NORMDIST($A1013,$G$4,$G$3,0),"")</f>
        <v>0</v>
      </c>
    </row>
    <row r="1014" customFormat="false" ht="12.75" hidden="false" customHeight="false" outlineLevel="0" collapsed="false">
      <c r="A1014" s="108" t="n">
        <v>50.0999999999998</v>
      </c>
      <c r="B1014" s="38" t="n">
        <f aca="false">LN(A1014)</f>
        <v>3.91402100809082</v>
      </c>
      <c r="C1014" s="38" t="n">
        <f aca="false">1/(I$3*SQRT(2*PI()))*EXP(-(($B1014-I$4)^2)/(2*I$3^2))</f>
        <v>5.12178815879187E-051</v>
      </c>
      <c r="D1014" s="109" t="str">
        <f aca="false">IF(AND($A1014&gt;$D$6,$A1014&lt;$D$7),NORMDIST($A1014,$G$4,$G$3,0),"")</f>
        <v/>
      </c>
      <c r="E1014" s="109" t="str">
        <f aca="false">IF(OR(AND($A1014&lt;$D$6,$A1014&gt;$D$8),AND($A1014&gt;$D$7,$A1014&lt;$D$9)),NORMDIST($A1014,$G$4,$G$3,0),"")</f>
        <v/>
      </c>
      <c r="F1014" s="109" t="n">
        <f aca="false">IF(OR($A1014&lt;$D$8,$A1014&gt;$D$9),NORMDIST($A1014,$G$4,$G$3,0),"")</f>
        <v>0</v>
      </c>
    </row>
    <row r="1015" customFormat="false" ht="12.75" hidden="false" customHeight="false" outlineLevel="0" collapsed="false">
      <c r="A1015" s="108" t="n">
        <v>50.1499999999998</v>
      </c>
      <c r="B1015" s="38" t="n">
        <f aca="false">LN(A1015)</f>
        <v>3.91501851440794</v>
      </c>
      <c r="C1015" s="38" t="n">
        <f aca="false">1/(I$3*SQRT(2*PI()))*EXP(-(($B1015-I$4)^2)/(2*I$3^2))</f>
        <v>4.66070014341787E-051</v>
      </c>
      <c r="D1015" s="109" t="str">
        <f aca="false">IF(AND($A1015&gt;$D$6,$A1015&lt;$D$7),NORMDIST($A1015,$G$4,$G$3,0),"")</f>
        <v/>
      </c>
      <c r="E1015" s="109" t="str">
        <f aca="false">IF(OR(AND($A1015&lt;$D$6,$A1015&gt;$D$8),AND($A1015&gt;$D$7,$A1015&lt;$D$9)),NORMDIST($A1015,$G$4,$G$3,0),"")</f>
        <v/>
      </c>
      <c r="F1015" s="109" t="n">
        <f aca="false">IF(OR($A1015&lt;$D$8,$A1015&gt;$D$9),NORMDIST($A1015,$G$4,$G$3,0),"")</f>
        <v>0</v>
      </c>
    </row>
    <row r="1016" customFormat="false" ht="12.75" hidden="false" customHeight="false" outlineLevel="0" collapsed="false">
      <c r="A1016" s="108" t="n">
        <v>50.1999999999998</v>
      </c>
      <c r="B1016" s="38" t="n">
        <f aca="false">LN(A1016)</f>
        <v>3.91601502669768</v>
      </c>
      <c r="C1016" s="38" t="n">
        <f aca="false">1/(I$3*SQRT(2*PI()))*EXP(-(($B1016-I$4)^2)/(2*I$3^2))</f>
        <v>4.24135879382954E-051</v>
      </c>
      <c r="D1016" s="109" t="str">
        <f aca="false">IF(AND($A1016&gt;$D$6,$A1016&lt;$D$7),NORMDIST($A1016,$G$4,$G$3,0),"")</f>
        <v/>
      </c>
      <c r="E1016" s="109" t="str">
        <f aca="false">IF(OR(AND($A1016&lt;$D$6,$A1016&gt;$D$8),AND($A1016&gt;$D$7,$A1016&lt;$D$9)),NORMDIST($A1016,$G$4,$G$3,0),"")</f>
        <v/>
      </c>
      <c r="F1016" s="109" t="n">
        <f aca="false">IF(OR($A1016&lt;$D$8,$A1016&gt;$D$9),NORMDIST($A1016,$G$4,$G$3,0),"")</f>
        <v>0</v>
      </c>
    </row>
    <row r="1017" customFormat="false" ht="12.75" hidden="false" customHeight="false" outlineLevel="0" collapsed="false">
      <c r="A1017" s="108" t="n">
        <v>50.2499999999998</v>
      </c>
      <c r="B1017" s="38" t="n">
        <f aca="false">LN(A1017)</f>
        <v>3.91701054693918</v>
      </c>
      <c r="C1017" s="38" t="n">
        <f aca="false">1/(I$3*SQRT(2*PI()))*EXP(-(($B1017-I$4)^2)/(2*I$3^2))</f>
        <v>3.85996290021754E-051</v>
      </c>
      <c r="D1017" s="109" t="str">
        <f aca="false">IF(AND($A1017&gt;$D$6,$A1017&lt;$D$7),NORMDIST($A1017,$G$4,$G$3,0),"")</f>
        <v/>
      </c>
      <c r="E1017" s="109" t="str">
        <f aca="false">IF(OR(AND($A1017&lt;$D$6,$A1017&gt;$D$8),AND($A1017&gt;$D$7,$A1017&lt;$D$9)),NORMDIST($A1017,$G$4,$G$3,0),"")</f>
        <v/>
      </c>
      <c r="F1017" s="109" t="n">
        <f aca="false">IF(OR($A1017&lt;$D$8,$A1017&gt;$D$9),NORMDIST($A1017,$G$4,$G$3,0),"")</f>
        <v>0</v>
      </c>
    </row>
    <row r="1018" customFormat="false" ht="12.75" hidden="false" customHeight="false" outlineLevel="0" collapsed="false">
      <c r="A1018" s="108" t="n">
        <v>50.2999999999998</v>
      </c>
      <c r="B1018" s="38" t="n">
        <f aca="false">LN(A1018)</f>
        <v>3.91800507710569</v>
      </c>
      <c r="C1018" s="38" t="n">
        <f aca="false">1/(I$3*SQRT(2*PI()))*EXP(-(($B1018-I$4)^2)/(2*I$3^2))</f>
        <v>3.51305932583144E-051</v>
      </c>
      <c r="D1018" s="109" t="str">
        <f aca="false">IF(AND($A1018&gt;$D$6,$A1018&lt;$D$7),NORMDIST($A1018,$G$4,$G$3,0),"")</f>
        <v/>
      </c>
      <c r="E1018" s="109" t="str">
        <f aca="false">IF(OR(AND($A1018&lt;$D$6,$A1018&gt;$D$8),AND($A1018&gt;$D$7,$A1018&lt;$D$9)),NORMDIST($A1018,$G$4,$G$3,0),"")</f>
        <v/>
      </c>
      <c r="F1018" s="109" t="n">
        <f aca="false">IF(OR($A1018&lt;$D$8,$A1018&gt;$D$9),NORMDIST($A1018,$G$4,$G$3,0),"")</f>
        <v>0</v>
      </c>
    </row>
    <row r="1019" customFormat="false" ht="12.75" hidden="false" customHeight="false" outlineLevel="0" collapsed="false">
      <c r="A1019" s="108" t="n">
        <v>50.3499999999998</v>
      </c>
      <c r="B1019" s="38" t="n">
        <f aca="false">LN(A1019)</f>
        <v>3.91899861916457</v>
      </c>
      <c r="C1019" s="38" t="n">
        <f aca="false">1/(I$3*SQRT(2*PI()))*EXP(-(($B1019-I$4)^2)/(2*I$3^2))</f>
        <v>3.19751095505994E-051</v>
      </c>
      <c r="D1019" s="109" t="str">
        <f aca="false">IF(AND($A1019&gt;$D$6,$A1019&lt;$D$7),NORMDIST($A1019,$G$4,$G$3,0),"")</f>
        <v/>
      </c>
      <c r="E1019" s="109" t="str">
        <f aca="false">IF(OR(AND($A1019&lt;$D$6,$A1019&gt;$D$8),AND($A1019&gt;$D$7,$A1019&lt;$D$9)),NORMDIST($A1019,$G$4,$G$3,0),"")</f>
        <v/>
      </c>
      <c r="F1019" s="109" t="n">
        <f aca="false">IF(OR($A1019&lt;$D$8,$A1019&gt;$D$9),NORMDIST($A1019,$G$4,$G$3,0),"")</f>
        <v>0</v>
      </c>
    </row>
    <row r="1020" customFormat="false" ht="12.75" hidden="false" customHeight="false" outlineLevel="0" collapsed="false">
      <c r="A1020" s="108" t="n">
        <v>50.3999999999998</v>
      </c>
      <c r="B1020" s="38" t="n">
        <f aca="false">LN(A1020)</f>
        <v>3.91999117507732</v>
      </c>
      <c r="C1020" s="38" t="n">
        <f aca="false">1/(I$3*SQRT(2*PI()))*EXP(-(($B1020-I$4)^2)/(2*I$3^2))</f>
        <v>2.91046760948431E-051</v>
      </c>
      <c r="D1020" s="109" t="str">
        <f aca="false">IF(AND($A1020&gt;$D$6,$A1020&lt;$D$7),NORMDIST($A1020,$G$4,$G$3,0),"")</f>
        <v/>
      </c>
      <c r="E1020" s="109" t="str">
        <f aca="false">IF(OR(AND($A1020&lt;$D$6,$A1020&gt;$D$8),AND($A1020&gt;$D$7,$A1020&lt;$D$9)),NORMDIST($A1020,$G$4,$G$3,0),"")</f>
        <v/>
      </c>
      <c r="F1020" s="109" t="n">
        <f aca="false">IF(OR($A1020&lt;$D$8,$A1020&gt;$D$9),NORMDIST($A1020,$G$4,$G$3,0),"")</f>
        <v>0</v>
      </c>
    </row>
    <row r="1021" customFormat="false" ht="12.75" hidden="false" customHeight="false" outlineLevel="0" collapsed="false">
      <c r="A1021" s="108" t="n">
        <v>50.4499999999998</v>
      </c>
      <c r="B1021" s="38" t="n">
        <f aca="false">LN(A1021)</f>
        <v>3.92098274679961</v>
      </c>
      <c r="C1021" s="38" t="n">
        <f aca="false">1/(I$3*SQRT(2*PI()))*EXP(-(($B1021-I$4)^2)/(2*I$3^2))</f>
        <v>2.64933965553626E-051</v>
      </c>
      <c r="D1021" s="109" t="str">
        <f aca="false">IF(AND($A1021&gt;$D$6,$A1021&lt;$D$7),NORMDIST($A1021,$G$4,$G$3,0),"")</f>
        <v/>
      </c>
      <c r="E1021" s="109" t="str">
        <f aca="false">IF(OR(AND($A1021&lt;$D$6,$A1021&gt;$D$8),AND($A1021&gt;$D$7,$A1021&lt;$D$9)),NORMDIST($A1021,$G$4,$G$3,0),"")</f>
        <v/>
      </c>
      <c r="F1021" s="109" t="n">
        <f aca="false">IF(OR($A1021&lt;$D$8,$A1021&gt;$D$9),NORMDIST($A1021,$G$4,$G$3,0),"")</f>
        <v>0</v>
      </c>
    </row>
    <row r="1022" customFormat="false" ht="12.75" hidden="false" customHeight="false" outlineLevel="0" collapsed="false">
      <c r="A1022" s="108" t="n">
        <v>50.4999999999998</v>
      </c>
      <c r="B1022" s="38" t="n">
        <f aca="false">LN(A1022)</f>
        <v>3.92197333628131</v>
      </c>
      <c r="C1022" s="38" t="n">
        <f aca="false">1/(I$3*SQRT(2*PI()))*EXP(-(($B1022-I$4)^2)/(2*I$3^2))</f>
        <v>2.41177405328637E-051</v>
      </c>
      <c r="D1022" s="109" t="str">
        <f aca="false">IF(AND($A1022&gt;$D$6,$A1022&lt;$D$7),NORMDIST($A1022,$G$4,$G$3,0),"")</f>
        <v/>
      </c>
      <c r="E1022" s="109" t="str">
        <f aca="false">IF(OR(AND($A1022&lt;$D$6,$A1022&gt;$D$8),AND($A1022&gt;$D$7,$A1022&lt;$D$9)),NORMDIST($A1022,$G$4,$G$3,0),"")</f>
        <v/>
      </c>
      <c r="F1022" s="109" t="n">
        <f aca="false">IF(OR($A1022&lt;$D$8,$A1022&gt;$D$9),NORMDIST($A1022,$G$4,$G$3,0),"")</f>
        <v>0</v>
      </c>
    </row>
    <row r="1023" customFormat="false" ht="12.75" hidden="false" customHeight="false" outlineLevel="0" collapsed="false">
      <c r="A1023" s="108" t="n">
        <v>50.5499999999998</v>
      </c>
      <c r="B1023" s="38" t="n">
        <f aca="false">LN(A1023)</f>
        <v>3.92296294546648</v>
      </c>
      <c r="C1023" s="38" t="n">
        <f aca="false">1/(I$3*SQRT(2*PI()))*EXP(-(($B1023-I$4)^2)/(2*I$3^2))</f>
        <v>2.19563261931269E-051</v>
      </c>
      <c r="D1023" s="109" t="str">
        <f aca="false">IF(AND($A1023&gt;$D$6,$A1023&lt;$D$7),NORMDIST($A1023,$G$4,$G$3,0),"")</f>
        <v/>
      </c>
      <c r="E1023" s="109" t="str">
        <f aca="false">IF(OR(AND($A1023&lt;$D$6,$A1023&gt;$D$8),AND($A1023&gt;$D$7,$A1023&lt;$D$9)),NORMDIST($A1023,$G$4,$G$3,0),"")</f>
        <v/>
      </c>
      <c r="F1023" s="109" t="n">
        <f aca="false">IF(OR($A1023&lt;$D$8,$A1023&gt;$D$9),NORMDIST($A1023,$G$4,$G$3,0),"")</f>
        <v>0</v>
      </c>
    </row>
    <row r="1024" customFormat="false" ht="12.75" hidden="false" customHeight="false" outlineLevel="0" collapsed="false">
      <c r="A1024" s="108" t="n">
        <v>50.5999999999998</v>
      </c>
      <c r="B1024" s="38" t="n">
        <f aca="false">LN(A1024)</f>
        <v>3.92395157629342</v>
      </c>
      <c r="C1024" s="38" t="n">
        <f aca="false">1/(I$3*SQRT(2*PI()))*EXP(-(($B1024-I$4)^2)/(2*I$3^2))</f>
        <v>1.99897229784116E-051</v>
      </c>
      <c r="D1024" s="109" t="str">
        <f aca="false">IF(AND($A1024&gt;$D$6,$A1024&lt;$D$7),NORMDIST($A1024,$G$4,$G$3,0),"")</f>
        <v/>
      </c>
      <c r="E1024" s="109" t="str">
        <f aca="false">IF(OR(AND($A1024&lt;$D$6,$A1024&gt;$D$8),AND($A1024&gt;$D$7,$A1024&lt;$D$9)),NORMDIST($A1024,$G$4,$G$3,0),"")</f>
        <v/>
      </c>
      <c r="F1024" s="109" t="n">
        <f aca="false">IF(OR($A1024&lt;$D$8,$A1024&gt;$D$9),NORMDIST($A1024,$G$4,$G$3,0),"")</f>
        <v>0</v>
      </c>
    </row>
    <row r="1025" customFormat="false" ht="12.75" hidden="false" customHeight="false" outlineLevel="0" collapsed="false">
      <c r="A1025" s="108" t="n">
        <v>50.6499999999998</v>
      </c>
      <c r="B1025" s="38" t="n">
        <f aca="false">LN(A1025)</f>
        <v>3.92493923069469</v>
      </c>
      <c r="C1025" s="38" t="n">
        <f aca="false">1/(I$3*SQRT(2*PI()))*EXP(-(($B1025-I$4)^2)/(2*I$3^2))</f>
        <v>1.82002725358459E-051</v>
      </c>
      <c r="D1025" s="109" t="str">
        <f aca="false">IF(AND($A1025&gt;$D$6,$A1025&lt;$D$7),NORMDIST($A1025,$G$4,$G$3,0),"")</f>
        <v/>
      </c>
      <c r="E1025" s="109" t="str">
        <f aca="false">IF(OR(AND($A1025&lt;$D$6,$A1025&gt;$D$8),AND($A1025&gt;$D$7,$A1025&lt;$D$9)),NORMDIST($A1025,$G$4,$G$3,0),"")</f>
        <v/>
      </c>
      <c r="F1025" s="109" t="n">
        <f aca="false">IF(OR($A1025&lt;$D$8,$A1025&gt;$D$9),NORMDIST($A1025,$G$4,$G$3,0),"")</f>
        <v>0</v>
      </c>
    </row>
    <row r="1026" customFormat="false" ht="12.75" hidden="false" customHeight="false" outlineLevel="0" collapsed="false">
      <c r="A1026" s="108" t="n">
        <v>50.6999999999998</v>
      </c>
      <c r="B1026" s="38" t="n">
        <f aca="false">LN(A1026)</f>
        <v>3.92592591059713</v>
      </c>
      <c r="C1026" s="38" t="n">
        <f aca="false">1/(I$3*SQRT(2*PI()))*EXP(-(($B1026-I$4)^2)/(2*I$3^2))</f>
        <v>1.65719261713424E-051</v>
      </c>
      <c r="D1026" s="109" t="str">
        <f aca="false">IF(AND($A1026&gt;$D$6,$A1026&lt;$D$7),NORMDIST($A1026,$G$4,$G$3,0),"")</f>
        <v/>
      </c>
      <c r="E1026" s="109" t="str">
        <f aca="false">IF(OR(AND($A1026&lt;$D$6,$A1026&gt;$D$8),AND($A1026&gt;$D$7,$A1026&lt;$D$9)),NORMDIST($A1026,$G$4,$G$3,0),"")</f>
        <v/>
      </c>
      <c r="F1026" s="109" t="n">
        <f aca="false">IF(OR($A1026&lt;$D$8,$A1026&gt;$D$9),NORMDIST($A1026,$G$4,$G$3,0),"")</f>
        <v>0</v>
      </c>
    </row>
    <row r="1027" customFormat="false" ht="12.75" hidden="false" customHeight="false" outlineLevel="0" collapsed="false">
      <c r="A1027" s="108" t="n">
        <v>50.7499999999998</v>
      </c>
      <c r="B1027" s="38" t="n">
        <f aca="false">LN(A1027)</f>
        <v>3.92691161792189</v>
      </c>
      <c r="C1027" s="38" t="n">
        <f aca="false">1/(I$3*SQRT(2*PI()))*EXP(-(($B1027-I$4)^2)/(2*I$3^2))</f>
        <v>1.50900972955093E-051</v>
      </c>
      <c r="D1027" s="109" t="str">
        <f aca="false">IF(AND($A1027&gt;$D$6,$A1027&lt;$D$7),NORMDIST($A1027,$G$4,$G$3,0),"")</f>
        <v/>
      </c>
      <c r="E1027" s="109" t="str">
        <f aca="false">IF(OR(AND($A1027&lt;$D$6,$A1027&gt;$D$8),AND($A1027&gt;$D$7,$A1027&lt;$D$9)),NORMDIST($A1027,$G$4,$G$3,0),"")</f>
        <v/>
      </c>
      <c r="F1027" s="109" t="n">
        <f aca="false">IF(OR($A1027&lt;$D$8,$A1027&gt;$D$9),NORMDIST($A1027,$G$4,$G$3,0),"")</f>
        <v>0</v>
      </c>
    </row>
    <row r="1028" customFormat="false" ht="12.75" hidden="false" customHeight="false" outlineLevel="0" collapsed="false">
      <c r="A1028" s="108" t="n">
        <v>50.7999999999998</v>
      </c>
      <c r="B1028" s="38" t="n">
        <f aca="false">LN(A1028)</f>
        <v>3.92789635458443</v>
      </c>
      <c r="C1028" s="38" t="n">
        <f aca="false">1/(I$3*SQRT(2*PI()))*EXP(-(($B1028-I$4)^2)/(2*I$3^2))</f>
        <v>1.37415274711524E-051</v>
      </c>
      <c r="D1028" s="109" t="str">
        <f aca="false">IF(AND($A1028&gt;$D$6,$A1028&lt;$D$7),NORMDIST($A1028,$G$4,$G$3,0),"")</f>
        <v/>
      </c>
      <c r="E1028" s="109" t="str">
        <f aca="false">IF(OR(AND($A1028&lt;$D$6,$A1028&gt;$D$8),AND($A1028&gt;$D$7,$A1028&lt;$D$9)),NORMDIST($A1028,$G$4,$G$3,0),"")</f>
        <v/>
      </c>
      <c r="F1028" s="109" t="n">
        <f aca="false">IF(OR($A1028&lt;$D$8,$A1028&gt;$D$9),NORMDIST($A1028,$G$4,$G$3,0),"")</f>
        <v>0</v>
      </c>
    </row>
    <row r="1029" customFormat="false" ht="12.75" hidden="false" customHeight="false" outlineLevel="0" collapsed="false">
      <c r="A1029" s="108" t="n">
        <v>50.8499999999998</v>
      </c>
      <c r="B1029" s="38" t="n">
        <f aca="false">LN(A1029)</f>
        <v>3.92888012249457</v>
      </c>
      <c r="C1029" s="38" t="n">
        <f aca="false">1/(I$3*SQRT(2*PI()))*EXP(-(($B1029-I$4)^2)/(2*I$3^2))</f>
        <v>1.25141648015578E-051</v>
      </c>
      <c r="D1029" s="109" t="str">
        <f aca="false">IF(AND($A1029&gt;$D$6,$A1029&lt;$D$7),NORMDIST($A1029,$G$4,$G$3,0),"")</f>
        <v/>
      </c>
      <c r="E1029" s="109" t="str">
        <f aca="false">IF(OR(AND($A1029&lt;$D$6,$A1029&gt;$D$8),AND($A1029&gt;$D$7,$A1029&lt;$D$9)),NORMDIST($A1029,$G$4,$G$3,0),"")</f>
        <v/>
      </c>
      <c r="F1029" s="109" t="n">
        <f aca="false">IF(OR($A1029&lt;$D$8,$A1029&gt;$D$9),NORMDIST($A1029,$G$4,$G$3,0),"")</f>
        <v>0</v>
      </c>
    </row>
    <row r="1030" customFormat="false" ht="12.75" hidden="false" customHeight="false" outlineLevel="0" collapsed="false">
      <c r="A1030" s="108" t="n">
        <v>50.8999999999998</v>
      </c>
      <c r="B1030" s="38" t="n">
        <f aca="false">LN(A1030)</f>
        <v>3.92986292355647</v>
      </c>
      <c r="C1030" s="38" t="n">
        <f aca="false">1/(I$3*SQRT(2*PI()))*EXP(-(($B1030-I$4)^2)/(2*I$3^2))</f>
        <v>1.13970535163517E-051</v>
      </c>
      <c r="D1030" s="109" t="str">
        <f aca="false">IF(AND($A1030&gt;$D$6,$A1030&lt;$D$7),NORMDIST($A1030,$G$4,$G$3,0),"")</f>
        <v/>
      </c>
      <c r="E1030" s="109" t="str">
        <f aca="false">IF(OR(AND($A1030&lt;$D$6,$A1030&gt;$D$8),AND($A1030&gt;$D$7,$A1030&lt;$D$9)),NORMDIST($A1030,$G$4,$G$3,0),"")</f>
        <v/>
      </c>
      <c r="F1030" s="109" t="n">
        <f aca="false">IF(OR($A1030&lt;$D$8,$A1030&gt;$D$9),NORMDIST($A1030,$G$4,$G$3,0),"")</f>
        <v>0</v>
      </c>
    </row>
    <row r="1031" customFormat="false" ht="12.75" hidden="false" customHeight="false" outlineLevel="0" collapsed="false">
      <c r="A1031" s="108" t="n">
        <v>50.9499999999998</v>
      </c>
      <c r="B1031" s="38" t="n">
        <f aca="false">LN(A1031)</f>
        <v>3.93084475966873</v>
      </c>
      <c r="C1031" s="38" t="n">
        <f aca="false">1/(I$3*SQRT(2*PI()))*EXP(-(($B1031-I$4)^2)/(2*I$3^2))</f>
        <v>1.03802337181275E-051</v>
      </c>
      <c r="D1031" s="109" t="str">
        <f aca="false">IF(AND($A1031&gt;$D$6,$A1031&lt;$D$7),NORMDIST($A1031,$G$4,$G$3,0),"")</f>
        <v/>
      </c>
      <c r="E1031" s="109" t="str">
        <f aca="false">IF(OR(AND($A1031&lt;$D$6,$A1031&gt;$D$8),AND($A1031&gt;$D$7,$A1031&lt;$D$9)),NORMDIST($A1031,$G$4,$G$3,0),"")</f>
        <v/>
      </c>
      <c r="F1031" s="109" t="n">
        <f aca="false">IF(OR($A1031&lt;$D$8,$A1031&gt;$D$9),NORMDIST($A1031,$G$4,$G$3,0),"")</f>
        <v>0</v>
      </c>
    </row>
    <row r="1032" customFormat="false" ht="12.75" hidden="false" customHeight="false" outlineLevel="0" collapsed="false">
      <c r="A1032" s="108" t="n">
        <v>50.9999999999998</v>
      </c>
      <c r="B1032" s="38" t="n">
        <f aca="false">LN(A1032)</f>
        <v>3.93182563272432</v>
      </c>
      <c r="C1032" s="38" t="n">
        <f aca="false">1/(I$3*SQRT(2*PI()))*EXP(-(($B1032-I$4)^2)/(2*I$3^2))</f>
        <v>9.45465034964249E-052</v>
      </c>
      <c r="D1032" s="109" t="str">
        <f aca="false">IF(AND($A1032&gt;$D$6,$A1032&lt;$D$7),NORMDIST($A1032,$G$4,$G$3,0),"")</f>
        <v/>
      </c>
      <c r="E1032" s="109" t="str">
        <f aca="false">IF(OR(AND($A1032&lt;$D$6,$A1032&gt;$D$8),AND($A1032&gt;$D$7,$A1032&lt;$D$9)),NORMDIST($A1032,$G$4,$G$3,0),"")</f>
        <v/>
      </c>
      <c r="F1032" s="109" t="n">
        <f aca="false">IF(OR($A1032&lt;$D$8,$A1032&gt;$D$9),NORMDIST($A1032,$G$4,$G$3,0),"")</f>
        <v>0</v>
      </c>
    </row>
    <row r="1033" customFormat="false" ht="12.75" hidden="false" customHeight="false" outlineLevel="0" collapsed="false">
      <c r="A1033" s="108" t="n">
        <v>51.0499999999998</v>
      </c>
      <c r="B1033" s="38" t="n">
        <f aca="false">LN(A1033)</f>
        <v>3.93280554461067</v>
      </c>
      <c r="C1033" s="38" t="n">
        <f aca="false">1/(I$3*SQRT(2*PI()))*EXP(-(($B1033-I$4)^2)/(2*I$3^2))</f>
        <v>8.61207052882076E-052</v>
      </c>
      <c r="D1033" s="109" t="str">
        <f aca="false">IF(AND($A1033&gt;$D$6,$A1033&lt;$D$7),NORMDIST($A1033,$G$4,$G$3,0),"")</f>
        <v/>
      </c>
      <c r="E1033" s="109" t="str">
        <f aca="false">IF(OR(AND($A1033&lt;$D$6,$A1033&gt;$D$8),AND($A1033&gt;$D$7,$A1033&lt;$D$9)),NORMDIST($A1033,$G$4,$G$3,0),"")</f>
        <v/>
      </c>
      <c r="F1033" s="109" t="n">
        <f aca="false">IF(OR($A1033&lt;$D$8,$A1033&gt;$D$9),NORMDIST($A1033,$G$4,$G$3,0),"")</f>
        <v>0</v>
      </c>
    </row>
    <row r="1034" customFormat="false" ht="12.75" hidden="false" customHeight="false" outlineLevel="0" collapsed="false">
      <c r="A1034" s="108" t="n">
        <v>51.0999999999998</v>
      </c>
      <c r="B1034" s="38" t="n">
        <f aca="false">LN(A1034)</f>
        <v>3.93378449720966</v>
      </c>
      <c r="C1034" s="38" t="n">
        <f aca="false">1/(I$3*SQRT(2*PI()))*EXP(-(($B1034-I$4)^2)/(2*I$3^2))</f>
        <v>7.84500847810279E-052</v>
      </c>
      <c r="D1034" s="109" t="str">
        <f aca="false">IF(AND($A1034&gt;$D$6,$A1034&lt;$D$7),NORMDIST($A1034,$G$4,$G$3,0),"")</f>
        <v/>
      </c>
      <c r="E1034" s="109" t="str">
        <f aca="false">IF(OR(AND($A1034&lt;$D$6,$A1034&gt;$D$8),AND($A1034&gt;$D$7,$A1034&lt;$D$9)),NORMDIST($A1034,$G$4,$G$3,0),"")</f>
        <v/>
      </c>
      <c r="F1034" s="109" t="n">
        <f aca="false">IF(OR($A1034&lt;$D$8,$A1034&gt;$D$9),NORMDIST($A1034,$G$4,$G$3,0),"")</f>
        <v>0</v>
      </c>
    </row>
    <row r="1035" customFormat="false" ht="12.75" hidden="false" customHeight="false" outlineLevel="0" collapsed="false">
      <c r="A1035" s="108" t="n">
        <v>51.1499999999998</v>
      </c>
      <c r="B1035" s="38" t="n">
        <f aca="false">LN(A1035)</f>
        <v>3.93476249239763</v>
      </c>
      <c r="C1035" s="38" t="n">
        <f aca="false">1/(I$3*SQRT(2*PI()))*EXP(-(($B1035-I$4)^2)/(2*I$3^2))</f>
        <v>7.14665734659929E-052</v>
      </c>
      <c r="D1035" s="109" t="str">
        <f aca="false">IF(AND($A1035&gt;$D$6,$A1035&lt;$D$7),NORMDIST($A1035,$G$4,$G$3,0),"")</f>
        <v/>
      </c>
      <c r="E1035" s="109" t="str">
        <f aca="false">IF(OR(AND($A1035&lt;$D$6,$A1035&gt;$D$8),AND($A1035&gt;$D$7,$A1035&lt;$D$9)),NORMDIST($A1035,$G$4,$G$3,0),"")</f>
        <v/>
      </c>
      <c r="F1035" s="109" t="n">
        <f aca="false">IF(OR($A1035&lt;$D$8,$A1035&gt;$D$9),NORMDIST($A1035,$G$4,$G$3,0),"")</f>
        <v>0</v>
      </c>
    </row>
    <row r="1036" customFormat="false" ht="12.75" hidden="false" customHeight="false" outlineLevel="0" collapsed="false">
      <c r="A1036" s="108" t="n">
        <v>51.1999999999998</v>
      </c>
      <c r="B1036" s="38" t="n">
        <f aca="false">LN(A1036)</f>
        <v>3.93573953204546</v>
      </c>
      <c r="C1036" s="38" t="n">
        <f aca="false">1/(I$3*SQRT(2*PI()))*EXP(-(($B1036-I$4)^2)/(2*I$3^2))</f>
        <v>6.5108272886349E-052</v>
      </c>
      <c r="D1036" s="109" t="str">
        <f aca="false">IF(AND($A1036&gt;$D$6,$A1036&lt;$D$7),NORMDIST($A1036,$G$4,$G$3,0),"")</f>
        <v/>
      </c>
      <c r="E1036" s="109" t="str">
        <f aca="false">IF(OR(AND($A1036&lt;$D$6,$A1036&gt;$D$8),AND($A1036&gt;$D$7,$A1036&lt;$D$9)),NORMDIST($A1036,$G$4,$G$3,0),"")</f>
        <v/>
      </c>
      <c r="F1036" s="109" t="n">
        <f aca="false">IF(OR($A1036&lt;$D$8,$A1036&gt;$D$9),NORMDIST($A1036,$G$4,$G$3,0),"")</f>
        <v>0</v>
      </c>
    </row>
    <row r="1037" customFormat="false" ht="12.75" hidden="false" customHeight="false" outlineLevel="0" collapsed="false">
      <c r="A1037" s="108" t="n">
        <v>51.2499999999998</v>
      </c>
      <c r="B1037" s="38" t="n">
        <f aca="false">LN(A1037)</f>
        <v>3.93671561801851</v>
      </c>
      <c r="C1037" s="38" t="n">
        <f aca="false">1/(I$3*SQRT(2*PI()))*EXP(-(($B1037-I$4)^2)/(2*I$3^2))</f>
        <v>5.93188922138635E-052</v>
      </c>
      <c r="D1037" s="109" t="str">
        <f aca="false">IF(AND($A1037&gt;$D$6,$A1037&lt;$D$7),NORMDIST($A1037,$G$4,$G$3,0),"")</f>
        <v/>
      </c>
      <c r="E1037" s="109" t="str">
        <f aca="false">IF(OR(AND($A1037&lt;$D$6,$A1037&gt;$D$8),AND($A1037&gt;$D$7,$A1037&lt;$D$9)),NORMDIST($A1037,$G$4,$G$3,0),"")</f>
        <v/>
      </c>
      <c r="F1037" s="109" t="n">
        <f aca="false">IF(OR($A1037&lt;$D$8,$A1037&gt;$D$9),NORMDIST($A1037,$G$4,$G$3,0),"")</f>
        <v>0</v>
      </c>
    </row>
    <row r="1038" customFormat="false" ht="12.75" hidden="false" customHeight="false" outlineLevel="0" collapsed="false">
      <c r="A1038" s="108" t="n">
        <v>51.2999999999998</v>
      </c>
      <c r="B1038" s="38" t="n">
        <f aca="false">LN(A1038)</f>
        <v>3.93769075217672</v>
      </c>
      <c r="C1038" s="38" t="n">
        <f aca="false">1/(I$3*SQRT(2*PI()))*EXP(-(($B1038-I$4)^2)/(2*I$3^2))</f>
        <v>5.40472373785024E-052</v>
      </c>
      <c r="D1038" s="109" t="str">
        <f aca="false">IF(AND($A1038&gt;$D$6,$A1038&lt;$D$7),NORMDIST($A1038,$G$4,$G$3,0),"")</f>
        <v/>
      </c>
      <c r="E1038" s="109" t="str">
        <f aca="false">IF(OR(AND($A1038&lt;$D$6,$A1038&gt;$D$8),AND($A1038&gt;$D$7,$A1038&lt;$D$9)),NORMDIST($A1038,$G$4,$G$3,0),"")</f>
        <v/>
      </c>
      <c r="F1038" s="109" t="n">
        <f aca="false">IF(OR($A1038&lt;$D$8,$A1038&gt;$D$9),NORMDIST($A1038,$G$4,$G$3,0),"")</f>
        <v>0</v>
      </c>
    </row>
    <row r="1039" customFormat="false" ht="12.75" hidden="false" customHeight="false" outlineLevel="0" collapsed="false">
      <c r="A1039" s="108" t="n">
        <v>51.3499999999998</v>
      </c>
      <c r="B1039" s="38" t="n">
        <f aca="false">LN(A1039)</f>
        <v>3.93866493637456</v>
      </c>
      <c r="C1039" s="38" t="n">
        <f aca="false">1/(I$3*SQRT(2*PI()))*EXP(-(($B1039-I$4)^2)/(2*I$3^2))</f>
        <v>4.92467469998071E-052</v>
      </c>
      <c r="D1039" s="109" t="str">
        <f aca="false">IF(AND($A1039&gt;$D$6,$A1039&lt;$D$7),NORMDIST($A1039,$G$4,$G$3,0),"")</f>
        <v/>
      </c>
      <c r="E1039" s="109" t="str">
        <f aca="false">IF(OR(AND($A1039&lt;$D$6,$A1039&gt;$D$8),AND($A1039&gt;$D$7,$A1039&lt;$D$9)),NORMDIST($A1039,$G$4,$G$3,0),"")</f>
        <v/>
      </c>
      <c r="F1039" s="109" t="n">
        <f aca="false">IF(OR($A1039&lt;$D$8,$A1039&gt;$D$9),NORMDIST($A1039,$G$4,$G$3,0),"")</f>
        <v>0</v>
      </c>
    </row>
    <row r="1040" customFormat="false" ht="12.75" hidden="false" customHeight="false" outlineLevel="0" collapsed="false">
      <c r="A1040" s="108" t="n">
        <v>51.3999999999998</v>
      </c>
      <c r="B1040" s="38" t="n">
        <f aca="false">LN(A1040)</f>
        <v>3.93963817246112</v>
      </c>
      <c r="C1040" s="38" t="n">
        <f aca="false">1/(I$3*SQRT(2*PI()))*EXP(-(($B1040-I$4)^2)/(2*I$3^2))</f>
        <v>4.48750708084064E-052</v>
      </c>
      <c r="D1040" s="109" t="str">
        <f aca="false">IF(AND($A1040&gt;$D$6,$A1040&lt;$D$7),NORMDIST($A1040,$G$4,$G$3,0),"")</f>
        <v/>
      </c>
      <c r="E1040" s="109" t="str">
        <f aca="false">IF(OR(AND($A1040&lt;$D$6,$A1040&gt;$D$8),AND($A1040&gt;$D$7,$A1040&lt;$D$9)),NORMDIST($A1040,$G$4,$G$3,0),"")</f>
        <v/>
      </c>
      <c r="F1040" s="109" t="n">
        <f aca="false">IF(OR($A1040&lt;$D$8,$A1040&gt;$D$9),NORMDIST($A1040,$G$4,$G$3,0),"")</f>
        <v>0</v>
      </c>
    </row>
    <row r="1041" customFormat="false" ht="12.75" hidden="false" customHeight="false" outlineLevel="0" collapsed="false">
      <c r="A1041" s="108" t="n">
        <v>51.4499999999998</v>
      </c>
      <c r="B1041" s="38" t="n">
        <f aca="false">LN(A1041)</f>
        <v>3.94061046228005</v>
      </c>
      <c r="C1041" s="38" t="n">
        <f aca="false">1/(I$3*SQRT(2*PI()))*EXP(-(($B1041-I$4)^2)/(2*I$3^2))</f>
        <v>4.08936866457982E-052</v>
      </c>
      <c r="D1041" s="109" t="str">
        <f aca="false">IF(AND($A1041&gt;$D$6,$A1041&lt;$D$7),NORMDIST($A1041,$G$4,$G$3,0),"")</f>
        <v/>
      </c>
      <c r="E1041" s="109" t="str">
        <f aca="false">IF(OR(AND($A1041&lt;$D$6,$A1041&gt;$D$8),AND($A1041&gt;$D$7,$A1041&lt;$D$9)),NORMDIST($A1041,$G$4,$G$3,0),"")</f>
        <v/>
      </c>
      <c r="F1041" s="109" t="n">
        <f aca="false">IF(OR($A1041&lt;$D$8,$A1041&gt;$D$9),NORMDIST($A1041,$G$4,$G$3,0),"")</f>
        <v>0</v>
      </c>
    </row>
    <row r="1042" customFormat="false" ht="12.75" hidden="false" customHeight="false" outlineLevel="0" collapsed="false">
      <c r="A1042" s="108" t="n">
        <v>51.4999999999998</v>
      </c>
      <c r="B1042" s="38" t="n">
        <f aca="false">LN(A1042)</f>
        <v>3.94158180766969</v>
      </c>
      <c r="C1042" s="38" t="n">
        <f aca="false">1/(I$3*SQRT(2*PI()))*EXP(-(($B1042-I$4)^2)/(2*I$3^2))</f>
        <v>3.72675524924506E-052</v>
      </c>
      <c r="D1042" s="109" t="str">
        <f aca="false">IF(AND($A1042&gt;$D$6,$A1042&lt;$D$7),NORMDIST($A1042,$G$4,$G$3,0),"")</f>
        <v/>
      </c>
      <c r="E1042" s="109" t="str">
        <f aca="false">IF(OR(AND($A1042&lt;$D$6,$A1042&gt;$D$8),AND($A1042&gt;$D$7,$A1042&lt;$D$9)),NORMDIST($A1042,$G$4,$G$3,0),"")</f>
        <v/>
      </c>
      <c r="F1042" s="109" t="n">
        <f aca="false">IF(OR($A1042&lt;$D$8,$A1042&gt;$D$9),NORMDIST($A1042,$G$4,$G$3,0),"")</f>
        <v>0</v>
      </c>
    </row>
    <row r="1043" customFormat="false" ht="12.75" hidden="false" customHeight="false" outlineLevel="0" collapsed="false">
      <c r="A1043" s="108" t="n">
        <v>51.5499999999998</v>
      </c>
      <c r="B1043" s="38" t="n">
        <f aca="false">LN(A1043)</f>
        <v>3.94255221046297</v>
      </c>
      <c r="C1043" s="38" t="n">
        <f aca="false">1/(I$3*SQRT(2*PI()))*EXP(-(($B1043-I$4)^2)/(2*I$3^2))</f>
        <v>3.39647903028327E-052</v>
      </c>
      <c r="D1043" s="109" t="str">
        <f aca="false">IF(AND($A1043&gt;$D$6,$A1043&lt;$D$7),NORMDIST($A1043,$G$4,$G$3,0),"")</f>
        <v/>
      </c>
      <c r="E1043" s="109" t="str">
        <f aca="false">IF(OR(AND($A1043&lt;$D$6,$A1043&gt;$D$8),AND($A1043&gt;$D$7,$A1043&lt;$D$9)),NORMDIST($A1043,$G$4,$G$3,0),"")</f>
        <v/>
      </c>
      <c r="F1043" s="109" t="n">
        <f aca="false">IF(OR($A1043&lt;$D$8,$A1043&gt;$D$9),NORMDIST($A1043,$G$4,$G$3,0),"")</f>
        <v>0</v>
      </c>
    </row>
    <row r="1044" customFormat="false" ht="12.75" hidden="false" customHeight="false" outlineLevel="0" collapsed="false">
      <c r="A1044" s="108" t="n">
        <v>51.5999999999998</v>
      </c>
      <c r="B1044" s="38" t="n">
        <f aca="false">LN(A1044)</f>
        <v>3.94352167248751</v>
      </c>
      <c r="C1044" s="38" t="n">
        <f aca="false">1/(I$3*SQRT(2*PI()))*EXP(-(($B1044-I$4)^2)/(2*I$3^2))</f>
        <v>3.0956398723907E-052</v>
      </c>
      <c r="D1044" s="109" t="str">
        <f aca="false">IF(AND($A1044&gt;$D$6,$A1044&lt;$D$7),NORMDIST($A1044,$G$4,$G$3,0),"")</f>
        <v/>
      </c>
      <c r="E1044" s="109" t="str">
        <f aca="false">IF(OR(AND($A1044&lt;$D$6,$A1044&gt;$D$8),AND($A1044&gt;$D$7,$A1044&lt;$D$9)),NORMDIST($A1044,$G$4,$G$3,0),"")</f>
        <v/>
      </c>
      <c r="F1044" s="109" t="n">
        <f aca="false">IF(OR($A1044&lt;$D$8,$A1044&gt;$D$9),NORMDIST($A1044,$G$4,$G$3,0),"")</f>
        <v>0</v>
      </c>
    </row>
    <row r="1045" customFormat="false" ht="12.75" hidden="false" customHeight="false" outlineLevel="0" collapsed="false">
      <c r="A1045" s="108" t="n">
        <v>51.6499999999998</v>
      </c>
      <c r="B1045" s="38" t="n">
        <f aca="false">LN(A1045)</f>
        <v>3.94449019556564</v>
      </c>
      <c r="C1045" s="38" t="n">
        <f aca="false">1/(I$3*SQRT(2*PI()))*EXP(-(($B1045-I$4)^2)/(2*I$3^2))</f>
        <v>2.82159920437274E-052</v>
      </c>
      <c r="D1045" s="109" t="str">
        <f aca="false">IF(AND($A1045&gt;$D$6,$A1045&lt;$D$7),NORMDIST($A1045,$G$4,$G$3,0),"")</f>
        <v/>
      </c>
      <c r="E1045" s="109" t="str">
        <f aca="false">IF(OR(AND($A1045&lt;$D$6,$A1045&gt;$D$8),AND($A1045&gt;$D$7,$A1045&lt;$D$9)),NORMDIST($A1045,$G$4,$G$3,0),"")</f>
        <v/>
      </c>
      <c r="F1045" s="109" t="n">
        <f aca="false">IF(OR($A1045&lt;$D$8,$A1045&gt;$D$9),NORMDIST($A1045,$G$4,$G$3,0),"")</f>
        <v>0</v>
      </c>
    </row>
    <row r="1046" customFormat="false" ht="12.75" hidden="false" customHeight="false" outlineLevel="0" collapsed="false">
      <c r="A1046" s="108" t="n">
        <v>51.6999999999998</v>
      </c>
      <c r="B1046" s="38" t="n">
        <f aca="false">LN(A1046)</f>
        <v>3.94545778151438</v>
      </c>
      <c r="C1046" s="38" t="n">
        <f aca="false">1/(I$3*SQRT(2*PI()))*EXP(-(($B1046-I$4)^2)/(2*I$3^2))</f>
        <v>2.57195629619078E-052</v>
      </c>
      <c r="D1046" s="109" t="str">
        <f aca="false">IF(AND($A1046&gt;$D$6,$A1046&lt;$D$7),NORMDIST($A1046,$G$4,$G$3,0),"")</f>
        <v/>
      </c>
      <c r="E1046" s="109" t="str">
        <f aca="false">IF(OR(AND($A1046&lt;$D$6,$A1046&gt;$D$8),AND($A1046&gt;$D$7,$A1046&lt;$D$9)),NORMDIST($A1046,$G$4,$G$3,0),"")</f>
        <v/>
      </c>
      <c r="F1046" s="109" t="n">
        <f aca="false">IF(OR($A1046&lt;$D$8,$A1046&gt;$D$9),NORMDIST($A1046,$G$4,$G$3,0),"")</f>
        <v>0</v>
      </c>
    </row>
    <row r="1047" customFormat="false" ht="12.75" hidden="false" customHeight="false" outlineLevel="0" collapsed="false">
      <c r="A1047" s="108" t="n">
        <v>51.7499999999998</v>
      </c>
      <c r="B1047" s="38" t="n">
        <f aca="false">LN(A1047)</f>
        <v>3.94642443214547</v>
      </c>
      <c r="C1047" s="38" t="n">
        <f aca="false">1/(I$3*SQRT(2*PI()))*EXP(-(($B1047-I$4)^2)/(2*I$3^2))</f>
        <v>2.3445266996114E-052</v>
      </c>
      <c r="D1047" s="109" t="str">
        <f aca="false">IF(AND($A1047&gt;$D$6,$A1047&lt;$D$7),NORMDIST($A1047,$G$4,$G$3,0),"")</f>
        <v/>
      </c>
      <c r="E1047" s="109" t="str">
        <f aca="false">IF(OR(AND($A1047&lt;$D$6,$A1047&gt;$D$8),AND($A1047&gt;$D$7,$A1047&lt;$D$9)),NORMDIST($A1047,$G$4,$G$3,0),"")</f>
        <v/>
      </c>
      <c r="F1047" s="109" t="n">
        <f aca="false">IF(OR($A1047&lt;$D$8,$A1047&gt;$D$9),NORMDIST($A1047,$G$4,$G$3,0),"")</f>
        <v>0</v>
      </c>
    </row>
    <row r="1048" customFormat="false" ht="12.75" hidden="false" customHeight="false" outlineLevel="0" collapsed="false">
      <c r="A1048" s="108" t="n">
        <v>51.7999999999998</v>
      </c>
      <c r="B1048" s="38" t="n">
        <f aca="false">LN(A1048)</f>
        <v>3.94739014926543</v>
      </c>
      <c r="C1048" s="38" t="n">
        <f aca="false">1/(I$3*SQRT(2*PI()))*EXP(-(($B1048-I$4)^2)/(2*I$3^2))</f>
        <v>2.13732265403011E-052</v>
      </c>
      <c r="D1048" s="109" t="str">
        <f aca="false">IF(AND($A1048&gt;$D$6,$A1048&lt;$D$7),NORMDIST($A1048,$G$4,$G$3,0),"")</f>
        <v/>
      </c>
      <c r="E1048" s="109" t="str">
        <f aca="false">IF(OR(AND($A1048&lt;$D$6,$A1048&gt;$D$8),AND($A1048&gt;$D$7,$A1048&lt;$D$9)),NORMDIST($A1048,$G$4,$G$3,0),"")</f>
        <v/>
      </c>
      <c r="F1048" s="109" t="n">
        <f aca="false">IF(OR($A1048&lt;$D$8,$A1048&gt;$D$9),NORMDIST($A1048,$G$4,$G$3,0),"")</f>
        <v>0</v>
      </c>
    </row>
    <row r="1049" customFormat="false" ht="12.75" hidden="false" customHeight="false" outlineLevel="0" collapsed="false">
      <c r="A1049" s="108" t="n">
        <v>51.8499999999998</v>
      </c>
      <c r="B1049" s="38" t="n">
        <f aca="false">LN(A1049)</f>
        <v>3.94835493467553</v>
      </c>
      <c r="C1049" s="38" t="n">
        <f aca="false">1/(I$3*SQRT(2*PI()))*EXP(-(($B1049-I$4)^2)/(2*I$3^2))</f>
        <v>1.94853527734943E-052</v>
      </c>
      <c r="D1049" s="109" t="str">
        <f aca="false">IF(AND($A1049&gt;$D$6,$A1049&lt;$D$7),NORMDIST($A1049,$G$4,$G$3,0),"")</f>
        <v/>
      </c>
      <c r="E1049" s="109" t="str">
        <f aca="false">IF(OR(AND($A1049&lt;$D$6,$A1049&gt;$D$8),AND($A1049&gt;$D$7,$A1049&lt;$D$9)),NORMDIST($A1049,$G$4,$G$3,0),"")</f>
        <v/>
      </c>
      <c r="F1049" s="109" t="n">
        <f aca="false">IF(OR($A1049&lt;$D$8,$A1049&gt;$D$9),NORMDIST($A1049,$G$4,$G$3,0),"")</f>
        <v>0</v>
      </c>
    </row>
    <row r="1050" customFormat="false" ht="12.75" hidden="false" customHeight="false" outlineLevel="0" collapsed="false">
      <c r="A1050" s="108" t="n">
        <v>51.8999999999998</v>
      </c>
      <c r="B1050" s="38" t="n">
        <f aca="false">LN(A1050)</f>
        <v>3.94931879017184</v>
      </c>
      <c r="C1050" s="38" t="n">
        <f aca="false">1/(I$3*SQRT(2*PI()))*EXP(-(($B1050-I$4)^2)/(2*I$3^2))</f>
        <v>1.77651837838652E-052</v>
      </c>
      <c r="D1050" s="109" t="str">
        <f aca="false">IF(AND($A1050&gt;$D$6,$A1050&lt;$D$7),NORMDIST($A1050,$G$4,$G$3,0),"")</f>
        <v/>
      </c>
      <c r="E1050" s="109" t="str">
        <f aca="false">IF(OR(AND($A1050&lt;$D$6,$A1050&gt;$D$8),AND($A1050&gt;$D$7,$A1050&lt;$D$9)),NORMDIST($A1050,$G$4,$G$3,0),"")</f>
        <v/>
      </c>
      <c r="F1050" s="109" t="n">
        <f aca="false">IF(OR($A1050&lt;$D$8,$A1050&gt;$D$9),NORMDIST($A1050,$G$4,$G$3,0),"")</f>
        <v>0</v>
      </c>
    </row>
    <row r="1051" customFormat="false" ht="12.75" hidden="false" customHeight="false" outlineLevel="0" collapsed="false">
      <c r="A1051" s="108" t="n">
        <v>51.9499999999998</v>
      </c>
      <c r="B1051" s="38" t="n">
        <f aca="false">LN(A1051)</f>
        <v>3.95028171754523</v>
      </c>
      <c r="C1051" s="38" t="n">
        <f aca="false">1/(I$3*SQRT(2*PI()))*EXP(-(($B1051-I$4)^2)/(2*I$3^2))</f>
        <v>1.61977374234954E-052</v>
      </c>
      <c r="D1051" s="109" t="str">
        <f aca="false">IF(AND($A1051&gt;$D$6,$A1051&lt;$D$7),NORMDIST($A1051,$G$4,$G$3,0),"")</f>
        <v/>
      </c>
      <c r="E1051" s="109" t="str">
        <f aca="false">IF(OR(AND($A1051&lt;$D$6,$A1051&gt;$D$8),AND($A1051&gt;$D$7,$A1051&lt;$D$9)),NORMDIST($A1051,$G$4,$G$3,0),"")</f>
        <v/>
      </c>
      <c r="F1051" s="109" t="n">
        <f aca="false">IF(OR($A1051&lt;$D$8,$A1051&gt;$D$9),NORMDIST($A1051,$G$4,$G$3,0),"")</f>
        <v>0</v>
      </c>
    </row>
    <row r="1052" customFormat="false" ht="12.75" hidden="false" customHeight="false" outlineLevel="0" collapsed="false">
      <c r="A1052" s="108" t="n">
        <v>51.9999999999998</v>
      </c>
      <c r="B1052" s="38" t="n">
        <f aca="false">LN(A1052)</f>
        <v>3.95124371858142</v>
      </c>
      <c r="C1052" s="38" t="n">
        <f aca="false">1/(I$3*SQRT(2*PI()))*EXP(-(($B1052-I$4)^2)/(2*I$3^2))</f>
        <v>1.47693775459125E-052</v>
      </c>
      <c r="D1052" s="109" t="str">
        <f aca="false">IF(AND($A1052&gt;$D$6,$A1052&lt;$D$7),NORMDIST($A1052,$G$4,$G$3,0),"")</f>
        <v/>
      </c>
      <c r="E1052" s="109" t="str">
        <f aca="false">IF(OR(AND($A1052&lt;$D$6,$A1052&gt;$D$8),AND($A1052&gt;$D$7,$A1052&lt;$D$9)),NORMDIST($A1052,$G$4,$G$3,0),"")</f>
        <v/>
      </c>
      <c r="F1052" s="109" t="n">
        <f aca="false">IF(OR($A1052&lt;$D$8,$A1052&gt;$D$9),NORMDIST($A1052,$G$4,$G$3,0),"")</f>
        <v>0</v>
      </c>
    </row>
    <row r="1053" customFormat="false" ht="12.75" hidden="false" customHeight="false" outlineLevel="0" collapsed="false">
      <c r="A1053" s="108" t="n">
        <v>52.0499999999998</v>
      </c>
      <c r="B1053" s="38" t="n">
        <f aca="false">LN(A1053)</f>
        <v>3.95220479506097</v>
      </c>
      <c r="C1053" s="38" t="n">
        <f aca="false">1/(I$3*SQRT(2*PI()))*EXP(-(($B1053-I$4)^2)/(2*I$3^2))</f>
        <v>1.34676924024696E-052</v>
      </c>
      <c r="D1053" s="109" t="str">
        <f aca="false">IF(AND($A1053&gt;$D$6,$A1053&lt;$D$7),NORMDIST($A1053,$G$4,$G$3,0),"")</f>
        <v/>
      </c>
      <c r="E1053" s="109" t="str">
        <f aca="false">IF(OR(AND($A1053&lt;$D$6,$A1053&gt;$D$8),AND($A1053&gt;$D$7,$A1053&lt;$D$9)),NORMDIST($A1053,$G$4,$G$3,0),"")</f>
        <v/>
      </c>
      <c r="F1053" s="109" t="n">
        <f aca="false">IF(OR($A1053&lt;$D$8,$A1053&gt;$D$9),NORMDIST($A1053,$G$4,$G$3,0),"")</f>
        <v>0</v>
      </c>
    </row>
    <row r="1054" customFormat="false" ht="12.75" hidden="false" customHeight="false" outlineLevel="0" collapsed="false">
      <c r="A1054" s="108" t="n">
        <v>52.0999999999998</v>
      </c>
      <c r="B1054" s="38" t="n">
        <f aca="false">LN(A1054)</f>
        <v>3.95316494875932</v>
      </c>
      <c r="C1054" s="38" t="n">
        <f aca="false">1/(I$3*SQRT(2*PI()))*EXP(-(($B1054-I$4)^2)/(2*I$3^2))</f>
        <v>1.22813840862225E-052</v>
      </c>
      <c r="D1054" s="109" t="str">
        <f aca="false">IF(AND($A1054&gt;$D$6,$A1054&lt;$D$7),NORMDIST($A1054,$G$4,$G$3,0),"")</f>
        <v/>
      </c>
      <c r="E1054" s="109" t="str">
        <f aca="false">IF(OR(AND($A1054&lt;$D$6,$A1054&gt;$D$8),AND($A1054&gt;$D$7,$A1054&lt;$D$9)),NORMDIST($A1054,$G$4,$G$3,0),"")</f>
        <v/>
      </c>
      <c r="F1054" s="109" t="n">
        <f aca="false">IF(OR($A1054&lt;$D$8,$A1054&gt;$D$9),NORMDIST($A1054,$G$4,$G$3,0),"")</f>
        <v>0</v>
      </c>
    </row>
    <row r="1055" customFormat="false" ht="12.75" hidden="false" customHeight="false" outlineLevel="0" collapsed="false">
      <c r="A1055" s="108" t="n">
        <v>52.1499999999998</v>
      </c>
      <c r="B1055" s="38" t="n">
        <f aca="false">LN(A1055)</f>
        <v>3.95412418144678</v>
      </c>
      <c r="C1055" s="38" t="n">
        <f aca="false">1/(I$3*SQRT(2*PI()))*EXP(-(($B1055-I$4)^2)/(2*I$3^2))</f>
        <v>1.120016801409E-052</v>
      </c>
      <c r="D1055" s="109" t="str">
        <f aca="false">IF(AND($A1055&gt;$D$6,$A1055&lt;$D$7),NORMDIST($A1055,$G$4,$G$3,0),"")</f>
        <v/>
      </c>
      <c r="E1055" s="109" t="str">
        <f aca="false">IF(OR(AND($A1055&lt;$D$6,$A1055&gt;$D$8),AND($A1055&gt;$D$7,$A1055&lt;$D$9)),NORMDIST($A1055,$G$4,$G$3,0),"")</f>
        <v/>
      </c>
      <c r="F1055" s="109" t="n">
        <f aca="false">IF(OR($A1055&lt;$D$8,$A1055&gt;$D$9),NORMDIST($A1055,$G$4,$G$3,0),"")</f>
        <v>0</v>
      </c>
    </row>
    <row r="1056" customFormat="false" ht="12.75" hidden="false" customHeight="false" outlineLevel="0" collapsed="false">
      <c r="A1056" s="108" t="n">
        <v>52.1999999999998</v>
      </c>
      <c r="B1056" s="38" t="n">
        <f aca="false">LN(A1056)</f>
        <v>3.95508249488859</v>
      </c>
      <c r="C1056" s="38" t="n">
        <f aca="false">1/(I$3*SQRT(2*PI()))*EXP(-(($B1056-I$4)^2)/(2*I$3^2))</f>
        <v>1.021468153077E-052</v>
      </c>
      <c r="D1056" s="109" t="str">
        <f aca="false">IF(AND($A1056&gt;$D$6,$A1056&lt;$D$7),NORMDIST($A1056,$G$4,$G$3,0),"")</f>
        <v/>
      </c>
      <c r="E1056" s="109" t="str">
        <f aca="false">IF(OR(AND($A1056&lt;$D$6,$A1056&gt;$D$8),AND($A1056&gt;$D$7,$A1056&lt;$D$9)),NORMDIST($A1056,$G$4,$G$3,0),"")</f>
        <v/>
      </c>
      <c r="F1056" s="109" t="n">
        <f aca="false">IF(OR($A1056&lt;$D$8,$A1056&gt;$D$9),NORMDIST($A1056,$G$4,$G$3,0),"")</f>
        <v>0</v>
      </c>
    </row>
    <row r="1057" customFormat="false" ht="12.75" hidden="false" customHeight="false" outlineLevel="0" collapsed="false">
      <c r="A1057" s="108" t="n">
        <v>52.2499999999998</v>
      </c>
      <c r="B1057" s="38" t="n">
        <f aca="false">LN(A1057)</f>
        <v>3.95603989084492</v>
      </c>
      <c r="C1057" s="38" t="n">
        <f aca="false">1/(I$3*SQRT(2*PI()))*EXP(-(($B1057-I$4)^2)/(2*I$3^2))</f>
        <v>9.31640080205104E-053</v>
      </c>
      <c r="D1057" s="109" t="str">
        <f aca="false">IF(AND($A1057&gt;$D$6,$A1057&lt;$D$7),NORMDIST($A1057,$G$4,$G$3,0),"")</f>
        <v/>
      </c>
      <c r="E1057" s="109" t="str">
        <f aca="false">IF(OR(AND($A1057&lt;$D$6,$A1057&gt;$D$8),AND($A1057&gt;$D$7,$A1057&lt;$D$9)),NORMDIST($A1057,$G$4,$G$3,0),"")</f>
        <v/>
      </c>
      <c r="F1057" s="109" t="n">
        <f aca="false">IF(OR($A1057&lt;$D$8,$A1057&gt;$D$9),NORMDIST($A1057,$G$4,$G$3,0),"")</f>
        <v>0</v>
      </c>
    </row>
    <row r="1058" customFormat="false" ht="12.75" hidden="false" customHeight="false" outlineLevel="0" collapsed="false">
      <c r="A1058" s="108" t="n">
        <v>52.2999999999998</v>
      </c>
      <c r="B1058" s="38" t="n">
        <f aca="false">LN(A1058)</f>
        <v>3.95699637107087</v>
      </c>
      <c r="C1058" s="38" t="n">
        <f aca="false">1/(I$3*SQRT(2*PI()))*EXP(-(($B1058-I$4)^2)/(2*I$3^2))</f>
        <v>8.49756524152713E-053</v>
      </c>
      <c r="D1058" s="109" t="str">
        <f aca="false">IF(AND($A1058&gt;$D$6,$A1058&lt;$D$7),NORMDIST($A1058,$G$4,$G$3,0),"")</f>
        <v/>
      </c>
      <c r="E1058" s="109" t="str">
        <f aca="false">IF(OR(AND($A1058&lt;$D$6,$A1058&gt;$D$8),AND($A1058&gt;$D$7,$A1058&lt;$D$9)),NORMDIST($A1058,$G$4,$G$3,0),"")</f>
        <v/>
      </c>
      <c r="F1058" s="109" t="n">
        <f aca="false">IF(OR($A1058&lt;$D$8,$A1058&gt;$D$9),NORMDIST($A1058,$G$4,$G$3,0),"")</f>
        <v>0</v>
      </c>
    </row>
    <row r="1059" customFormat="false" ht="12.75" hidden="false" customHeight="false" outlineLevel="0" collapsed="false">
      <c r="A1059" s="108" t="n">
        <v>52.3499999999998</v>
      </c>
      <c r="B1059" s="38" t="n">
        <f aca="false">LN(A1059)</f>
        <v>3.95795193731654</v>
      </c>
      <c r="C1059" s="38" t="n">
        <f aca="false">1/(I$3*SQRT(2*PI()))*EXP(-(($B1059-I$4)^2)/(2*I$3^2))</f>
        <v>7.75110878402278E-053</v>
      </c>
      <c r="D1059" s="109" t="str">
        <f aca="false">IF(AND($A1059&gt;$D$6,$A1059&lt;$D$7),NORMDIST($A1059,$G$4,$G$3,0),"")</f>
        <v/>
      </c>
      <c r="E1059" s="109" t="str">
        <f aca="false">IF(OR(AND($A1059&lt;$D$6,$A1059&gt;$D$8),AND($A1059&gt;$D$7,$A1059&lt;$D$9)),NORMDIST($A1059,$G$4,$G$3,0),"")</f>
        <v/>
      </c>
      <c r="F1059" s="109" t="n">
        <f aca="false">IF(OR($A1059&lt;$D$8,$A1059&gt;$D$9),NORMDIST($A1059,$G$4,$G$3,0),"")</f>
        <v>0</v>
      </c>
    </row>
    <row r="1060" customFormat="false" ht="12.75" hidden="false" customHeight="false" outlineLevel="0" collapsed="false">
      <c r="A1060" s="108" t="n">
        <v>52.3999999999998</v>
      </c>
      <c r="B1060" s="38" t="n">
        <f aca="false">LN(A1060)</f>
        <v>3.95890659132699</v>
      </c>
      <c r="C1060" s="38" t="n">
        <f aca="false">1/(I$3*SQRT(2*PI()))*EXP(-(($B1060-I$4)^2)/(2*I$3^2))</f>
        <v>7.07059738202168E-053</v>
      </c>
      <c r="D1060" s="109" t="str">
        <f aca="false">IF(AND($A1060&gt;$D$6,$A1060&lt;$D$7),NORMDIST($A1060,$G$4,$G$3,0),"")</f>
        <v/>
      </c>
      <c r="E1060" s="109" t="str">
        <f aca="false">IF(OR(AND($A1060&lt;$D$6,$A1060&gt;$D$8),AND($A1060&gt;$D$7,$A1060&lt;$D$9)),NORMDIST($A1060,$G$4,$G$3,0),"")</f>
        <v/>
      </c>
      <c r="F1060" s="109" t="n">
        <f aca="false">IF(OR($A1060&lt;$D$8,$A1060&gt;$D$9),NORMDIST($A1060,$G$4,$G$3,0),"")</f>
        <v>0</v>
      </c>
    </row>
    <row r="1061" customFormat="false" ht="12.75" hidden="false" customHeight="false" outlineLevel="0" collapsed="false">
      <c r="A1061" s="108" t="n">
        <v>52.4499999999998</v>
      </c>
      <c r="B1061" s="38" t="n">
        <f aca="false">LN(A1061)</f>
        <v>3.9598603348423</v>
      </c>
      <c r="C1061" s="38" t="n">
        <f aca="false">1/(I$3*SQRT(2*PI()))*EXP(-(($B1061-I$4)^2)/(2*I$3^2))</f>
        <v>6.45017215847645E-053</v>
      </c>
      <c r="D1061" s="109" t="str">
        <f aca="false">IF(AND($A1061&gt;$D$6,$A1061&lt;$D$7),NORMDIST($A1061,$G$4,$G$3,0),"")</f>
        <v/>
      </c>
      <c r="E1061" s="109" t="str">
        <f aca="false">IF(OR(AND($A1061&lt;$D$6,$A1061&gt;$D$8),AND($A1061&gt;$D$7,$A1061&lt;$D$9)),NORMDIST($A1061,$G$4,$G$3,0),"")</f>
        <v/>
      </c>
      <c r="F1061" s="109" t="n">
        <f aca="false">IF(OR($A1061&lt;$D$8,$A1061&gt;$D$9),NORMDIST($A1061,$G$4,$G$3,0),"")</f>
        <v>0</v>
      </c>
    </row>
    <row r="1062" customFormat="false" ht="12.75" hidden="false" customHeight="false" outlineLevel="0" collapsed="false">
      <c r="A1062" s="108" t="n">
        <v>52.4999999999998</v>
      </c>
      <c r="B1062" s="38" t="n">
        <f aca="false">LN(A1062)</f>
        <v>3.96081316959757</v>
      </c>
      <c r="C1062" s="38" t="n">
        <f aca="false">1/(I$3*SQRT(2*PI()))*EXP(-(($B1062-I$4)^2)/(2*I$3^2))</f>
        <v>5.884497701289E-053</v>
      </c>
      <c r="D1062" s="109" t="str">
        <f aca="false">IF(AND($A1062&gt;$D$6,$A1062&lt;$D$7),NORMDIST($A1062,$G$4,$G$3,0),"")</f>
        <v/>
      </c>
      <c r="E1062" s="109" t="str">
        <f aca="false">IF(OR(AND($A1062&lt;$D$6,$A1062&gt;$D$8),AND($A1062&gt;$D$7,$A1062&lt;$D$9)),NORMDIST($A1062,$G$4,$G$3,0),"")</f>
        <v/>
      </c>
      <c r="F1062" s="109" t="n">
        <f aca="false">IF(OR($A1062&lt;$D$8,$A1062&gt;$D$9),NORMDIST($A1062,$G$4,$G$3,0),"")</f>
        <v>0</v>
      </c>
    </row>
    <row r="1063" customFormat="false" ht="12.75" hidden="false" customHeight="false" outlineLevel="0" collapsed="false">
      <c r="A1063" s="108" t="n">
        <v>52.5499999999998</v>
      </c>
      <c r="B1063" s="38" t="n">
        <f aca="false">LN(A1063)</f>
        <v>3.96176509732296</v>
      </c>
      <c r="C1063" s="38" t="n">
        <f aca="false">1/(I$3*SQRT(2*PI()))*EXP(-(($B1063-I$4)^2)/(2*I$3^2))</f>
        <v>5.36871503182705E-053</v>
      </c>
      <c r="D1063" s="109" t="str">
        <f aca="false">IF(AND($A1063&gt;$D$6,$A1063&lt;$D$7),NORMDIST($A1063,$G$4,$G$3,0),"")</f>
        <v/>
      </c>
      <c r="E1063" s="109" t="str">
        <f aca="false">IF(OR(AND($A1063&lt;$D$6,$A1063&gt;$D$8),AND($A1063&gt;$D$7,$A1063&lt;$D$9)),NORMDIST($A1063,$G$4,$G$3,0),"")</f>
        <v/>
      </c>
      <c r="F1063" s="109" t="n">
        <f aca="false">IF(OR($A1063&lt;$D$8,$A1063&gt;$D$9),NORMDIST($A1063,$G$4,$G$3,0),"")</f>
        <v>0</v>
      </c>
    </row>
    <row r="1064" customFormat="false" ht="12.75" hidden="false" customHeight="false" outlineLevel="0" collapsed="false">
      <c r="A1064" s="108" t="n">
        <v>52.5999999999998</v>
      </c>
      <c r="B1064" s="38" t="n">
        <f aca="false">LN(A1064)</f>
        <v>3.96271611974366</v>
      </c>
      <c r="C1064" s="38" t="n">
        <f aca="false">1/(I$3*SQRT(2*PI()))*EXP(-(($B1064-I$4)^2)/(2*I$3^2))</f>
        <v>4.8983988226113E-053</v>
      </c>
      <c r="D1064" s="109" t="str">
        <f aca="false">IF(AND($A1064&gt;$D$6,$A1064&lt;$D$7),NORMDIST($A1064,$G$4,$G$3,0),"")</f>
        <v/>
      </c>
      <c r="E1064" s="109" t="str">
        <f aca="false">IF(OR(AND($A1064&lt;$D$6,$A1064&gt;$D$8),AND($A1064&gt;$D$7,$A1064&lt;$D$9)),NORMDIST($A1064,$G$4,$G$3,0),"")</f>
        <v/>
      </c>
      <c r="F1064" s="109" t="n">
        <f aca="false">IF(OR($A1064&lt;$D$8,$A1064&gt;$D$9),NORMDIST($A1064,$G$4,$G$3,0),"")</f>
        <v>0</v>
      </c>
    </row>
    <row r="1065" customFormat="false" ht="12.75" hidden="false" customHeight="false" outlineLevel="0" collapsed="false">
      <c r="A1065" s="108" t="n">
        <v>52.6499999999998</v>
      </c>
      <c r="B1065" s="38" t="n">
        <f aca="false">LN(A1065)</f>
        <v>3.96366623857998</v>
      </c>
      <c r="C1065" s="38" t="n">
        <f aca="false">1/(I$3*SQRT(2*PI()))*EXP(-(($B1065-I$4)^2)/(2*I$3^2))</f>
        <v>4.46951847815027E-053</v>
      </c>
      <c r="D1065" s="109" t="str">
        <f aca="false">IF(AND($A1065&gt;$D$6,$A1065&lt;$D$7),NORMDIST($A1065,$G$4,$G$3,0),"")</f>
        <v/>
      </c>
      <c r="E1065" s="109" t="str">
        <f aca="false">IF(OR(AND($A1065&lt;$D$6,$A1065&gt;$D$8),AND($A1065&gt;$D$7,$A1065&lt;$D$9)),NORMDIST($A1065,$G$4,$G$3,0),"")</f>
        <v/>
      </c>
      <c r="F1065" s="109" t="n">
        <f aca="false">IF(OR($A1065&lt;$D$8,$A1065&gt;$D$9),NORMDIST($A1065,$G$4,$G$3,0),"")</f>
        <v>0</v>
      </c>
    </row>
    <row r="1066" customFormat="false" ht="12.75" hidden="false" customHeight="false" outlineLevel="0" collapsed="false">
      <c r="A1066" s="108" t="n">
        <v>52.6999999999998</v>
      </c>
      <c r="B1066" s="38" t="n">
        <f aca="false">LN(A1066)</f>
        <v>3.96461545554731</v>
      </c>
      <c r="C1066" s="38" t="n">
        <f aca="false">1/(I$3*SQRT(2*PI()))*EXP(-(($B1066-I$4)^2)/(2*I$3^2))</f>
        <v>4.07840272814721E-053</v>
      </c>
      <c r="D1066" s="109" t="str">
        <f aca="false">IF(AND($A1066&gt;$D$6,$A1066&lt;$D$7),NORMDIST($A1066,$G$4,$G$3,0),"")</f>
        <v/>
      </c>
      <c r="E1066" s="109" t="str">
        <f aca="false">IF(OR(AND($A1066&lt;$D$6,$A1066&gt;$D$8),AND($A1066&gt;$D$7,$A1066&lt;$D$9)),NORMDIST($A1066,$G$4,$G$3,0),"")</f>
        <v/>
      </c>
      <c r="F1066" s="109" t="n">
        <f aca="false">IF(OR($A1066&lt;$D$8,$A1066&gt;$D$9),NORMDIST($A1066,$G$4,$G$3,0),"")</f>
        <v>0</v>
      </c>
    </row>
    <row r="1067" customFormat="false" ht="12.75" hidden="false" customHeight="false" outlineLevel="0" collapsed="false">
      <c r="A1067" s="108" t="n">
        <v>52.7499999999998</v>
      </c>
      <c r="B1067" s="38" t="n">
        <f aca="false">LN(A1067)</f>
        <v>3.96556377235617</v>
      </c>
      <c r="C1067" s="38" t="n">
        <f aca="false">1/(I$3*SQRT(2*PI()))*EXP(-(($B1067-I$4)^2)/(2*I$3^2))</f>
        <v>3.72170741434166E-053</v>
      </c>
      <c r="D1067" s="109" t="str">
        <f aca="false">IF(AND($A1067&gt;$D$6,$A1067&lt;$D$7),NORMDIST($A1067,$G$4,$G$3,0),"")</f>
        <v/>
      </c>
      <c r="E1067" s="109" t="str">
        <f aca="false">IF(OR(AND($A1067&lt;$D$6,$A1067&gt;$D$8),AND($A1067&gt;$D$7,$A1067&lt;$D$9)),NORMDIST($A1067,$G$4,$G$3,0),"")</f>
        <v/>
      </c>
      <c r="F1067" s="109" t="n">
        <f aca="false">IF(OR($A1067&lt;$D$8,$A1067&gt;$D$9),NORMDIST($A1067,$G$4,$G$3,0),"")</f>
        <v>0</v>
      </c>
    </row>
    <row r="1068" customFormat="false" ht="12.75" hidden="false" customHeight="false" outlineLevel="0" collapsed="false">
      <c r="A1068" s="108" t="n">
        <v>52.7999999999998</v>
      </c>
      <c r="B1068" s="38" t="n">
        <f aca="false">LN(A1068)</f>
        <v>3.96651119071221</v>
      </c>
      <c r="C1068" s="38" t="n">
        <f aca="false">1/(I$3*SQRT(2*PI()))*EXP(-(($B1068-I$4)^2)/(2*I$3^2))</f>
        <v>3.39638618132695E-053</v>
      </c>
      <c r="D1068" s="109" t="str">
        <f aca="false">IF(AND($A1068&gt;$D$6,$A1068&lt;$D$7),NORMDIST($A1068,$G$4,$G$3,0),"")</f>
        <v/>
      </c>
      <c r="E1068" s="109" t="str">
        <f aca="false">IF(OR(AND($A1068&lt;$D$6,$A1068&gt;$D$8),AND($A1068&gt;$D$7,$A1068&lt;$D$9)),NORMDIST($A1068,$G$4,$G$3,0),"")</f>
        <v/>
      </c>
      <c r="F1068" s="109" t="n">
        <f aca="false">IF(OR($A1068&lt;$D$8,$A1068&gt;$D$9),NORMDIST($A1068,$G$4,$G$3,0),"")</f>
        <v>0</v>
      </c>
    </row>
    <row r="1069" customFormat="false" ht="12.75" hidden="false" customHeight="false" outlineLevel="0" collapsed="false">
      <c r="A1069" s="108" t="n">
        <v>52.8499999999998</v>
      </c>
      <c r="B1069" s="38" t="n">
        <f aca="false">LN(A1069)</f>
        <v>3.96745771231624</v>
      </c>
      <c r="C1069" s="38" t="n">
        <f aca="false">1/(I$3*SQRT(2*PI()))*EXP(-(($B1069-I$4)^2)/(2*I$3^2))</f>
        <v>3.09966380810254E-053</v>
      </c>
      <c r="D1069" s="109" t="str">
        <f aca="false">IF(AND($A1069&gt;$D$6,$A1069&lt;$D$7),NORMDIST($A1069,$G$4,$G$3,0),"")</f>
        <v/>
      </c>
      <c r="E1069" s="109" t="str">
        <f aca="false">IF(OR(AND($A1069&lt;$D$6,$A1069&gt;$D$8),AND($A1069&gt;$D$7,$A1069&lt;$D$9)),NORMDIST($A1069,$G$4,$G$3,0),"")</f>
        <v/>
      </c>
      <c r="F1069" s="109" t="n">
        <f aca="false">IF(OR($A1069&lt;$D$8,$A1069&gt;$D$9),NORMDIST($A1069,$G$4,$G$3,0),"")</f>
        <v>0</v>
      </c>
    </row>
    <row r="1070" customFormat="false" ht="12.75" hidden="false" customHeight="false" outlineLevel="0" collapsed="false">
      <c r="A1070" s="108" t="n">
        <v>52.8999999999998</v>
      </c>
      <c r="B1070" s="38" t="n">
        <f aca="false">LN(A1070)</f>
        <v>3.96840333886425</v>
      </c>
      <c r="C1070" s="38" t="n">
        <f aca="false">1/(I$3*SQRT(2*PI()))*EXP(-(($B1070-I$4)^2)/(2*I$3^2))</f>
        <v>2.82901194111478E-053</v>
      </c>
      <c r="D1070" s="109" t="str">
        <f aca="false">IF(AND($A1070&gt;$D$6,$A1070&lt;$D$7),NORMDIST($A1070,$G$4,$G$3,0),"")</f>
        <v/>
      </c>
      <c r="E1070" s="109" t="str">
        <f aca="false">IF(OR(AND($A1070&lt;$D$6,$A1070&gt;$D$8),AND($A1070&gt;$D$7,$A1070&lt;$D$9)),NORMDIST($A1070,$G$4,$G$3,0),"")</f>
        <v/>
      </c>
      <c r="F1070" s="109" t="n">
        <f aca="false">IF(OR($A1070&lt;$D$8,$A1070&gt;$D$9),NORMDIST($A1070,$G$4,$G$3,0),"")</f>
        <v>0</v>
      </c>
    </row>
    <row r="1071" customFormat="false" ht="12.75" hidden="false" customHeight="false" outlineLevel="0" collapsed="false">
      <c r="A1071" s="108" t="n">
        <v>52.9499999999998</v>
      </c>
      <c r="B1071" s="38" t="n">
        <f aca="false">LN(A1071)</f>
        <v>3.96934807204741</v>
      </c>
      <c r="C1071" s="38" t="n">
        <f aca="false">1/(I$3*SQRT(2*PI()))*EXP(-(($B1071-I$4)^2)/(2*I$3^2))</f>
        <v>2.58212701133158E-053</v>
      </c>
      <c r="D1071" s="109" t="str">
        <f aca="false">IF(AND($A1071&gt;$D$6,$A1071&lt;$D$7),NORMDIST($A1071,$G$4,$G$3,0),"")</f>
        <v/>
      </c>
      <c r="E1071" s="109" t="str">
        <f aca="false">IF(OR(AND($A1071&lt;$D$6,$A1071&gt;$D$8),AND($A1071&gt;$D$7,$A1071&lt;$D$9)),NORMDIST($A1071,$G$4,$G$3,0),"")</f>
        <v/>
      </c>
      <c r="F1071" s="109" t="n">
        <f aca="false">IF(OR($A1071&lt;$D$8,$A1071&gt;$D$9),NORMDIST($A1071,$G$4,$G$3,0),"")</f>
        <v>0</v>
      </c>
    </row>
    <row r="1072" customFormat="false" ht="12.75" hidden="false" customHeight="false" outlineLevel="0" collapsed="false">
      <c r="A1072" s="108" t="n">
        <v>52.9999999999998</v>
      </c>
      <c r="B1072" s="38" t="n">
        <f aca="false">LN(A1072)</f>
        <v>3.97029191355212</v>
      </c>
      <c r="C1072" s="38" t="n">
        <f aca="false">1/(I$3*SQRT(2*PI()))*EXP(-(($B1072-I$4)^2)/(2*I$3^2))</f>
        <v>2.35691013770047E-053</v>
      </c>
      <c r="D1072" s="109" t="str">
        <f aca="false">IF(AND($A1072&gt;$D$6,$A1072&lt;$D$7),NORMDIST($A1072,$G$4,$G$3,0),"")</f>
        <v/>
      </c>
      <c r="E1072" s="109" t="str">
        <f aca="false">IF(OR(AND($A1072&lt;$D$6,$A1072&gt;$D$8),AND($A1072&gt;$D$7,$A1072&lt;$D$9)),NORMDIST($A1072,$G$4,$G$3,0),"")</f>
        <v/>
      </c>
      <c r="F1072" s="109" t="n">
        <f aca="false">IF(OR($A1072&lt;$D$8,$A1072&gt;$D$9),NORMDIST($A1072,$G$4,$G$3,0),"")</f>
        <v>0</v>
      </c>
    </row>
    <row r="1073" customFormat="false" ht="12.75" hidden="false" customHeight="false" outlineLevel="0" collapsed="false">
      <c r="A1073" s="108" t="n">
        <v>53.0499999999998</v>
      </c>
      <c r="B1073" s="38" t="n">
        <f aca="false">LN(A1073)</f>
        <v>3.97123486505999</v>
      </c>
      <c r="C1073" s="38" t="n">
        <f aca="false">1/(I$3*SQRT(2*PI()))*EXP(-(($B1073-I$4)^2)/(2*I$3^2))</f>
        <v>2.15144883732062E-053</v>
      </c>
      <c r="D1073" s="109" t="str">
        <f aca="false">IF(AND($A1073&gt;$D$6,$A1073&lt;$D$7),NORMDIST($A1073,$G$4,$G$3,0),"")</f>
        <v/>
      </c>
      <c r="E1073" s="109" t="str">
        <f aca="false">IF(OR(AND($A1073&lt;$D$6,$A1073&gt;$D$8),AND($A1073&gt;$D$7,$A1073&lt;$D$9)),NORMDIST($A1073,$G$4,$G$3,0),"")</f>
        <v/>
      </c>
      <c r="F1073" s="109" t="n">
        <f aca="false">IF(OR($A1073&lt;$D$8,$A1073&gt;$D$9),NORMDIST($A1073,$G$4,$G$3,0),"")</f>
        <v>0</v>
      </c>
    </row>
    <row r="1074" customFormat="false" ht="12.75" hidden="false" customHeight="false" outlineLevel="0" collapsed="false">
      <c r="A1074" s="108" t="n">
        <v>53.0999999999998</v>
      </c>
      <c r="B1074" s="38" t="n">
        <f aca="false">LN(A1074)</f>
        <v>3.97217692824789</v>
      </c>
      <c r="C1074" s="38" t="n">
        <f aca="false">1/(I$3*SQRT(2*PI()))*EXP(-(($B1074-I$4)^2)/(2*I$3^2))</f>
        <v>1.96400037900206E-053</v>
      </c>
      <c r="D1074" s="109" t="str">
        <f aca="false">IF(AND($A1074&gt;$D$6,$A1074&lt;$D$7),NORMDIST($A1074,$G$4,$G$3,0),"")</f>
        <v/>
      </c>
      <c r="E1074" s="109" t="str">
        <f aca="false">IF(OR(AND($A1074&lt;$D$6,$A1074&gt;$D$8),AND($A1074&gt;$D$7,$A1074&lt;$D$9)),NORMDIST($A1074,$G$4,$G$3,0),"")</f>
        <v/>
      </c>
      <c r="F1074" s="109" t="n">
        <f aca="false">IF(OR($A1074&lt;$D$8,$A1074&gt;$D$9),NORMDIST($A1074,$G$4,$G$3,0),"")</f>
        <v>0</v>
      </c>
    </row>
    <row r="1075" customFormat="false" ht="12.75" hidden="false" customHeight="false" outlineLevel="0" collapsed="false">
      <c r="A1075" s="108" t="n">
        <v>53.1499999999998</v>
      </c>
      <c r="B1075" s="38" t="n">
        <f aca="false">LN(A1075)</f>
        <v>3.97311810478795</v>
      </c>
      <c r="C1075" s="38" t="n">
        <f aca="false">1/(I$3*SQRT(2*PI()))*EXP(-(($B1075-I$4)^2)/(2*I$3^2))</f>
        <v>1.7929766317329E-053</v>
      </c>
      <c r="D1075" s="109" t="str">
        <f aca="false">IF(AND($A1075&gt;$D$6,$A1075&lt;$D$7),NORMDIST($A1075,$G$4,$G$3,0),"")</f>
        <v/>
      </c>
      <c r="E1075" s="109" t="str">
        <f aca="false">IF(OR(AND($A1075&lt;$D$6,$A1075&gt;$D$8),AND($A1075&gt;$D$7,$A1075&lt;$D$9)),NORMDIST($A1075,$G$4,$G$3,0),"")</f>
        <v/>
      </c>
      <c r="F1075" s="109" t="n">
        <f aca="false">IF(OR($A1075&lt;$D$8,$A1075&gt;$D$9),NORMDIST($A1075,$G$4,$G$3,0),"")</f>
        <v>0</v>
      </c>
    </row>
    <row r="1076" customFormat="false" ht="12.75" hidden="false" customHeight="false" outlineLevel="0" collapsed="false">
      <c r="A1076" s="108" t="n">
        <v>53.1999999999998</v>
      </c>
      <c r="B1076" s="38" t="n">
        <f aca="false">LN(A1076)</f>
        <v>3.9740583963476</v>
      </c>
      <c r="C1076" s="38" t="n">
        <f aca="false">1/(I$3*SQRT(2*PI()))*EXP(-(($B1076-I$4)^2)/(2*I$3^2))</f>
        <v>1.63693027305973E-053</v>
      </c>
      <c r="D1076" s="109" t="str">
        <f aca="false">IF(AND($A1076&gt;$D$6,$A1076&lt;$D$7),NORMDIST($A1076,$G$4,$G$3,0),"")</f>
        <v/>
      </c>
      <c r="E1076" s="109" t="str">
        <f aca="false">IF(OR(AND($A1076&lt;$D$6,$A1076&gt;$D$8),AND($A1076&gt;$D$7,$A1076&lt;$D$9)),NORMDIST($A1076,$G$4,$G$3,0),"")</f>
        <v/>
      </c>
      <c r="F1076" s="109" t="n">
        <f aca="false">IF(OR($A1076&lt;$D$8,$A1076&gt;$D$9),NORMDIST($A1076,$G$4,$G$3,0),"")</f>
        <v>0</v>
      </c>
    </row>
    <row r="1077" customFormat="false" ht="12.75" hidden="false" customHeight="false" outlineLevel="0" collapsed="false">
      <c r="A1077" s="108" t="n">
        <v>53.2499999999998</v>
      </c>
      <c r="B1077" s="38" t="n">
        <f aca="false">LN(A1077)</f>
        <v>3.97499780458953</v>
      </c>
      <c r="C1077" s="38" t="n">
        <f aca="false">1/(I$3*SQRT(2*PI()))*EXP(-(($B1077-I$4)^2)/(2*I$3^2))</f>
        <v>1.49454223465048E-053</v>
      </c>
      <c r="D1077" s="109" t="str">
        <f aca="false">IF(AND($A1077&gt;$D$6,$A1077&lt;$D$7),NORMDIST($A1077,$G$4,$G$3,0),"")</f>
        <v/>
      </c>
      <c r="E1077" s="109" t="str">
        <f aca="false">IF(OR(AND($A1077&lt;$D$6,$A1077&gt;$D$8),AND($A1077&gt;$D$7,$A1077&lt;$D$9)),NORMDIST($A1077,$G$4,$G$3,0),"")</f>
        <v/>
      </c>
      <c r="F1077" s="109" t="n">
        <f aca="false">IF(OR($A1077&lt;$D$8,$A1077&gt;$D$9),NORMDIST($A1077,$G$4,$G$3,0),"")</f>
        <v>0</v>
      </c>
    </row>
    <row r="1078" customFormat="false" ht="12.75" hidden="false" customHeight="false" outlineLevel="0" collapsed="false">
      <c r="A1078" s="108" t="n">
        <v>53.2999999999998</v>
      </c>
      <c r="B1078" s="38" t="n">
        <f aca="false">LN(A1078)</f>
        <v>3.9759363311718</v>
      </c>
      <c r="C1078" s="38" t="n">
        <f aca="false">1/(I$3*SQRT(2*PI()))*EXP(-(($B1078-I$4)^2)/(2*I$3^2))</f>
        <v>1.36461027343973E-053</v>
      </c>
      <c r="D1078" s="109" t="str">
        <f aca="false">IF(AND($A1078&gt;$D$6,$A1078&lt;$D$7),NORMDIST($A1078,$G$4,$G$3,0),"")</f>
        <v/>
      </c>
      <c r="E1078" s="109" t="str">
        <f aca="false">IF(OR(AND($A1078&lt;$D$6,$A1078&gt;$D$8),AND($A1078&gt;$D$7,$A1078&lt;$D$9)),NORMDIST($A1078,$G$4,$G$3,0),"")</f>
        <v/>
      </c>
      <c r="F1078" s="109" t="n">
        <f aca="false">IF(OR($A1078&lt;$D$8,$A1078&gt;$D$9),NORMDIST($A1078,$G$4,$G$3,0),"")</f>
        <v>0</v>
      </c>
    </row>
    <row r="1079" customFormat="false" ht="12.75" hidden="false" customHeight="false" outlineLevel="0" collapsed="false">
      <c r="A1079" s="108" t="n">
        <v>53.3499999999998</v>
      </c>
      <c r="B1079" s="38" t="n">
        <f aca="false">LN(A1079)</f>
        <v>3.97687397774776</v>
      </c>
      <c r="C1079" s="38" t="n">
        <f aca="false">1/(I$3*SQRT(2*PI()))*EXP(-(($B1079-I$4)^2)/(2*I$3^2))</f>
        <v>1.24603856688455E-053</v>
      </c>
      <c r="D1079" s="109" t="str">
        <f aca="false">IF(AND($A1079&gt;$D$6,$A1079&lt;$D$7),NORMDIST($A1079,$G$4,$G$3,0),"")</f>
        <v/>
      </c>
      <c r="E1079" s="109" t="str">
        <f aca="false">IF(OR(AND($A1079&lt;$D$6,$A1079&gt;$D$8),AND($A1079&gt;$D$7,$A1079&lt;$D$9)),NORMDIST($A1079,$G$4,$G$3,0),"")</f>
        <v/>
      </c>
      <c r="F1079" s="109" t="n">
        <f aca="false">IF(OR($A1079&lt;$D$8,$A1079&gt;$D$9),NORMDIST($A1079,$G$4,$G$3,0),"")</f>
        <v>0</v>
      </c>
    </row>
    <row r="1080" customFormat="false" ht="12.75" hidden="false" customHeight="false" outlineLevel="0" collapsed="false">
      <c r="A1080" s="108" t="n">
        <v>53.3999999999998</v>
      </c>
      <c r="B1080" s="38" t="n">
        <f aca="false">LN(A1080)</f>
        <v>3.97781074596615</v>
      </c>
      <c r="C1080" s="38" t="n">
        <f aca="false">1/(I$3*SQRT(2*PI()))*EXP(-(($B1080-I$4)^2)/(2*I$3^2))</f>
        <v>1.13782824005302E-053</v>
      </c>
      <c r="D1080" s="109" t="str">
        <f aca="false">IF(AND($A1080&gt;$D$6,$A1080&lt;$D$7),NORMDIST($A1080,$G$4,$G$3,0),"")</f>
        <v/>
      </c>
      <c r="E1080" s="109" t="str">
        <f aca="false">IF(OR(AND($A1080&lt;$D$6,$A1080&gt;$D$8),AND($A1080&gt;$D$7,$A1080&lt;$D$9)),NORMDIST($A1080,$G$4,$G$3,0),"")</f>
        <v/>
      </c>
      <c r="F1080" s="109" t="n">
        <f aca="false">IF(OR($A1080&lt;$D$8,$A1080&gt;$D$9),NORMDIST($A1080,$G$4,$G$3,0),"")</f>
        <v>0</v>
      </c>
    </row>
    <row r="1081" customFormat="false" ht="12.75" hidden="false" customHeight="false" outlineLevel="0" collapsed="false">
      <c r="A1081" s="108" t="n">
        <v>53.4499999999998</v>
      </c>
      <c r="B1081" s="38" t="n">
        <f aca="false">LN(A1081)</f>
        <v>3.97874663747105</v>
      </c>
      <c r="C1081" s="38" t="n">
        <f aca="false">1/(I$3*SQRT(2*PI()))*EXP(-(($B1081-I$4)^2)/(2*I$3^2))</f>
        <v>1.03906874062988E-053</v>
      </c>
      <c r="D1081" s="109" t="str">
        <f aca="false">IF(AND($A1081&gt;$D$6,$A1081&lt;$D$7),NORMDIST($A1081,$G$4,$G$3,0),"")</f>
        <v/>
      </c>
      <c r="E1081" s="109" t="str">
        <f aca="false">IF(OR(AND($A1081&lt;$D$6,$A1081&gt;$D$8),AND($A1081&gt;$D$7,$A1081&lt;$D$9)),NORMDIST($A1081,$G$4,$G$3,0),"")</f>
        <v/>
      </c>
      <c r="F1081" s="109" t="n">
        <f aca="false">IF(OR($A1081&lt;$D$8,$A1081&gt;$D$9),NORMDIST($A1081,$G$4,$G$3,0),"")</f>
        <v>0</v>
      </c>
    </row>
    <row r="1082" customFormat="false" ht="12.75" hidden="false" customHeight="false" outlineLevel="0" collapsed="false">
      <c r="A1082" s="108" t="n">
        <v>53.4999999999998</v>
      </c>
      <c r="B1082" s="38" t="n">
        <f aca="false">LN(A1082)</f>
        <v>3.97968165390196</v>
      </c>
      <c r="C1082" s="38" t="n">
        <f aca="false">1/(I$3*SQRT(2*PI()))*EXP(-(($B1082-I$4)^2)/(2*I$3^2))</f>
        <v>9.48929985522484E-054</v>
      </c>
      <c r="D1082" s="109" t="str">
        <f aca="false">IF(AND($A1082&gt;$D$6,$A1082&lt;$D$7),NORMDIST($A1082,$G$4,$G$3,0),"")</f>
        <v/>
      </c>
      <c r="E1082" s="109" t="str">
        <f aca="false">IF(OR(AND($A1082&lt;$D$6,$A1082&gt;$D$8),AND($A1082&gt;$D$7,$A1082&lt;$D$9)),NORMDIST($A1082,$G$4,$G$3,0),"")</f>
        <v/>
      </c>
      <c r="F1082" s="109" t="n">
        <f aca="false">IF(OR($A1082&lt;$D$8,$A1082&gt;$D$9),NORMDIST($A1082,$G$4,$G$3,0),"")</f>
        <v>0</v>
      </c>
    </row>
    <row r="1083" customFormat="false" ht="12.75" hidden="false" customHeight="false" outlineLevel="0" collapsed="false">
      <c r="A1083" s="108" t="n">
        <v>53.5499999999998</v>
      </c>
      <c r="B1083" s="38" t="n">
        <f aca="false">LN(A1083)</f>
        <v>3.98061579689375</v>
      </c>
      <c r="C1083" s="38" t="n">
        <f aca="false">1/(I$3*SQRT(2*PI()))*EXP(-(($B1083-I$4)^2)/(2*I$3^2))</f>
        <v>8.66655209656815E-054</v>
      </c>
      <c r="D1083" s="109" t="str">
        <f aca="false">IF(AND($A1083&gt;$D$6,$A1083&lt;$D$7),NORMDIST($A1083,$G$4,$G$3,0),"")</f>
        <v/>
      </c>
      <c r="E1083" s="109" t="str">
        <f aca="false">IF(OR(AND($A1083&lt;$D$6,$A1083&gt;$D$8),AND($A1083&gt;$D$7,$A1083&lt;$D$9)),NORMDIST($A1083,$G$4,$G$3,0),"")</f>
        <v/>
      </c>
      <c r="F1083" s="109" t="n">
        <f aca="false">IF(OR($A1083&lt;$D$8,$A1083&gt;$D$9),NORMDIST($A1083,$G$4,$G$3,0),"")</f>
        <v>0</v>
      </c>
    </row>
    <row r="1084" customFormat="false" ht="12.75" hidden="false" customHeight="false" outlineLevel="0" collapsed="false">
      <c r="A1084" s="108" t="n">
        <v>53.5999999999998</v>
      </c>
      <c r="B1084" s="38" t="n">
        <f aca="false">LN(A1084)</f>
        <v>3.98154906807675</v>
      </c>
      <c r="C1084" s="38" t="n">
        <f aca="false">1/(I$3*SQRT(2*PI()))*EXP(-(($B1084-I$4)^2)/(2*I$3^2))</f>
        <v>7.9155445383055E-054</v>
      </c>
      <c r="D1084" s="109" t="str">
        <f aca="false">IF(AND($A1084&gt;$D$6,$A1084&lt;$D$7),NORMDIST($A1084,$G$4,$G$3,0),"")</f>
        <v/>
      </c>
      <c r="E1084" s="109" t="str">
        <f aca="false">IF(OR(AND($A1084&lt;$D$6,$A1084&gt;$D$8),AND($A1084&gt;$D$7,$A1084&lt;$D$9)),NORMDIST($A1084,$G$4,$G$3,0),"")</f>
        <v/>
      </c>
      <c r="F1084" s="109" t="n">
        <f aca="false">IF(OR($A1084&lt;$D$8,$A1084&gt;$D$9),NORMDIST($A1084,$G$4,$G$3,0),"")</f>
        <v>0</v>
      </c>
    </row>
    <row r="1085" customFormat="false" ht="12.75" hidden="false" customHeight="false" outlineLevel="0" collapsed="false">
      <c r="A1085" s="108" t="n">
        <v>53.6499999999998</v>
      </c>
      <c r="B1085" s="38" t="n">
        <f aca="false">LN(A1085)</f>
        <v>3.9824814690767</v>
      </c>
      <c r="C1085" s="38" t="n">
        <f aca="false">1/(I$3*SQRT(2*PI()))*EXP(-(($B1085-I$4)^2)/(2*I$3^2))</f>
        <v>7.22998634199264E-054</v>
      </c>
      <c r="D1085" s="109" t="str">
        <f aca="false">IF(AND($A1085&gt;$D$6,$A1085&lt;$D$7),NORMDIST($A1085,$G$4,$G$3,0),"")</f>
        <v/>
      </c>
      <c r="E1085" s="109" t="str">
        <f aca="false">IF(OR(AND($A1085&lt;$D$6,$A1085&gt;$D$8),AND($A1085&gt;$D$7,$A1085&lt;$D$9)),NORMDIST($A1085,$G$4,$G$3,0),"")</f>
        <v/>
      </c>
      <c r="F1085" s="109" t="n">
        <f aca="false">IF(OR($A1085&lt;$D$8,$A1085&gt;$D$9),NORMDIST($A1085,$G$4,$G$3,0),"")</f>
        <v>0</v>
      </c>
    </row>
    <row r="1086" customFormat="false" ht="12.75" hidden="false" customHeight="false" outlineLevel="0" collapsed="false">
      <c r="A1086" s="108" t="n">
        <v>53.6999999999998</v>
      </c>
      <c r="B1086" s="38" t="n">
        <f aca="false">LN(A1086)</f>
        <v>3.98341300151482</v>
      </c>
      <c r="C1086" s="38" t="n">
        <f aca="false">1/(I$3*SQRT(2*PI()))*EXP(-(($B1086-I$4)^2)/(2*I$3^2))</f>
        <v>6.60414141159168E-054</v>
      </c>
      <c r="D1086" s="109" t="str">
        <f aca="false">IF(AND($A1086&gt;$D$6,$A1086&lt;$D$7),NORMDIST($A1086,$G$4,$G$3,0),"")</f>
        <v/>
      </c>
      <c r="E1086" s="109" t="str">
        <f aca="false">IF(OR(AND($A1086&lt;$D$6,$A1086&gt;$D$8),AND($A1086&gt;$D$7,$A1086&lt;$D$9)),NORMDIST($A1086,$G$4,$G$3,0),"")</f>
        <v/>
      </c>
      <c r="F1086" s="109" t="n">
        <f aca="false">IF(OR($A1086&lt;$D$8,$A1086&gt;$D$9),NORMDIST($A1086,$G$4,$G$3,0),"")</f>
        <v>0</v>
      </c>
    </row>
    <row r="1087" customFormat="false" ht="12.75" hidden="false" customHeight="false" outlineLevel="0" collapsed="false">
      <c r="A1087" s="108" t="n">
        <v>53.7499999999998</v>
      </c>
      <c r="B1087" s="38" t="n">
        <f aca="false">LN(A1087)</f>
        <v>3.98434366700777</v>
      </c>
      <c r="C1087" s="38" t="n">
        <f aca="false">1/(I$3*SQRT(2*PI()))*EXP(-(($B1087-I$4)^2)/(2*I$3^2))</f>
        <v>6.03277920107184E-054</v>
      </c>
      <c r="D1087" s="109" t="str">
        <f aca="false">IF(AND($A1087&gt;$D$6,$A1087&lt;$D$7),NORMDIST($A1087,$G$4,$G$3,0),"")</f>
        <v/>
      </c>
      <c r="E1087" s="109" t="str">
        <f aca="false">IF(OR(AND($A1087&lt;$D$6,$A1087&gt;$D$8),AND($A1087&gt;$D$7,$A1087&lt;$D$9)),NORMDIST($A1087,$G$4,$G$3,0),"")</f>
        <v/>
      </c>
      <c r="F1087" s="109" t="n">
        <f aca="false">IF(OR($A1087&lt;$D$8,$A1087&gt;$D$9),NORMDIST($A1087,$G$4,$G$3,0),"")</f>
        <v>0</v>
      </c>
    </row>
    <row r="1088" customFormat="false" ht="12.75" hidden="false" customHeight="false" outlineLevel="0" collapsed="false">
      <c r="A1088" s="108" t="n">
        <v>53.7999999999998</v>
      </c>
      <c r="B1088" s="38" t="n">
        <f aca="false">LN(A1088)</f>
        <v>3.98527346716774</v>
      </c>
      <c r="C1088" s="38" t="n">
        <f aca="false">1/(I$3*SQRT(2*PI()))*EXP(-(($B1088-I$4)^2)/(2*I$3^2))</f>
        <v>5.5111299084868E-054</v>
      </c>
      <c r="D1088" s="109" t="str">
        <f aca="false">IF(AND($A1088&gt;$D$6,$A1088&lt;$D$7),NORMDIST($A1088,$G$4,$G$3,0),"")</f>
        <v/>
      </c>
      <c r="E1088" s="109" t="str">
        <f aca="false">IF(OR(AND($A1088&lt;$D$6,$A1088&gt;$D$8),AND($A1088&gt;$D$7,$A1088&lt;$D$9)),NORMDIST($A1088,$G$4,$G$3,0),"")</f>
        <v/>
      </c>
      <c r="F1088" s="109" t="n">
        <f aca="false">IF(OR($A1088&lt;$D$8,$A1088&gt;$D$9),NORMDIST($A1088,$G$4,$G$3,0),"")</f>
        <v>0</v>
      </c>
    </row>
    <row r="1089" customFormat="false" ht="12.75" hidden="false" customHeight="false" outlineLevel="0" collapsed="false">
      <c r="A1089" s="108" t="n">
        <v>53.8499999999998</v>
      </c>
      <c r="B1089" s="38" t="n">
        <f aca="false">LN(A1089)</f>
        <v>3.98620240360239</v>
      </c>
      <c r="C1089" s="38" t="n">
        <f aca="false">1/(I$3*SQRT(2*PI()))*EXP(-(($B1089-I$4)^2)/(2*I$3^2))</f>
        <v>5.03484366321363E-054</v>
      </c>
      <c r="D1089" s="109" t="str">
        <f aca="false">IF(AND($A1089&gt;$D$6,$A1089&lt;$D$7),NORMDIST($A1089,$G$4,$G$3,0),"")</f>
        <v/>
      </c>
      <c r="E1089" s="109" t="str">
        <f aca="false">IF(OR(AND($A1089&lt;$D$6,$A1089&gt;$D$8),AND($A1089&gt;$D$7,$A1089&lt;$D$9)),NORMDIST($A1089,$G$4,$G$3,0),"")</f>
        <v/>
      </c>
      <c r="F1089" s="109" t="n">
        <f aca="false">IF(OR($A1089&lt;$D$8,$A1089&gt;$D$9),NORMDIST($A1089,$G$4,$G$3,0),"")</f>
        <v>0</v>
      </c>
    </row>
    <row r="1090" customFormat="false" ht="12.75" hidden="false" customHeight="false" outlineLevel="0" collapsed="false">
      <c r="A1090" s="108" t="n">
        <v>53.8999999999998</v>
      </c>
      <c r="B1090" s="38" t="n">
        <f aca="false">LN(A1090)</f>
        <v>3.98713047791495</v>
      </c>
      <c r="C1090" s="38" t="n">
        <f aca="false">1/(I$3*SQRT(2*PI()))*EXP(-(($B1090-I$4)^2)/(2*I$3^2))</f>
        <v>4.59995334851315E-054</v>
      </c>
      <c r="D1090" s="109" t="str">
        <f aca="false">IF(AND($A1090&gt;$D$6,$A1090&lt;$D$7),NORMDIST($A1090,$G$4,$G$3,0),"")</f>
        <v/>
      </c>
      <c r="E1090" s="109" t="str">
        <f aca="false">IF(OR(AND($A1090&lt;$D$6,$A1090&gt;$D$8),AND($A1090&gt;$D$7,$A1090&lt;$D$9)),NORMDIST($A1090,$G$4,$G$3,0),"")</f>
        <v/>
      </c>
      <c r="F1090" s="109" t="n">
        <f aca="false">IF(OR($A1090&lt;$D$8,$A1090&gt;$D$9),NORMDIST($A1090,$G$4,$G$3,0),"")</f>
        <v>0</v>
      </c>
    </row>
    <row r="1091" customFormat="false" ht="12.75" hidden="false" customHeight="false" outlineLevel="0" collapsed="false">
      <c r="A1091" s="108" t="n">
        <v>53.9499999999998</v>
      </c>
      <c r="B1091" s="38" t="n">
        <f aca="false">LN(A1091)</f>
        <v>3.98805769170414</v>
      </c>
      <c r="C1091" s="38" t="n">
        <f aca="false">1/(I$3*SQRT(2*PI()))*EXP(-(($B1091-I$4)^2)/(2*I$3^2))</f>
        <v>4.20284073380863E-054</v>
      </c>
      <c r="D1091" s="109" t="str">
        <f aca="false">IF(AND($A1091&gt;$D$6,$A1091&lt;$D$7),NORMDIST($A1091,$G$4,$G$3,0),"")</f>
        <v/>
      </c>
      <c r="E1091" s="109" t="str">
        <f aca="false">IF(OR(AND($A1091&lt;$D$6,$A1091&gt;$D$8),AND($A1091&gt;$D$7,$A1091&lt;$D$9)),NORMDIST($A1091,$G$4,$G$3,0),"")</f>
        <v/>
      </c>
      <c r="F1091" s="109" t="n">
        <f aca="false">IF(OR($A1091&lt;$D$8,$A1091&gt;$D$9),NORMDIST($A1091,$G$4,$G$3,0),"")</f>
        <v>0</v>
      </c>
    </row>
    <row r="1092" customFormat="false" ht="12.75" hidden="false" customHeight="false" outlineLevel="0" collapsed="false">
      <c r="A1092" s="108" t="n">
        <v>53.9999999999998</v>
      </c>
      <c r="B1092" s="38" t="n">
        <f aca="false">LN(A1092)</f>
        <v>3.98898404656427</v>
      </c>
      <c r="C1092" s="38" t="n">
        <f aca="false">1/(I$3*SQRT(2*PI()))*EXP(-(($B1092-I$4)^2)/(2*I$3^2))</f>
        <v>3.84020562040485E-054</v>
      </c>
      <c r="D1092" s="109" t="str">
        <f aca="false">IF(AND($A1092&gt;$D$6,$A1092&lt;$D$7),NORMDIST($A1092,$G$4,$G$3,0),"")</f>
        <v/>
      </c>
      <c r="E1092" s="109" t="str">
        <f aca="false">IF(OR(AND($A1092&lt;$D$6,$A1092&gt;$D$8),AND($A1092&gt;$D$7,$A1092&lt;$D$9)),NORMDIST($A1092,$G$4,$G$3,0),"")</f>
        <v/>
      </c>
      <c r="F1092" s="109" t="n">
        <f aca="false">IF(OR($A1092&lt;$D$8,$A1092&gt;$D$9),NORMDIST($A1092,$G$4,$G$3,0),"")</f>
        <v>0</v>
      </c>
    </row>
    <row r="1093" customFormat="false" ht="12.75" hidden="false" customHeight="false" outlineLevel="0" collapsed="false">
      <c r="A1093" s="108" t="n">
        <v>54.0499999999998</v>
      </c>
      <c r="B1093" s="38" t="n">
        <f aca="false">LN(A1093)</f>
        <v>3.98990954408521</v>
      </c>
      <c r="C1093" s="38" t="n">
        <f aca="false">1/(I$3*SQRT(2*PI()))*EXP(-(($B1093-I$4)^2)/(2*I$3^2))</f>
        <v>3.50903773103327E-054</v>
      </c>
      <c r="D1093" s="109" t="str">
        <f aca="false">IF(AND($A1093&gt;$D$6,$A1093&lt;$D$7),NORMDIST($A1093,$G$4,$G$3,0),"")</f>
        <v/>
      </c>
      <c r="E1093" s="109" t="str">
        <f aca="false">IF(OR(AND($A1093&lt;$D$6,$A1093&gt;$D$8),AND($A1093&gt;$D$7,$A1093&lt;$D$9)),NORMDIST($A1093,$G$4,$G$3,0),"")</f>
        <v/>
      </c>
      <c r="F1093" s="109" t="n">
        <f aca="false">IF(OR($A1093&lt;$D$8,$A1093&gt;$D$9),NORMDIST($A1093,$G$4,$G$3,0),"")</f>
        <v>0</v>
      </c>
    </row>
    <row r="1094" customFormat="false" ht="12.75" hidden="false" customHeight="false" outlineLevel="0" collapsed="false">
      <c r="A1094" s="108" t="n">
        <v>54.0999999999998</v>
      </c>
      <c r="B1094" s="38" t="n">
        <f aca="false">LN(A1094)</f>
        <v>3.99083418585243</v>
      </c>
      <c r="C1094" s="38" t="n">
        <f aca="false">1/(I$3*SQRT(2*PI()))*EXP(-(($B1094-I$4)^2)/(2*I$3^2))</f>
        <v>3.20659109787506E-054</v>
      </c>
      <c r="D1094" s="109" t="str">
        <f aca="false">IF(AND($A1094&gt;$D$6,$A1094&lt;$D$7),NORMDIST($A1094,$G$4,$G$3,0),"")</f>
        <v/>
      </c>
      <c r="E1094" s="109" t="str">
        <f aca="false">IF(OR(AND($A1094&lt;$D$6,$A1094&gt;$D$8),AND($A1094&gt;$D$7,$A1094&lt;$D$9)),NORMDIST($A1094,$G$4,$G$3,0),"")</f>
        <v/>
      </c>
      <c r="F1094" s="109" t="n">
        <f aca="false">IF(OR($A1094&lt;$D$8,$A1094&gt;$D$9),NORMDIST($A1094,$G$4,$G$3,0),"")</f>
        <v>0</v>
      </c>
    </row>
    <row r="1095" customFormat="false" ht="12.75" hidden="false" customHeight="false" outlineLevel="0" collapsed="false">
      <c r="A1095" s="108" t="n">
        <v>54.1499999999998</v>
      </c>
      <c r="B1095" s="38" t="n">
        <f aca="false">LN(A1095)</f>
        <v>3.991757973447</v>
      </c>
      <c r="C1095" s="38" t="n">
        <f aca="false">1/(I$3*SQRT(2*PI()))*EXP(-(($B1095-I$4)^2)/(2*I$3^2))</f>
        <v>2.93036072575974E-054</v>
      </c>
      <c r="D1095" s="109" t="str">
        <f aca="false">IF(AND($A1095&gt;$D$6,$A1095&lt;$D$7),NORMDIST($A1095,$G$4,$G$3,0),"")</f>
        <v/>
      </c>
      <c r="E1095" s="109" t="str">
        <f aca="false">IF(OR(AND($A1095&lt;$D$6,$A1095&gt;$D$8),AND($A1095&gt;$D$7,$A1095&lt;$D$9)),NORMDIST($A1095,$G$4,$G$3,0),"")</f>
        <v/>
      </c>
      <c r="F1095" s="109" t="n">
        <f aca="false">IF(OR($A1095&lt;$D$8,$A1095&gt;$D$9),NORMDIST($A1095,$G$4,$G$3,0),"")</f>
        <v>0</v>
      </c>
    </row>
    <row r="1096" customFormat="false" ht="12.75" hidden="false" customHeight="false" outlineLevel="0" collapsed="false">
      <c r="A1096" s="108" t="n">
        <v>54.1999999999998</v>
      </c>
      <c r="B1096" s="38" t="n">
        <f aca="false">LN(A1096)</f>
        <v>3.9926809084456</v>
      </c>
      <c r="C1096" s="38" t="n">
        <f aca="false">1/(I$3*SQRT(2*PI()))*EXP(-(($B1096-I$4)^2)/(2*I$3^2))</f>
        <v>2.67806132731708E-054</v>
      </c>
      <c r="D1096" s="109" t="str">
        <f aca="false">IF(AND($A1096&gt;$D$6,$A1096&lt;$D$7),NORMDIST($A1096,$G$4,$G$3,0),"")</f>
        <v/>
      </c>
      <c r="E1096" s="109" t="str">
        <f aca="false">IF(OR(AND($A1096&lt;$D$6,$A1096&gt;$D$8),AND($A1096&gt;$D$7,$A1096&lt;$D$9)),NORMDIST($A1096,$G$4,$G$3,0),"")</f>
        <v/>
      </c>
      <c r="F1096" s="109" t="n">
        <f aca="false">IF(OR($A1096&lt;$D$8,$A1096&gt;$D$9),NORMDIST($A1096,$G$4,$G$3,0),"")</f>
        <v>0</v>
      </c>
    </row>
    <row r="1097" customFormat="false" ht="12.75" hidden="false" customHeight="false" outlineLevel="0" collapsed="false">
      <c r="A1097" s="108" t="n">
        <v>54.2499999999998</v>
      </c>
      <c r="B1097" s="38" t="n">
        <f aca="false">LN(A1097)</f>
        <v>3.99360299242057</v>
      </c>
      <c r="C1097" s="38" t="n">
        <f aca="false">1/(I$3*SQRT(2*PI()))*EXP(-(($B1097-I$4)^2)/(2*I$3^2))</f>
        <v>2.44760794510208E-054</v>
      </c>
      <c r="D1097" s="109" t="str">
        <f aca="false">IF(AND($A1097&gt;$D$6,$A1097&lt;$D$7),NORMDIST($A1097,$G$4,$G$3,0),"")</f>
        <v/>
      </c>
      <c r="E1097" s="109" t="str">
        <f aca="false">IF(OR(AND($A1097&lt;$D$6,$A1097&gt;$D$8),AND($A1097&gt;$D$7,$A1097&lt;$D$9)),NORMDIST($A1097,$G$4,$G$3,0),"")</f>
        <v/>
      </c>
      <c r="F1097" s="109" t="n">
        <f aca="false">IF(OR($A1097&lt;$D$8,$A1097&gt;$D$9),NORMDIST($A1097,$G$4,$G$3,0),"")</f>
        <v>0</v>
      </c>
    </row>
    <row r="1098" customFormat="false" ht="12.75" hidden="false" customHeight="false" outlineLevel="0" collapsed="false">
      <c r="A1098" s="108" t="n">
        <v>54.2999999999998</v>
      </c>
      <c r="B1098" s="38" t="n">
        <f aca="false">LN(A1098)</f>
        <v>3.99452422693989</v>
      </c>
      <c r="C1098" s="38" t="n">
        <f aca="false">1/(I$3*SQRT(2*PI()))*EXP(-(($B1098-I$4)^2)/(2*I$3^2))</f>
        <v>2.2370982923251E-054</v>
      </c>
      <c r="D1098" s="109" t="str">
        <f aca="false">IF(AND($A1098&gt;$D$6,$A1098&lt;$D$7),NORMDIST($A1098,$G$4,$G$3,0),"")</f>
        <v/>
      </c>
      <c r="E1098" s="109" t="str">
        <f aca="false">IF(OR(AND($A1098&lt;$D$6,$A1098&gt;$D$8),AND($A1098&gt;$D$7,$A1098&lt;$D$9)),NORMDIST($A1098,$G$4,$G$3,0),"")</f>
        <v/>
      </c>
      <c r="F1098" s="109" t="n">
        <f aca="false">IF(OR($A1098&lt;$D$8,$A1098&gt;$D$9),NORMDIST($A1098,$G$4,$G$3,0),"")</f>
        <v>0</v>
      </c>
    </row>
    <row r="1099" customFormat="false" ht="12.75" hidden="false" customHeight="false" outlineLevel="0" collapsed="false">
      <c r="A1099" s="108" t="n">
        <v>54.3499999999998</v>
      </c>
      <c r="B1099" s="38" t="n">
        <f aca="false">LN(A1099)</f>
        <v>3.99544461356722</v>
      </c>
      <c r="C1099" s="38" t="n">
        <f aca="false">1/(I$3*SQRT(2*PI()))*EXP(-(($B1099-I$4)^2)/(2*I$3^2))</f>
        <v>2.04479665892166E-054</v>
      </c>
      <c r="D1099" s="109" t="str">
        <f aca="false">IF(AND($A1099&gt;$D$6,$A1099&lt;$D$7),NORMDIST($A1099,$G$4,$G$3,0),"")</f>
        <v/>
      </c>
      <c r="E1099" s="109" t="str">
        <f aca="false">IF(OR(AND($A1099&lt;$D$6,$A1099&gt;$D$8),AND($A1099&gt;$D$7,$A1099&lt;$D$9)),NORMDIST($A1099,$G$4,$G$3,0),"")</f>
        <v/>
      </c>
      <c r="F1099" s="109" t="n">
        <f aca="false">IF(OR($A1099&lt;$D$8,$A1099&gt;$D$9),NORMDIST($A1099,$G$4,$G$3,0),"")</f>
        <v>0</v>
      </c>
    </row>
    <row r="1100" customFormat="false" ht="12.75" hidden="false" customHeight="false" outlineLevel="0" collapsed="false">
      <c r="A1100" s="108" t="n">
        <v>54.3999999999998</v>
      </c>
      <c r="B1100" s="38" t="n">
        <f aca="false">LN(A1100)</f>
        <v>3.99636415386189</v>
      </c>
      <c r="C1100" s="38" t="n">
        <f aca="false">1/(I$3*SQRT(2*PI()))*EXP(-(($B1100-I$4)^2)/(2*I$3^2))</f>
        <v>1.8691192434413E-054</v>
      </c>
      <c r="D1100" s="109" t="str">
        <f aca="false">IF(AND($A1100&gt;$D$6,$A1100&lt;$D$7),NORMDIST($A1100,$G$4,$G$3,0),"")</f>
        <v/>
      </c>
      <c r="E1100" s="109" t="str">
        <f aca="false">IF(OR(AND($A1100&lt;$D$6,$A1100&gt;$D$8),AND($A1100&gt;$D$7,$A1100&lt;$D$9)),NORMDIST($A1100,$G$4,$G$3,0),"")</f>
        <v/>
      </c>
      <c r="F1100" s="109" t="n">
        <f aca="false">IF(OR($A1100&lt;$D$8,$A1100&gt;$D$9),NORMDIST($A1100,$G$4,$G$3,0),"")</f>
        <v>0</v>
      </c>
    </row>
    <row r="1101" customFormat="false" ht="12.75" hidden="false" customHeight="false" outlineLevel="0" collapsed="false">
      <c r="A1101" s="108" t="n">
        <v>54.4499999999998</v>
      </c>
      <c r="B1101" s="38" t="n">
        <f aca="false">LN(A1101)</f>
        <v>3.99728284937897</v>
      </c>
      <c r="C1101" s="38" t="n">
        <f aca="false">1/(I$3*SQRT(2*PI()))*EXP(-(($B1101-I$4)^2)/(2*I$3^2))</f>
        <v>1.70862078373621E-054</v>
      </c>
      <c r="D1101" s="109" t="str">
        <f aca="false">IF(AND($A1101&gt;$D$6,$A1101&lt;$D$7),NORMDIST($A1101,$G$4,$G$3,0),"")</f>
        <v/>
      </c>
      <c r="E1101" s="109" t="str">
        <f aca="false">IF(OR(AND($A1101&lt;$D$6,$A1101&gt;$D$8),AND($A1101&gt;$D$7,$A1101&lt;$D$9)),NORMDIST($A1101,$G$4,$G$3,0),"")</f>
        <v/>
      </c>
      <c r="F1101" s="109" t="n">
        <f aca="false">IF(OR($A1101&lt;$D$8,$A1101&gt;$D$9),NORMDIST($A1101,$G$4,$G$3,0),"")</f>
        <v>0</v>
      </c>
    </row>
    <row r="1102" customFormat="false" ht="12.75" hidden="false" customHeight="false" outlineLevel="0" collapsed="false">
      <c r="A1102" s="108" t="n">
        <v>54.4999999999998</v>
      </c>
      <c r="B1102" s="38" t="n">
        <f aca="false">LN(A1102)</f>
        <v>3.9982007016692</v>
      </c>
      <c r="C1102" s="38" t="n">
        <f aca="false">1/(I$3*SQRT(2*PI()))*EXP(-(($B1102-I$4)^2)/(2*I$3^2))</f>
        <v>1.5619823708134E-054</v>
      </c>
      <c r="D1102" s="109" t="str">
        <f aca="false">IF(AND($A1102&gt;$D$6,$A1102&lt;$D$7),NORMDIST($A1102,$G$4,$G$3,0),"")</f>
        <v/>
      </c>
      <c r="E1102" s="109" t="str">
        <f aca="false">IF(OR(AND($A1102&lt;$D$6,$A1102&gt;$D$8),AND($A1102&gt;$D$7,$A1102&lt;$D$9)),NORMDIST($A1102,$G$4,$G$3,0),"")</f>
        <v/>
      </c>
      <c r="F1102" s="109" t="n">
        <f aca="false">IF(OR($A1102&lt;$D$8,$A1102&gt;$D$9),NORMDIST($A1102,$G$4,$G$3,0),"")</f>
        <v>0</v>
      </c>
    </row>
    <row r="1103" customFormat="false" ht="12.75" hidden="false" customHeight="false" outlineLevel="0" collapsed="false">
      <c r="A1103" s="108" t="n">
        <v>54.5499999999998</v>
      </c>
      <c r="B1103" s="38" t="n">
        <f aca="false">LN(A1103)</f>
        <v>3.99911771227908</v>
      </c>
      <c r="C1103" s="38" t="n">
        <f aca="false">1/(I$3*SQRT(2*PI()))*EXP(-(($B1103-I$4)^2)/(2*I$3^2))</f>
        <v>1.42800034055979E-054</v>
      </c>
      <c r="D1103" s="109" t="str">
        <f aca="false">IF(AND($A1103&gt;$D$6,$A1103&lt;$D$7),NORMDIST($A1103,$G$4,$G$3,0),"")</f>
        <v/>
      </c>
      <c r="E1103" s="109" t="str">
        <f aca="false">IF(OR(AND($A1103&lt;$D$6,$A1103&gt;$D$8),AND($A1103&gt;$D$7,$A1103&lt;$D$9)),NORMDIST($A1103,$G$4,$G$3,0),"")</f>
        <v/>
      </c>
      <c r="F1103" s="109" t="n">
        <f aca="false">IF(OR($A1103&lt;$D$8,$A1103&gt;$D$9),NORMDIST($A1103,$G$4,$G$3,0),"")</f>
        <v>0</v>
      </c>
    </row>
    <row r="1104" customFormat="false" ht="12.75" hidden="false" customHeight="false" outlineLevel="0" collapsed="false">
      <c r="A1104" s="108" t="n">
        <v>54.5999999999998</v>
      </c>
      <c r="B1104" s="38" t="n">
        <f aca="false">LN(A1104)</f>
        <v>4.00003388275086</v>
      </c>
      <c r="C1104" s="38" t="n">
        <f aca="false">1/(I$3*SQRT(2*PI()))*EXP(-(($B1104-I$4)^2)/(2*I$3^2))</f>
        <v>1.3055761474767E-054</v>
      </c>
      <c r="D1104" s="109" t="str">
        <f aca="false">IF(AND($A1104&gt;$D$6,$A1104&lt;$D$7),NORMDIST($A1104,$G$4,$G$3,0),"")</f>
        <v/>
      </c>
      <c r="E1104" s="109" t="str">
        <f aca="false">IF(OR(AND($A1104&lt;$D$6,$A1104&gt;$D$8),AND($A1104&gt;$D$7,$A1104&lt;$D$9)),NORMDIST($A1104,$G$4,$G$3,0),"")</f>
        <v/>
      </c>
      <c r="F1104" s="109" t="n">
        <f aca="false">IF(OR($A1104&lt;$D$8,$A1104&gt;$D$9),NORMDIST($A1104,$G$4,$G$3,0),"")</f>
        <v>0</v>
      </c>
    </row>
    <row r="1105" customFormat="false" ht="12.75" hidden="false" customHeight="false" outlineLevel="0" collapsed="false">
      <c r="A1105" s="108" t="n">
        <v>54.6499999999998</v>
      </c>
      <c r="B1105" s="38" t="n">
        <f aca="false">LN(A1105)</f>
        <v>4.00094921462254</v>
      </c>
      <c r="C1105" s="38" t="n">
        <f aca="false">1/(I$3*SQRT(2*PI()))*EXP(-(($B1105-I$4)^2)/(2*I$3^2))</f>
        <v>1.19370713312968E-054</v>
      </c>
      <c r="D1105" s="109" t="str">
        <f aca="false">IF(AND($A1105&gt;$D$6,$A1105&lt;$D$7),NORMDIST($A1105,$G$4,$G$3,0),"")</f>
        <v/>
      </c>
      <c r="E1105" s="109" t="str">
        <f aca="false">IF(OR(AND($A1105&lt;$D$6,$A1105&gt;$D$8),AND($A1105&gt;$D$7,$A1105&lt;$D$9)),NORMDIST($A1105,$G$4,$G$3,0),"")</f>
        <v/>
      </c>
      <c r="F1105" s="109" t="n">
        <f aca="false">IF(OR($A1105&lt;$D$8,$A1105&gt;$D$9),NORMDIST($A1105,$G$4,$G$3,0),"")</f>
        <v>0</v>
      </c>
    </row>
    <row r="1106" customFormat="false" ht="12.75" hidden="false" customHeight="false" outlineLevel="0" collapsed="false">
      <c r="A1106" s="108" t="n">
        <v>54.6999999999998</v>
      </c>
      <c r="B1106" s="38" t="n">
        <f aca="false">LN(A1106)</f>
        <v>4.00186370942793</v>
      </c>
      <c r="C1106" s="38" t="n">
        <f aca="false">1/(I$3*SQRT(2*PI()))*EXP(-(($B1106-I$4)^2)/(2*I$3^2))</f>
        <v>1.09147810982287E-054</v>
      </c>
      <c r="D1106" s="109" t="str">
        <f aca="false">IF(AND($A1106&gt;$D$6,$A1106&lt;$D$7),NORMDIST($A1106,$G$4,$G$3,0),"")</f>
        <v/>
      </c>
      <c r="E1106" s="109" t="str">
        <f aca="false">IF(OR(AND($A1106&lt;$D$6,$A1106&gt;$D$8),AND($A1106&gt;$D$7,$A1106&lt;$D$9)),NORMDIST($A1106,$G$4,$G$3,0),"")</f>
        <v/>
      </c>
      <c r="F1106" s="109" t="n">
        <f aca="false">IF(OR($A1106&lt;$D$8,$A1106&gt;$D$9),NORMDIST($A1106,$G$4,$G$3,0),"")</f>
        <v>0</v>
      </c>
    </row>
    <row r="1107" customFormat="false" ht="12.75" hidden="false" customHeight="false" outlineLevel="0" collapsed="false">
      <c r="A1107" s="108" t="n">
        <v>54.7499999999998</v>
      </c>
      <c r="B1107" s="38" t="n">
        <f aca="false">LN(A1107)</f>
        <v>4.00277736869661</v>
      </c>
      <c r="C1107" s="38" t="n">
        <f aca="false">1/(I$3*SQRT(2*PI()))*EXP(-(($B1107-I$4)^2)/(2*I$3^2))</f>
        <v>9.98053687109038E-055</v>
      </c>
      <c r="D1107" s="109" t="str">
        <f aca="false">IF(AND($A1107&gt;$D$6,$A1107&lt;$D$7),NORMDIST($A1107,$G$4,$G$3,0),"")</f>
        <v/>
      </c>
      <c r="E1107" s="109" t="str">
        <f aca="false">IF(OR(AND($A1107&lt;$D$6,$A1107&gt;$D$8),AND($A1107&gt;$D$7,$A1107&lt;$D$9)),NORMDIST($A1107,$G$4,$G$3,0),"")</f>
        <v/>
      </c>
      <c r="F1107" s="109" t="n">
        <f aca="false">IF(OR($A1107&lt;$D$8,$A1107&gt;$D$9),NORMDIST($A1107,$G$4,$G$3,0),"")</f>
        <v>0</v>
      </c>
    </row>
    <row r="1108" customFormat="false" ht="12.75" hidden="false" customHeight="false" outlineLevel="0" collapsed="false">
      <c r="A1108" s="108" t="n">
        <v>54.7999999999998</v>
      </c>
      <c r="B1108" s="38" t="n">
        <f aca="false">LN(A1108)</f>
        <v>4.00369019395397</v>
      </c>
      <c r="C1108" s="38" t="n">
        <f aca="false">1/(I$3*SQRT(2*PI()))*EXP(-(($B1108-I$4)^2)/(2*I$3^2))</f>
        <v>9.12671275209389E-055</v>
      </c>
      <c r="D1108" s="109" t="str">
        <f aca="false">IF(AND($A1108&gt;$D$6,$A1108&lt;$D$7),NORMDIST($A1108,$G$4,$G$3,0),"")</f>
        <v/>
      </c>
      <c r="E1108" s="109" t="str">
        <f aca="false">IF(OR(AND($A1108&lt;$D$6,$A1108&gt;$D$8),AND($A1108&gt;$D$7,$A1108&lt;$D$9)),NORMDIST($A1108,$G$4,$G$3,0),"")</f>
        <v/>
      </c>
      <c r="F1108" s="109" t="n">
        <f aca="false">IF(OR($A1108&lt;$D$8,$A1108&gt;$D$9),NORMDIST($A1108,$G$4,$G$3,0),"")</f>
        <v>0</v>
      </c>
    </row>
    <row r="1109" customFormat="false" ht="12.75" hidden="false" customHeight="false" outlineLevel="0" collapsed="false">
      <c r="A1109" s="108" t="n">
        <v>54.8499999999998</v>
      </c>
      <c r="B1109" s="38" t="n">
        <f aca="false">LN(A1109)</f>
        <v>4.00460218672124</v>
      </c>
      <c r="C1109" s="38" t="n">
        <f aca="false">1/(I$3*SQRT(2*PI()))*EXP(-(($B1109-I$4)^2)/(2*I$3^2))</f>
        <v>8.34634705298804E-055</v>
      </c>
      <c r="D1109" s="109" t="str">
        <f aca="false">IF(AND($A1109&gt;$D$6,$A1109&lt;$D$7),NORMDIST($A1109,$G$4,$G$3,0),"")</f>
        <v/>
      </c>
      <c r="E1109" s="109" t="str">
        <f aca="false">IF(OR(AND($A1109&lt;$D$6,$A1109&gt;$D$8),AND($A1109&gt;$D$7,$A1109&lt;$D$9)),NORMDIST($A1109,$G$4,$G$3,0),"")</f>
        <v/>
      </c>
      <c r="F1109" s="109" t="n">
        <f aca="false">IF(OR($A1109&lt;$D$8,$A1109&gt;$D$9),NORMDIST($A1109,$G$4,$G$3,0),"")</f>
        <v>0</v>
      </c>
    </row>
    <row r="1110" customFormat="false" ht="12.75" hidden="false" customHeight="false" outlineLevel="0" collapsed="false">
      <c r="A1110" s="108" t="n">
        <v>54.8999999999998</v>
      </c>
      <c r="B1110" s="38" t="n">
        <f aca="false">LN(A1110)</f>
        <v>4.00551334851548</v>
      </c>
      <c r="C1110" s="38" t="n">
        <f aca="false">1/(I$3*SQRT(2*PI()))*EXP(-(($B1110-I$4)^2)/(2*I$3^2))</f>
        <v>7.63308411970317E-055</v>
      </c>
      <c r="D1110" s="109" t="str">
        <f aca="false">IF(AND($A1110&gt;$D$6,$A1110&lt;$D$7),NORMDIST($A1110,$G$4,$G$3,0),"")</f>
        <v/>
      </c>
      <c r="E1110" s="109" t="str">
        <f aca="false">IF(OR(AND($A1110&lt;$D$6,$A1110&gt;$D$8),AND($A1110&gt;$D$7,$A1110&lt;$D$9)),NORMDIST($A1110,$G$4,$G$3,0),"")</f>
        <v/>
      </c>
      <c r="F1110" s="109" t="n">
        <f aca="false">IF(OR($A1110&lt;$D$8,$A1110&gt;$D$9),NORMDIST($A1110,$G$4,$G$3,0),"")</f>
        <v>0</v>
      </c>
    </row>
    <row r="1111" customFormat="false" ht="12.75" hidden="false" customHeight="false" outlineLevel="0" collapsed="false">
      <c r="A1111" s="108" t="n">
        <v>54.9499999999998</v>
      </c>
      <c r="B1111" s="38" t="n">
        <f aca="false">LN(A1111)</f>
        <v>4.00642368084963</v>
      </c>
      <c r="C1111" s="38" t="n">
        <f aca="false">1/(I$3*SQRT(2*PI()))*EXP(-(($B1111-I$4)^2)/(2*I$3^2))</f>
        <v>6.98112128064608E-055</v>
      </c>
      <c r="D1111" s="109" t="str">
        <f aca="false">IF(AND($A1111&gt;$D$6,$A1111&lt;$D$7),NORMDIST($A1111,$G$4,$G$3,0),"")</f>
        <v/>
      </c>
      <c r="E1111" s="109" t="str">
        <f aca="false">IF(OR(AND($A1111&lt;$D$6,$A1111&gt;$D$8),AND($A1111&gt;$D$7,$A1111&lt;$D$9)),NORMDIST($A1111,$G$4,$G$3,0),"")</f>
        <v/>
      </c>
      <c r="F1111" s="109" t="n">
        <f aca="false">IF(OR($A1111&lt;$D$8,$A1111&gt;$D$9),NORMDIST($A1111,$G$4,$G$3,0),"")</f>
        <v>0</v>
      </c>
    </row>
    <row r="1112" customFormat="false" ht="12.75" hidden="false" customHeight="false" outlineLevel="0" collapsed="false">
      <c r="A1112" s="108" t="n">
        <v>54.9999999999998</v>
      </c>
      <c r="B1112" s="38" t="n">
        <f aca="false">LN(A1112)</f>
        <v>4.00733318523247</v>
      </c>
      <c r="C1112" s="38" t="n">
        <f aca="false">1/(I$3*SQRT(2*PI()))*EXP(-(($B1112-I$4)^2)/(2*I$3^2))</f>
        <v>6.38516046490783E-055</v>
      </c>
      <c r="D1112" s="109" t="str">
        <f aca="false">IF(AND($A1112&gt;$D$6,$A1112&lt;$D$7),NORMDIST($A1112,$G$4,$G$3,0),"")</f>
        <v/>
      </c>
      <c r="E1112" s="109" t="str">
        <f aca="false">IF(OR(AND($A1112&lt;$D$6,$A1112&gt;$D$8),AND($A1112&gt;$D$7,$A1112&lt;$D$9)),NORMDIST($A1112,$G$4,$G$3,0),"")</f>
        <v/>
      </c>
      <c r="F1112" s="109" t="n">
        <f aca="false">IF(OR($A1112&lt;$D$8,$A1112&gt;$D$9),NORMDIST($A1112,$G$4,$G$3,0),"")</f>
        <v>0</v>
      </c>
    </row>
    <row r="1113" customFormat="false" ht="12.75" hidden="false" customHeight="false" outlineLevel="0" collapsed="false">
      <c r="A1113" s="108" t="n">
        <v>55.0499999999998</v>
      </c>
      <c r="B1113" s="38" t="n">
        <f aca="false">LN(A1113)</f>
        <v>4.00824186316869</v>
      </c>
      <c r="C1113" s="38" t="n">
        <f aca="false">1/(I$3*SQRT(2*PI()))*EXP(-(($B1113-I$4)^2)/(2*I$3^2))</f>
        <v>5.84036407703434E-055</v>
      </c>
      <c r="D1113" s="109" t="str">
        <f aca="false">IF(AND($A1113&gt;$D$6,$A1113&lt;$D$7),NORMDIST($A1113,$G$4,$G$3,0),"")</f>
        <v/>
      </c>
      <c r="E1113" s="109" t="str">
        <f aca="false">IF(OR(AND($A1113&lt;$D$6,$A1113&gt;$D$8),AND($A1113&gt;$D$7,$A1113&lt;$D$9)),NORMDIST($A1113,$G$4,$G$3,0),"")</f>
        <v/>
      </c>
      <c r="F1113" s="109" t="n">
        <f aca="false">IF(OR($A1113&lt;$D$8,$A1113&gt;$D$9),NORMDIST($A1113,$G$4,$G$3,0),"")</f>
        <v>0</v>
      </c>
    </row>
    <row r="1114" customFormat="false" ht="12.75" hidden="false" customHeight="false" outlineLevel="0" collapsed="false">
      <c r="A1114" s="108" t="n">
        <v>55.0999999999998</v>
      </c>
      <c r="B1114" s="38" t="n">
        <f aca="false">LN(A1114)</f>
        <v>4.00914971615887</v>
      </c>
      <c r="C1114" s="38" t="n">
        <f aca="false">1/(I$3*SQRT(2*PI()))*EXP(-(($B1114-I$4)^2)/(2*I$3^2))</f>
        <v>5.34231475179807E-055</v>
      </c>
      <c r="D1114" s="109" t="str">
        <f aca="false">IF(AND($A1114&gt;$D$6,$A1114&lt;$D$7),NORMDIST($A1114,$G$4,$G$3,0),"")</f>
        <v/>
      </c>
      <c r="E1114" s="109" t="str">
        <f aca="false">IF(OR(AND($A1114&lt;$D$6,$A1114&gt;$D$8),AND($A1114&gt;$D$7,$A1114&lt;$D$9)),NORMDIST($A1114,$G$4,$G$3,0),"")</f>
        <v/>
      </c>
      <c r="F1114" s="109" t="n">
        <f aca="false">IF(OR($A1114&lt;$D$8,$A1114&gt;$D$9),NORMDIST($A1114,$G$4,$G$3,0),"")</f>
        <v>0</v>
      </c>
    </row>
    <row r="1115" customFormat="false" ht="12.75" hidden="false" customHeight="false" outlineLevel="0" collapsed="false">
      <c r="A1115" s="108" t="n">
        <v>55.1499999999998</v>
      </c>
      <c r="B1115" s="38" t="n">
        <f aca="false">LN(A1115)</f>
        <v>4.01005674569951</v>
      </c>
      <c r="C1115" s="38" t="n">
        <f aca="false">1/(I$3*SQRT(2*PI()))*EXP(-(($B1115-I$4)^2)/(2*I$3^2))</f>
        <v>4.88697864592823E-055</v>
      </c>
      <c r="D1115" s="109" t="str">
        <f aca="false">IF(AND($A1115&gt;$D$6,$A1115&lt;$D$7),NORMDIST($A1115,$G$4,$G$3,0),"")</f>
        <v/>
      </c>
      <c r="E1115" s="109" t="str">
        <f aca="false">IF(OR(AND($A1115&lt;$D$6,$A1115&gt;$D$8),AND($A1115&gt;$D$7,$A1115&lt;$D$9)),NORMDIST($A1115,$G$4,$G$3,0),"")</f>
        <v/>
      </c>
      <c r="F1115" s="109" t="n">
        <f aca="false">IF(OR($A1115&lt;$D$8,$A1115&gt;$D$9),NORMDIST($A1115,$G$4,$G$3,0),"")</f>
        <v>0</v>
      </c>
    </row>
    <row r="1116" customFormat="false" ht="12.75" hidden="false" customHeight="false" outlineLevel="0" collapsed="false">
      <c r="A1116" s="108" t="n">
        <v>55.1999999999998</v>
      </c>
      <c r="B1116" s="38" t="n">
        <f aca="false">LN(A1116)</f>
        <v>4.01096295328305</v>
      </c>
      <c r="C1116" s="38" t="n">
        <f aca="false">1/(I$3*SQRT(2*PI()))*EXP(-(($B1116-I$4)^2)/(2*I$3^2))</f>
        <v>4.47067195421383E-055</v>
      </c>
      <c r="D1116" s="109" t="str">
        <f aca="false">IF(AND($A1116&gt;$D$6,$A1116&lt;$D$7),NORMDIST($A1116,$G$4,$G$3,0),"")</f>
        <v/>
      </c>
      <c r="E1116" s="109" t="str">
        <f aca="false">IF(OR(AND($A1116&lt;$D$6,$A1116&gt;$D$8),AND($A1116&gt;$D$7,$A1116&lt;$D$9)),NORMDIST($A1116,$G$4,$G$3,0),"")</f>
        <v/>
      </c>
      <c r="F1116" s="109" t="n">
        <f aca="false">IF(OR($A1116&lt;$D$8,$A1116&gt;$D$9),NORMDIST($A1116,$G$4,$G$3,0),"")</f>
        <v>0</v>
      </c>
    </row>
    <row r="1117" customFormat="false" ht="12.75" hidden="false" customHeight="false" outlineLevel="0" collapsed="false">
      <c r="A1117" s="108" t="n">
        <v>55.2499999999998</v>
      </c>
      <c r="B1117" s="38" t="n">
        <f aca="false">LN(A1117)</f>
        <v>4.01186834039786</v>
      </c>
      <c r="C1117" s="38" t="n">
        <f aca="false">1/(I$3*SQRT(2*PI()))*EXP(-(($B1117-I$4)^2)/(2*I$3^2))</f>
        <v>4.09003036520715E-055</v>
      </c>
      <c r="D1117" s="109" t="str">
        <f aca="false">IF(AND($A1117&gt;$D$6,$A1117&lt;$D$7),NORMDIST($A1117,$G$4,$G$3,0),"")</f>
        <v/>
      </c>
      <c r="E1117" s="109" t="str">
        <f aca="false">IF(OR(AND($A1117&lt;$D$6,$A1117&gt;$D$8),AND($A1117&gt;$D$7,$A1117&lt;$D$9)),NORMDIST($A1117,$G$4,$G$3,0),"")</f>
        <v/>
      </c>
      <c r="F1117" s="109" t="n">
        <f aca="false">IF(OR($A1117&lt;$D$8,$A1117&gt;$D$9),NORMDIST($A1117,$G$4,$G$3,0),"")</f>
        <v>0</v>
      </c>
    </row>
    <row r="1118" customFormat="false" ht="12.75" hidden="false" customHeight="false" outlineLevel="0" collapsed="false">
      <c r="A1118" s="108" t="n">
        <v>55.2999999999998</v>
      </c>
      <c r="B1118" s="38" t="n">
        <f aca="false">LN(A1118)</f>
        <v>4.01277290852829</v>
      </c>
      <c r="C1118" s="38" t="n">
        <f aca="false">1/(I$3*SQRT(2*PI()))*EXP(-(($B1118-I$4)^2)/(2*I$3^2))</f>
        <v>3.74198119702857E-055</v>
      </c>
      <c r="D1118" s="109" t="str">
        <f aca="false">IF(AND($A1118&gt;$D$6,$A1118&lt;$D$7),NORMDIST($A1118,$G$4,$G$3,0),"")</f>
        <v/>
      </c>
      <c r="E1118" s="109" t="str">
        <f aca="false">IF(OR(AND($A1118&lt;$D$6,$A1118&gt;$D$8),AND($A1118&gt;$D$7,$A1118&lt;$D$9)),NORMDIST($A1118,$G$4,$G$3,0),"")</f>
        <v/>
      </c>
      <c r="F1118" s="109" t="n">
        <f aca="false">IF(OR($A1118&lt;$D$8,$A1118&gt;$D$9),NORMDIST($A1118,$G$4,$G$3,0),"")</f>
        <v>0</v>
      </c>
    </row>
    <row r="1119" customFormat="false" ht="12.75" hidden="false" customHeight="false" outlineLevel="0" collapsed="false">
      <c r="A1119" s="108" t="n">
        <v>55.3499999999998</v>
      </c>
      <c r="B1119" s="38" t="n">
        <f aca="false">LN(A1119)</f>
        <v>4.01367665915464</v>
      </c>
      <c r="C1119" s="38" t="n">
        <f aca="false">1/(I$3*SQRT(2*PI()))*EXP(-(($B1119-I$4)^2)/(2*I$3^2))</f>
        <v>3.42371797679892E-055</v>
      </c>
      <c r="D1119" s="109" t="str">
        <f aca="false">IF(AND($A1119&gt;$D$6,$A1119&lt;$D$7),NORMDIST($A1119,$G$4,$G$3,0),"")</f>
        <v/>
      </c>
      <c r="E1119" s="109" t="str">
        <f aca="false">IF(OR(AND($A1119&lt;$D$6,$A1119&gt;$D$8),AND($A1119&gt;$D$7,$A1119&lt;$D$9)),NORMDIST($A1119,$G$4,$G$3,0),"")</f>
        <v/>
      </c>
      <c r="F1119" s="109" t="n">
        <f aca="false">IF(OR($A1119&lt;$D$8,$A1119&gt;$D$9),NORMDIST($A1119,$G$4,$G$3,0),"")</f>
        <v>0</v>
      </c>
    </row>
    <row r="1120" customFormat="false" ht="12.75" hidden="false" customHeight="false" outlineLevel="0" collapsed="false">
      <c r="A1120" s="108" t="n">
        <v>55.3999999999998</v>
      </c>
      <c r="B1120" s="38" t="n">
        <f aca="false">LN(A1120)</f>
        <v>4.01457959375323</v>
      </c>
      <c r="C1120" s="38" t="n">
        <f aca="false">1/(I$3*SQRT(2*PI()))*EXP(-(($B1120-I$4)^2)/(2*I$3^2))</f>
        <v>3.13267724822752E-055</v>
      </c>
      <c r="D1120" s="109" t="str">
        <f aca="false">IF(AND($A1120&gt;$D$6,$A1120&lt;$D$7),NORMDIST($A1120,$G$4,$G$3,0),"")</f>
        <v/>
      </c>
      <c r="E1120" s="109" t="str">
        <f aca="false">IF(OR(AND($A1120&lt;$D$6,$A1120&gt;$D$8),AND($A1120&gt;$D$7,$A1120&lt;$D$9)),NORMDIST($A1120,$G$4,$G$3,0),"")</f>
        <v/>
      </c>
      <c r="F1120" s="109" t="n">
        <f aca="false">IF(OR($A1120&lt;$D$8,$A1120&gt;$D$9),NORMDIST($A1120,$G$4,$G$3,0),"")</f>
        <v>0</v>
      </c>
    </row>
    <row r="1121" customFormat="false" ht="12.75" hidden="false" customHeight="false" outlineLevel="0" collapsed="false">
      <c r="A1121" s="108" t="n">
        <v>55.4499999999998</v>
      </c>
      <c r="B1121" s="38" t="n">
        <f aca="false">LN(A1121)</f>
        <v>4.01548171379637</v>
      </c>
      <c r="C1121" s="38" t="n">
        <f aca="false">1/(I$3*SQRT(2*PI()))*EXP(-(($B1121-I$4)^2)/(2*I$3^2))</f>
        <v>2.86651741096605E-055</v>
      </c>
      <c r="D1121" s="109" t="str">
        <f aca="false">IF(AND($A1121&gt;$D$6,$A1121&lt;$D$7),NORMDIST($A1121,$G$4,$G$3,0),"")</f>
        <v/>
      </c>
      <c r="E1121" s="109" t="str">
        <f aca="false">IF(OR(AND($A1121&lt;$D$6,$A1121&gt;$D$8),AND($A1121&gt;$D$7,$A1121&lt;$D$9)),NORMDIST($A1121,$G$4,$G$3,0),"")</f>
        <v/>
      </c>
      <c r="F1121" s="109" t="n">
        <f aca="false">IF(OR($A1121&lt;$D$8,$A1121&gt;$D$9),NORMDIST($A1121,$G$4,$G$3,0),"")</f>
        <v>0</v>
      </c>
    </row>
    <row r="1122" customFormat="false" ht="12.75" hidden="false" customHeight="false" outlineLevel="0" collapsed="false">
      <c r="A1122" s="108" t="n">
        <v>55.4999999999998</v>
      </c>
      <c r="B1122" s="38" t="n">
        <f aca="false">LN(A1122)</f>
        <v>4.01638302075239</v>
      </c>
      <c r="C1122" s="38" t="n">
        <f aca="false">1/(I$3*SQRT(2*PI()))*EXP(-(($B1122-I$4)^2)/(2*I$3^2))</f>
        <v>2.62309941275732E-055</v>
      </c>
      <c r="D1122" s="109" t="str">
        <f aca="false">IF(AND($A1122&gt;$D$6,$A1122&lt;$D$7),NORMDIST($A1122,$G$4,$G$3,0),"")</f>
        <v/>
      </c>
      <c r="E1122" s="109" t="str">
        <f aca="false">IF(OR(AND($A1122&lt;$D$6,$A1122&gt;$D$8),AND($A1122&gt;$D$7,$A1122&lt;$D$9)),NORMDIST($A1122,$G$4,$G$3,0),"")</f>
        <v/>
      </c>
      <c r="F1122" s="109" t="n">
        <f aca="false">IF(OR($A1122&lt;$D$8,$A1122&gt;$D$9),NORMDIST($A1122,$G$4,$G$3,0),"")</f>
        <v>0</v>
      </c>
    </row>
    <row r="1123" customFormat="false" ht="12.75" hidden="false" customHeight="false" outlineLevel="0" collapsed="false">
      <c r="A1123" s="108" t="n">
        <v>55.5499999999998</v>
      </c>
      <c r="B1123" s="38" t="n">
        <f aca="false">LN(A1123)</f>
        <v>4.01728351608564</v>
      </c>
      <c r="C1123" s="38" t="n">
        <f aca="false">1/(I$3*SQRT(2*PI()))*EXP(-(($B1123-I$4)^2)/(2*I$3^2))</f>
        <v>2.40046913125207E-055</v>
      </c>
      <c r="D1123" s="109" t="str">
        <f aca="false">IF(AND($A1123&gt;$D$6,$A1123&lt;$D$7),NORMDIST($A1123,$G$4,$G$3,0),"")</f>
        <v/>
      </c>
      <c r="E1123" s="109" t="str">
        <f aca="false">IF(OR(AND($A1123&lt;$D$6,$A1123&gt;$D$8),AND($A1123&gt;$D$7,$A1123&lt;$D$9)),NORMDIST($A1123,$G$4,$G$3,0),"")</f>
        <v/>
      </c>
      <c r="F1123" s="109" t="n">
        <f aca="false">IF(OR($A1123&lt;$D$8,$A1123&gt;$D$9),NORMDIST($A1123,$G$4,$G$3,0),"")</f>
        <v>0</v>
      </c>
    </row>
    <row r="1124" customFormat="false" ht="12.75" hidden="false" customHeight="false" outlineLevel="0" collapsed="false">
      <c r="A1124" s="108" t="n">
        <v>55.5999999999998</v>
      </c>
      <c r="B1124" s="38" t="n">
        <f aca="false">LN(A1124)</f>
        <v>4.01818320125653</v>
      </c>
      <c r="C1124" s="38" t="n">
        <f aca="false">1/(I$3*SQRT(2*PI()))*EXP(-(($B1124-I$4)^2)/(2*I$3^2))</f>
        <v>2.19684129681429E-055</v>
      </c>
      <c r="D1124" s="109" t="str">
        <f aca="false">IF(AND($A1124&gt;$D$6,$A1124&lt;$D$7),NORMDIST($A1124,$G$4,$G$3,0),"")</f>
        <v/>
      </c>
      <c r="E1124" s="109" t="str">
        <f aca="false">IF(OR(AND($A1124&lt;$D$6,$A1124&gt;$D$8),AND($A1124&gt;$D$7,$A1124&lt;$D$9)),NORMDIST($A1124,$G$4,$G$3,0),"")</f>
        <v/>
      </c>
      <c r="F1124" s="109" t="n">
        <f aca="false">IF(OR($A1124&lt;$D$8,$A1124&gt;$D$9),NORMDIST($A1124,$G$4,$G$3,0),"")</f>
        <v>0</v>
      </c>
    </row>
    <row r="1125" customFormat="false" ht="12.75" hidden="false" customHeight="false" outlineLevel="0" collapsed="false">
      <c r="A1125" s="108" t="n">
        <v>55.6499999999998</v>
      </c>
      <c r="B1125" s="38" t="n">
        <f aca="false">LN(A1125)</f>
        <v>4.01908207772155</v>
      </c>
      <c r="C1125" s="38" t="n">
        <f aca="false">1/(I$3*SQRT(2*PI()))*EXP(-(($B1125-I$4)^2)/(2*I$3^2))</f>
        <v>2.01058482078226E-055</v>
      </c>
      <c r="D1125" s="109" t="str">
        <f aca="false">IF(AND($A1125&gt;$D$6,$A1125&lt;$D$7),NORMDIST($A1125,$G$4,$G$3,0),"")</f>
        <v/>
      </c>
      <c r="E1125" s="109" t="str">
        <f aca="false">IF(OR(AND($A1125&lt;$D$6,$A1125&gt;$D$8),AND($A1125&gt;$D$7,$A1125&lt;$D$9)),NORMDIST($A1125,$G$4,$G$3,0),"")</f>
        <v/>
      </c>
      <c r="F1125" s="109" t="n">
        <f aca="false">IF(OR($A1125&lt;$D$8,$A1125&gt;$D$9),NORMDIST($A1125,$G$4,$G$3,0),"")</f>
        <v>0</v>
      </c>
    </row>
    <row r="1126" customFormat="false" ht="12.75" hidden="false" customHeight="false" outlineLevel="0" collapsed="false">
      <c r="A1126" s="108" t="n">
        <v>55.6999999999998</v>
      </c>
      <c r="B1126" s="38" t="n">
        <f aca="false">LN(A1126)</f>
        <v>4.01998014693324</v>
      </c>
      <c r="C1126" s="38" t="n">
        <f aca="false">1/(I$3*SQRT(2*PI()))*EXP(-(($B1126-I$4)^2)/(2*I$3^2))</f>
        <v>1.84020940564782E-055</v>
      </c>
      <c r="D1126" s="109" t="str">
        <f aca="false">IF(AND($A1126&gt;$D$6,$A1126&lt;$D$7),NORMDIST($A1126,$G$4,$G$3,0),"")</f>
        <v/>
      </c>
      <c r="E1126" s="109" t="str">
        <f aca="false">IF(OR(AND($A1126&lt;$D$6,$A1126&gt;$D$8),AND($A1126&gt;$D$7,$A1126&lt;$D$9)),NORMDIST($A1126,$G$4,$G$3,0),"")</f>
        <v/>
      </c>
      <c r="F1126" s="109" t="n">
        <f aca="false">IF(OR($A1126&lt;$D$8,$A1126&gt;$D$9),NORMDIST($A1126,$G$4,$G$3,0),"")</f>
        <v>0</v>
      </c>
    </row>
    <row r="1127" customFormat="false" ht="12.75" hidden="false" customHeight="false" outlineLevel="0" collapsed="false">
      <c r="A1127" s="108" t="n">
        <v>55.7499999999998</v>
      </c>
      <c r="B1127" s="38" t="n">
        <f aca="false">LN(A1127)</f>
        <v>4.02087741034022</v>
      </c>
      <c r="C1127" s="38" t="n">
        <f aca="false">1/(I$3*SQRT(2*PI()))*EXP(-(($B1127-I$4)^2)/(2*I$3^2))</f>
        <v>1.68435332452622E-055</v>
      </c>
      <c r="D1127" s="109" t="str">
        <f aca="false">IF(AND($A1127&gt;$D$6,$A1127&lt;$D$7),NORMDIST($A1127,$G$4,$G$3,0),"")</f>
        <v/>
      </c>
      <c r="E1127" s="109" t="str">
        <f aca="false">IF(OR(AND($A1127&lt;$D$6,$A1127&gt;$D$8),AND($A1127&gt;$D$7,$A1127&lt;$D$9)),NORMDIST($A1127,$G$4,$G$3,0),"")</f>
        <v/>
      </c>
      <c r="F1127" s="109" t="n">
        <f aca="false">IF(OR($A1127&lt;$D$8,$A1127&gt;$D$9),NORMDIST($A1127,$G$4,$G$3,0),"")</f>
        <v>0</v>
      </c>
    </row>
    <row r="1128" customFormat="false" ht="12.75" hidden="false" customHeight="false" outlineLevel="0" collapsed="false">
      <c r="A1128" s="108" t="n">
        <v>55.7999999999998</v>
      </c>
      <c r="B1128" s="38" t="n">
        <f aca="false">LN(A1128)</f>
        <v>4.02177386938726</v>
      </c>
      <c r="C1128" s="38" t="n">
        <f aca="false">1/(I$3*SQRT(2*PI()))*EXP(-(($B1128-I$4)^2)/(2*I$3^2))</f>
        <v>1.54177226724412E-055</v>
      </c>
      <c r="D1128" s="109" t="str">
        <f aca="false">IF(AND($A1128&gt;$D$6,$A1128&lt;$D$7),NORMDIST($A1128,$G$4,$G$3,0),"")</f>
        <v/>
      </c>
      <c r="E1128" s="109" t="str">
        <f aca="false">IF(OR(AND($A1128&lt;$D$6,$A1128&gt;$D$8),AND($A1128&gt;$D$7,$A1128&lt;$D$9)),NORMDIST($A1128,$G$4,$G$3,0),"")</f>
        <v/>
      </c>
      <c r="F1128" s="109" t="n">
        <f aca="false">IF(OR($A1128&lt;$D$8,$A1128&gt;$D$9),NORMDIST($A1128,$G$4,$G$3,0),"")</f>
        <v>0</v>
      </c>
    </row>
    <row r="1129" customFormat="false" ht="12.75" hidden="false" customHeight="false" outlineLevel="0" collapsed="false">
      <c r="A1129" s="108" t="n">
        <v>55.8499999999998</v>
      </c>
      <c r="B1129" s="38" t="n">
        <f aca="false">LN(A1129)</f>
        <v>4.02266952551521</v>
      </c>
      <c r="C1129" s="38" t="n">
        <f aca="false">1/(I$3*SQRT(2*PI()))*EXP(-(($B1129-I$4)^2)/(2*I$3^2))</f>
        <v>1.41132915943581E-055</v>
      </c>
      <c r="D1129" s="109" t="str">
        <f aca="false">IF(AND($A1129&gt;$D$6,$A1129&lt;$D$7),NORMDIST($A1129,$G$4,$G$3,0),"")</f>
        <v/>
      </c>
      <c r="E1129" s="109" t="str">
        <f aca="false">IF(OR(AND($A1129&lt;$D$6,$A1129&gt;$D$8),AND($A1129&gt;$D$7,$A1129&lt;$D$9)),NORMDIST($A1129,$G$4,$G$3,0),"")</f>
        <v/>
      </c>
      <c r="F1129" s="109" t="n">
        <f aca="false">IF(OR($A1129&lt;$D$8,$A1129&gt;$D$9),NORMDIST($A1129,$G$4,$G$3,0),"")</f>
        <v>0</v>
      </c>
    </row>
    <row r="1130" customFormat="false" ht="12.75" hidden="false" customHeight="false" outlineLevel="0" collapsed="false">
      <c r="A1130" s="108" t="n">
        <v>55.8999999999998</v>
      </c>
      <c r="B1130" s="38" t="n">
        <f aca="false">LN(A1130)</f>
        <v>4.02356438016105</v>
      </c>
      <c r="C1130" s="38" t="n">
        <f aca="false">1/(I$3*SQRT(2*PI()))*EXP(-(($B1130-I$4)^2)/(2*I$3^2))</f>
        <v>1.29198486929955E-055</v>
      </c>
      <c r="D1130" s="109" t="str">
        <f aca="false">IF(AND($A1130&gt;$D$6,$A1130&lt;$D$7),NORMDIST($A1130,$G$4,$G$3,0),"")</f>
        <v/>
      </c>
      <c r="E1130" s="109" t="str">
        <f aca="false">IF(OR(AND($A1130&lt;$D$6,$A1130&gt;$D$8),AND($A1130&gt;$D$7,$A1130&lt;$D$9)),NORMDIST($A1130,$G$4,$G$3,0),"")</f>
        <v/>
      </c>
      <c r="F1130" s="109" t="n">
        <f aca="false">IF(OR($A1130&lt;$D$8,$A1130&gt;$D$9),NORMDIST($A1130,$G$4,$G$3,0),"")</f>
        <v>0</v>
      </c>
    </row>
    <row r="1131" customFormat="false" ht="12.75" hidden="false" customHeight="false" outlineLevel="0" collapsed="false">
      <c r="A1131" s="108" t="n">
        <v>55.9499999999998</v>
      </c>
      <c r="B1131" s="38" t="n">
        <f aca="false">LN(A1131)</f>
        <v>4.02445843475793</v>
      </c>
      <c r="C1131" s="38" t="n">
        <f aca="false">1/(I$3*SQRT(2*PI()))*EXP(-(($B1131-I$4)^2)/(2*I$3^2))</f>
        <v>1.1827897241914E-055</v>
      </c>
      <c r="D1131" s="109" t="str">
        <f aca="false">IF(AND($A1131&gt;$D$6,$A1131&lt;$D$7),NORMDIST($A1131,$G$4,$G$3,0),"")</f>
        <v/>
      </c>
      <c r="E1131" s="109" t="str">
        <f aca="false">IF(OR(AND($A1131&lt;$D$6,$A1131&gt;$D$8),AND($A1131&gt;$D$7,$A1131&lt;$D$9)),NORMDIST($A1131,$G$4,$G$3,0),"")</f>
        <v/>
      </c>
      <c r="F1131" s="109" t="n">
        <f aca="false">IF(OR($A1131&lt;$D$8,$A1131&gt;$D$9),NORMDIST($A1131,$G$4,$G$3,0),"")</f>
        <v>0</v>
      </c>
    </row>
    <row r="1132" customFormat="false" ht="12.75" hidden="false" customHeight="false" outlineLevel="0" collapsed="false">
      <c r="A1132" s="108" t="n">
        <v>55.9999999999998</v>
      </c>
      <c r="B1132" s="38" t="n">
        <f aca="false">LN(A1132)</f>
        <v>4.02535169073515</v>
      </c>
      <c r="C1132" s="38" t="n">
        <f aca="false">1/(I$3*SQRT(2*PI()))*EXP(-(($B1132-I$4)^2)/(2*I$3^2))</f>
        <v>1.08287576609726E-055</v>
      </c>
      <c r="D1132" s="109" t="str">
        <f aca="false">IF(AND($A1132&gt;$D$6,$A1132&lt;$D$7),NORMDIST($A1132,$G$4,$G$3,0),"")</f>
        <v/>
      </c>
      <c r="E1132" s="109" t="str">
        <f aca="false">IF(OR(AND($A1132&lt;$D$6,$A1132&gt;$D$8),AND($A1132&gt;$D$7,$A1132&lt;$D$9)),NORMDIST($A1132,$G$4,$G$3,0),"")</f>
        <v/>
      </c>
      <c r="F1132" s="109" t="n">
        <f aca="false">IF(OR($A1132&lt;$D$8,$A1132&gt;$D$9),NORMDIST($A1132,$G$4,$G$3,0),"")</f>
        <v>0</v>
      </c>
    </row>
    <row r="1133" customFormat="false" ht="12.75" hidden="false" customHeight="false" outlineLevel="0" collapsed="false">
      <c r="A1133" s="108" t="n">
        <v>56.0499999999998</v>
      </c>
      <c r="B1133" s="38" t="n">
        <f aca="false">LN(A1133)</f>
        <v>4.02624414951817</v>
      </c>
      <c r="C1133" s="38" t="n">
        <f aca="false">1/(I$3*SQRT(2*PI()))*EXP(-(($B1133-I$4)^2)/(2*I$3^2))</f>
        <v>9.91449681273399E-056</v>
      </c>
      <c r="D1133" s="109" t="str">
        <f aca="false">IF(AND($A1133&gt;$D$6,$A1133&lt;$D$7),NORMDIST($A1133,$G$4,$G$3,0),"")</f>
        <v/>
      </c>
      <c r="E1133" s="109" t="str">
        <f aca="false">IF(OR(AND($A1133&lt;$D$6,$A1133&gt;$D$8),AND($A1133&gt;$D$7,$A1133&lt;$D$9)),NORMDIST($A1133,$G$4,$G$3,0),"")</f>
        <v/>
      </c>
      <c r="F1133" s="109" t="n">
        <f aca="false">IF(OR($A1133&lt;$D$8,$A1133&gt;$D$9),NORMDIST($A1133,$G$4,$G$3,0),"")</f>
        <v>0</v>
      </c>
    </row>
    <row r="1134" customFormat="false" ht="12.75" hidden="false" customHeight="false" outlineLevel="0" collapsed="false">
      <c r="A1134" s="108" t="n">
        <v>56.0999999999998</v>
      </c>
      <c r="B1134" s="38" t="n">
        <f aca="false">LN(A1134)</f>
        <v>4.02713581252865</v>
      </c>
      <c r="C1134" s="38" t="n">
        <f aca="false">1/(I$3*SQRT(2*PI()))*EXP(-(($B1134-I$4)^2)/(2*I$3^2))</f>
        <v>9.07786345042923E-056</v>
      </c>
      <c r="D1134" s="109" t="str">
        <f aca="false">IF(AND($A1134&gt;$D$6,$A1134&lt;$D$7),NORMDIST($A1134,$G$4,$G$3,0),"")</f>
        <v/>
      </c>
      <c r="E1134" s="109" t="str">
        <f aca="false">IF(OR(AND($A1134&lt;$D$6,$A1134&gt;$D$8),AND($A1134&gt;$D$7,$A1134&lt;$D$9)),NORMDIST($A1134,$G$4,$G$3,0),"")</f>
        <v/>
      </c>
      <c r="F1134" s="109" t="n">
        <f aca="false">IF(OR($A1134&lt;$D$8,$A1134&gt;$D$9),NORMDIST($A1134,$G$4,$G$3,0),"")</f>
        <v>0</v>
      </c>
    </row>
    <row r="1135" customFormat="false" ht="12.75" hidden="false" customHeight="false" outlineLevel="0" collapsed="false">
      <c r="A1135" s="108" t="n">
        <v>56.1499999999998</v>
      </c>
      <c r="B1135" s="38" t="n">
        <f aca="false">LN(A1135)</f>
        <v>4.02802668118445</v>
      </c>
      <c r="C1135" s="38" t="n">
        <f aca="false">1/(I$3*SQRT(2*PI()))*EXP(-(($B1135-I$4)^2)/(2*I$3^2))</f>
        <v>8.31222927934574E-056</v>
      </c>
      <c r="D1135" s="109" t="str">
        <f aca="false">IF(AND($A1135&gt;$D$6,$A1135&lt;$D$7),NORMDIST($A1135,$G$4,$G$3,0),"")</f>
        <v/>
      </c>
      <c r="E1135" s="109" t="str">
        <f aca="false">IF(OR(AND($A1135&lt;$D$6,$A1135&gt;$D$8),AND($A1135&gt;$D$7,$A1135&lt;$D$9)),NORMDIST($A1135,$G$4,$G$3,0),"")</f>
        <v/>
      </c>
      <c r="F1135" s="109" t="n">
        <f aca="false">IF(OR($A1135&lt;$D$8,$A1135&gt;$D$9),NORMDIST($A1135,$G$4,$G$3,0),"")</f>
        <v>0</v>
      </c>
    </row>
    <row r="1136" customFormat="false" ht="12.75" hidden="false" customHeight="false" outlineLevel="0" collapsed="false">
      <c r="A1136" s="108" t="n">
        <v>56.1999999999998</v>
      </c>
      <c r="B1136" s="38" t="n">
        <f aca="false">LN(A1136)</f>
        <v>4.02891675689964</v>
      </c>
      <c r="C1136" s="38" t="n">
        <f aca="false">1/(I$3*SQRT(2*PI()))*EXP(-(($B1136-I$4)^2)/(2*I$3^2))</f>
        <v>7.61153514076726E-056</v>
      </c>
      <c r="D1136" s="109" t="str">
        <f aca="false">IF(AND($A1136&gt;$D$6,$A1136&lt;$D$7),NORMDIST($A1136,$G$4,$G$3,0),"")</f>
        <v/>
      </c>
      <c r="E1136" s="109" t="str">
        <f aca="false">IF(OR(AND($A1136&lt;$D$6,$A1136&gt;$D$8),AND($A1136&gt;$D$7,$A1136&lt;$D$9)),NORMDIST($A1136,$G$4,$G$3,0),"")</f>
        <v/>
      </c>
      <c r="F1136" s="109" t="n">
        <f aca="false">IF(OR($A1136&lt;$D$8,$A1136&gt;$D$9),NORMDIST($A1136,$G$4,$G$3,0),"")</f>
        <v>0</v>
      </c>
    </row>
    <row r="1137" customFormat="false" ht="12.75" hidden="false" customHeight="false" outlineLevel="0" collapsed="false">
      <c r="A1137" s="108" t="n">
        <v>56.2499999999998</v>
      </c>
      <c r="B1137" s="38" t="n">
        <f aca="false">LN(A1137)</f>
        <v>4.02980604108453</v>
      </c>
      <c r="C1137" s="38" t="n">
        <f aca="false">1/(I$3*SQRT(2*PI()))*EXP(-(($B1137-I$4)^2)/(2*I$3^2))</f>
        <v>6.97024187081377E-056</v>
      </c>
      <c r="D1137" s="109" t="str">
        <f aca="false">IF(AND($A1137&gt;$D$6,$A1137&lt;$D$7),NORMDIST($A1137,$G$4,$G$3,0),"")</f>
        <v/>
      </c>
      <c r="E1137" s="109" t="str">
        <f aca="false">IF(OR(AND($A1137&lt;$D$6,$A1137&gt;$D$8),AND($A1137&gt;$D$7,$A1137&lt;$D$9)),NORMDIST($A1137,$G$4,$G$3,0),"")</f>
        <v/>
      </c>
      <c r="F1137" s="109" t="n">
        <f aca="false">IF(OR($A1137&lt;$D$8,$A1137&gt;$D$9),NORMDIST($A1137,$G$4,$G$3,0),"")</f>
        <v>0</v>
      </c>
    </row>
    <row r="1138" customFormat="false" ht="12.75" hidden="false" customHeight="false" outlineLevel="0" collapsed="false">
      <c r="A1138" s="108" t="n">
        <v>56.2999999999998</v>
      </c>
      <c r="B1138" s="38" t="n">
        <f aca="false">LN(A1138)</f>
        <v>4.03069453514564</v>
      </c>
      <c r="C1138" s="38" t="n">
        <f aca="false">1/(I$3*SQRT(2*PI()))*EXP(-(($B1138-I$4)^2)/(2*I$3^2))</f>
        <v>6.38328542583674E-056</v>
      </c>
      <c r="D1138" s="109" t="str">
        <f aca="false">IF(AND($A1138&gt;$D$6,$A1138&lt;$D$7),NORMDIST($A1138,$G$4,$G$3,0),"")</f>
        <v/>
      </c>
      <c r="E1138" s="109" t="str">
        <f aca="false">IF(OR(AND($A1138&lt;$D$6,$A1138&gt;$D$8),AND($A1138&gt;$D$7,$A1138&lt;$D$9)),NORMDIST($A1138,$G$4,$G$3,0),"")</f>
        <v/>
      </c>
      <c r="F1138" s="109" t="n">
        <f aca="false">IF(OR($A1138&lt;$D$8,$A1138&gt;$D$9),NORMDIST($A1138,$G$4,$G$3,0),"")</f>
        <v>0</v>
      </c>
    </row>
    <row r="1139" customFormat="false" ht="12.75" hidden="false" customHeight="false" outlineLevel="0" collapsed="false">
      <c r="A1139" s="108" t="n">
        <v>56.3499999999998</v>
      </c>
      <c r="B1139" s="38" t="n">
        <f aca="false">LN(A1139)</f>
        <v>4.03158224048578</v>
      </c>
      <c r="C1139" s="38" t="n">
        <f aca="false">1/(I$3*SQRT(2*PI()))*EXP(-(($B1139-I$4)^2)/(2*I$3^2))</f>
        <v>5.84603590188421E-056</v>
      </c>
      <c r="D1139" s="109" t="str">
        <f aca="false">IF(AND($A1139&gt;$D$6,$A1139&lt;$D$7),NORMDIST($A1139,$G$4,$G$3,0),"")</f>
        <v/>
      </c>
      <c r="E1139" s="109" t="str">
        <f aca="false">IF(OR(AND($A1139&lt;$D$6,$A1139&gt;$D$8),AND($A1139&gt;$D$7,$A1139&lt;$D$9)),NORMDIST($A1139,$G$4,$G$3,0),"")</f>
        <v/>
      </c>
      <c r="F1139" s="109" t="n">
        <f aca="false">IF(OR($A1139&lt;$D$8,$A1139&gt;$D$9),NORMDIST($A1139,$G$4,$G$3,0),"")</f>
        <v>0</v>
      </c>
    </row>
    <row r="1140" customFormat="false" ht="12.75" hidden="false" customHeight="false" outlineLevel="0" collapsed="false">
      <c r="A1140" s="108" t="n">
        <v>56.3999999999998</v>
      </c>
      <c r="B1140" s="38" t="n">
        <f aca="false">LN(A1140)</f>
        <v>4.03246915850401</v>
      </c>
      <c r="C1140" s="38" t="n">
        <f aca="false">1/(I$3*SQRT(2*PI()))*EXP(-(($B1140-I$4)^2)/(2*I$3^2))</f>
        <v>5.35426010846649E-056</v>
      </c>
      <c r="D1140" s="109" t="str">
        <f aca="false">IF(AND($A1140&gt;$D$6,$A1140&lt;$D$7),NORMDIST($A1140,$G$4,$G$3,0),"")</f>
        <v/>
      </c>
      <c r="E1140" s="109" t="str">
        <f aca="false">IF(OR(AND($A1140&lt;$D$6,$A1140&gt;$D$8),AND($A1140&gt;$D$7,$A1140&lt;$D$9)),NORMDIST($A1140,$G$4,$G$3,0),"")</f>
        <v/>
      </c>
      <c r="F1140" s="109" t="n">
        <f aca="false">IF(OR($A1140&lt;$D$8,$A1140&gt;$D$9),NORMDIST($A1140,$G$4,$G$3,0),"")</f>
        <v>0</v>
      </c>
    </row>
    <row r="1141" customFormat="false" ht="12.75" hidden="false" customHeight="false" outlineLevel="0" collapsed="false">
      <c r="A1141" s="108" t="n">
        <v>56.4499999999998</v>
      </c>
      <c r="B1141" s="38" t="n">
        <f aca="false">LN(A1141)</f>
        <v>4.03335529059567</v>
      </c>
      <c r="C1141" s="38" t="n">
        <f aca="false">1/(I$3*SQRT(2*PI()))*EXP(-(($B1141-I$4)^2)/(2*I$3^2))</f>
        <v>4.90408738664912E-056</v>
      </c>
      <c r="D1141" s="109" t="str">
        <f aca="false">IF(AND($A1141&gt;$D$6,$A1141&lt;$D$7),NORMDIST($A1141,$G$4,$G$3,0),"")</f>
        <v/>
      </c>
      <c r="E1141" s="109" t="str">
        <f aca="false">IF(OR(AND($A1141&lt;$D$6,$A1141&gt;$D$8),AND($A1141&gt;$D$7,$A1141&lt;$D$9)),NORMDIST($A1141,$G$4,$G$3,0),"")</f>
        <v/>
      </c>
      <c r="F1141" s="109" t="n">
        <f aca="false">IF(OR($A1141&lt;$D$8,$A1141&gt;$D$9),NORMDIST($A1141,$G$4,$G$3,0),"")</f>
        <v>0</v>
      </c>
    </row>
    <row r="1142" customFormat="false" ht="12.75" hidden="false" customHeight="false" outlineLevel="0" collapsed="false">
      <c r="A1142" s="108" t="n">
        <v>56.4999999999998</v>
      </c>
      <c r="B1142" s="38" t="n">
        <f aca="false">LN(A1142)</f>
        <v>4.03424063815239</v>
      </c>
      <c r="C1142" s="38" t="n">
        <f aca="false">1/(I$3*SQRT(2*PI()))*EXP(-(($B1142-I$4)^2)/(2*I$3^2))</f>
        <v>4.49197838868162E-056</v>
      </c>
      <c r="D1142" s="109" t="str">
        <f aca="false">IF(AND($A1142&gt;$D$6,$A1142&lt;$D$7),NORMDIST($A1142,$G$4,$G$3,0),"")</f>
        <v/>
      </c>
      <c r="E1142" s="109" t="str">
        <f aca="false">IF(OR(AND($A1142&lt;$D$6,$A1142&gt;$D$8),AND($A1142&gt;$D$7,$A1142&lt;$D$9)),NORMDIST($A1142,$G$4,$G$3,0),"")</f>
        <v/>
      </c>
      <c r="F1142" s="109" t="n">
        <f aca="false">IF(OR($A1142&lt;$D$8,$A1142&gt;$D$9),NORMDIST($A1142,$G$4,$G$3,0),"")</f>
        <v>0</v>
      </c>
    </row>
    <row r="1143" customFormat="false" ht="12.75" hidden="false" customHeight="false" outlineLevel="0" collapsed="false">
      <c r="A1143" s="108" t="n">
        <v>56.5499999999998</v>
      </c>
      <c r="B1143" s="38" t="n">
        <f aca="false">LN(A1143)</f>
        <v>4.03512520256213</v>
      </c>
      <c r="C1143" s="38" t="n">
        <f aca="false">1/(I$3*SQRT(2*PI()))*EXP(-(($B1143-I$4)^2)/(2*I$3^2))</f>
        <v>4.11469656116186E-056</v>
      </c>
      <c r="D1143" s="109" t="str">
        <f aca="false">IF(AND($A1143&gt;$D$6,$A1143&lt;$D$7),NORMDIST($A1143,$G$4,$G$3,0),"")</f>
        <v/>
      </c>
      <c r="E1143" s="109" t="str">
        <f aca="false">IF(OR(AND($A1143&lt;$D$6,$A1143&gt;$D$8),AND($A1143&gt;$D$7,$A1143&lt;$D$9)),NORMDIST($A1143,$G$4,$G$3,0),"")</f>
        <v/>
      </c>
      <c r="F1143" s="109" t="n">
        <f aca="false">IF(OR($A1143&lt;$D$8,$A1143&gt;$D$9),NORMDIST($A1143,$G$4,$G$3,0),"")</f>
        <v>0</v>
      </c>
    </row>
    <row r="1144" customFormat="false" ht="12.75" hidden="false" customHeight="false" outlineLevel="0" collapsed="false">
      <c r="A1144" s="108" t="n">
        <v>56.5999999999998</v>
      </c>
      <c r="B1144" s="38" t="n">
        <f aca="false">LN(A1144)</f>
        <v>4.03600898520913</v>
      </c>
      <c r="C1144" s="38" t="n">
        <f aca="false">1/(I$3*SQRT(2*PI()))*EXP(-(($B1144-I$4)^2)/(2*I$3^2))</f>
        <v>3.76928209632893E-056</v>
      </c>
      <c r="D1144" s="109" t="str">
        <f aca="false">IF(AND($A1144&gt;$D$6,$A1144&lt;$D$7),NORMDIST($A1144,$G$4,$G$3,0),"")</f>
        <v/>
      </c>
      <c r="E1144" s="109" t="str">
        <f aca="false">IF(OR(AND($A1144&lt;$D$6,$A1144&gt;$D$8),AND($A1144&gt;$D$7,$A1144&lt;$D$9)),NORMDIST($A1144,$G$4,$G$3,0),"")</f>
        <v/>
      </c>
      <c r="F1144" s="109" t="n">
        <f aca="false">IF(OR($A1144&lt;$D$8,$A1144&gt;$D$9),NORMDIST($A1144,$G$4,$G$3,0),"")</f>
        <v>0</v>
      </c>
    </row>
    <row r="1145" customFormat="false" ht="12.75" hidden="false" customHeight="false" outlineLevel="0" collapsed="false">
      <c r="A1145" s="108" t="n">
        <v>56.6499999999998</v>
      </c>
      <c r="B1145" s="38" t="n">
        <f aca="false">LN(A1145)</f>
        <v>4.03689198747401</v>
      </c>
      <c r="C1145" s="38" t="n">
        <f aca="false">1/(I$3*SQRT(2*PI()))*EXP(-(($B1145-I$4)^2)/(2*I$3^2))</f>
        <v>3.4530281366908E-056</v>
      </c>
      <c r="D1145" s="109" t="str">
        <f aca="false">IF(AND($A1145&gt;$D$6,$A1145&lt;$D$7),NORMDIST($A1145,$G$4,$G$3,0),"")</f>
        <v/>
      </c>
      <c r="E1145" s="109" t="str">
        <f aca="false">IF(OR(AND($A1145&lt;$D$6,$A1145&gt;$D$8),AND($A1145&gt;$D$7,$A1145&lt;$D$9)),NORMDIST($A1145,$G$4,$G$3,0),"")</f>
        <v/>
      </c>
      <c r="F1145" s="109" t="n">
        <f aca="false">IF(OR($A1145&lt;$D$8,$A1145&gt;$D$9),NORMDIST($A1145,$G$4,$G$3,0),"")</f>
        <v>0</v>
      </c>
    </row>
    <row r="1146" customFormat="false" ht="12.75" hidden="false" customHeight="false" outlineLevel="0" collapsed="false">
      <c r="A1146" s="108" t="n">
        <v>56.6999999999998</v>
      </c>
      <c r="B1146" s="38" t="n">
        <f aca="false">LN(A1146)</f>
        <v>4.0377742107337</v>
      </c>
      <c r="C1146" s="38" t="n">
        <f aca="false">1/(I$3*SQRT(2*PI()))*EXP(-(($B1146-I$4)^2)/(2*I$3^2))</f>
        <v>3.16345903698837E-056</v>
      </c>
      <c r="D1146" s="109" t="str">
        <f aca="false">IF(AND($A1146&gt;$D$6,$A1146&lt;$D$7),NORMDIST($A1146,$G$4,$G$3,0),"")</f>
        <v/>
      </c>
      <c r="E1146" s="109" t="str">
        <f aca="false">IF(OR(AND($A1146&lt;$D$6,$A1146&gt;$D$8),AND($A1146&gt;$D$7,$A1146&lt;$D$9)),NORMDIST($A1146,$G$4,$G$3,0),"")</f>
        <v/>
      </c>
      <c r="F1146" s="109" t="n">
        <f aca="false">IF(OR($A1146&lt;$D$8,$A1146&gt;$D$9),NORMDIST($A1146,$G$4,$G$3,0),"")</f>
        <v>0</v>
      </c>
    </row>
    <row r="1147" customFormat="false" ht="12.75" hidden="false" customHeight="false" outlineLevel="0" collapsed="false">
      <c r="A1147" s="108" t="n">
        <v>56.7499999999998</v>
      </c>
      <c r="B1147" s="38" t="n">
        <f aca="false">LN(A1147)</f>
        <v>4.03865565636151</v>
      </c>
      <c r="C1147" s="38" t="n">
        <f aca="false">1/(I$3*SQRT(2*PI()))*EXP(-(($B1147-I$4)^2)/(2*I$3^2))</f>
        <v>2.89831050463768E-056</v>
      </c>
      <c r="D1147" s="109" t="str">
        <f aca="false">IF(AND($A1147&gt;$D$6,$A1147&lt;$D$7),NORMDIST($A1147,$G$4,$G$3,0),"")</f>
        <v/>
      </c>
      <c r="E1147" s="109" t="str">
        <f aca="false">IF(OR(AND($A1147&lt;$D$6,$A1147&gt;$D$8),AND($A1147&gt;$D$7,$A1147&lt;$D$9)),NORMDIST($A1147,$G$4,$G$3,0),"")</f>
        <v/>
      </c>
      <c r="F1147" s="109" t="n">
        <f aca="false">IF(OR($A1147&lt;$D$8,$A1147&gt;$D$9),NORMDIST($A1147,$G$4,$G$3,0),"")</f>
        <v>0</v>
      </c>
    </row>
    <row r="1148" customFormat="false" ht="12.75" hidden="false" customHeight="false" outlineLevel="0" collapsed="false">
      <c r="A1148" s="108" t="n">
        <v>56.7999999999998</v>
      </c>
      <c r="B1148" s="38" t="n">
        <f aca="false">LN(A1148)</f>
        <v>4.0395363257271</v>
      </c>
      <c r="C1148" s="38" t="n">
        <f aca="false">1/(I$3*SQRT(2*PI()))*EXP(-(($B1148-I$4)^2)/(2*I$3^2))</f>
        <v>2.65551145542776E-056</v>
      </c>
      <c r="D1148" s="109" t="str">
        <f aca="false">IF(AND($A1148&gt;$D$6,$A1148&lt;$D$7),NORMDIST($A1148,$G$4,$G$3,0),"")</f>
        <v/>
      </c>
      <c r="E1148" s="109" t="str">
        <f aca="false">IF(OR(AND($A1148&lt;$D$6,$A1148&gt;$D$8),AND($A1148&gt;$D$7,$A1148&lt;$D$9)),NORMDIST($A1148,$G$4,$G$3,0),"")</f>
        <v/>
      </c>
      <c r="F1148" s="109" t="n">
        <f aca="false">IF(OR($A1148&lt;$D$8,$A1148&gt;$D$9),NORMDIST($A1148,$G$4,$G$3,0),"")</f>
        <v>0</v>
      </c>
    </row>
    <row r="1149" customFormat="false" ht="12.75" hidden="false" customHeight="false" outlineLevel="0" collapsed="false">
      <c r="A1149" s="108" t="n">
        <v>56.8499999999998</v>
      </c>
      <c r="B1149" s="38" t="n">
        <f aca="false">LN(A1149)</f>
        <v>4.04041622019654</v>
      </c>
      <c r="C1149" s="38" t="n">
        <f aca="false">1/(I$3*SQRT(2*PI()))*EXP(-(($B1149-I$4)^2)/(2*I$3^2))</f>
        <v>2.43316743551398E-056</v>
      </c>
      <c r="D1149" s="109" t="str">
        <f aca="false">IF(AND($A1149&gt;$D$6,$A1149&lt;$D$7),NORMDIST($A1149,$G$4,$G$3,0),"")</f>
        <v/>
      </c>
      <c r="E1149" s="109" t="str">
        <f aca="false">IF(OR(AND($A1149&lt;$D$6,$A1149&gt;$D$8),AND($A1149&gt;$D$7,$A1149&lt;$D$9)),NORMDIST($A1149,$G$4,$G$3,0),"")</f>
        <v/>
      </c>
      <c r="F1149" s="109" t="n">
        <f aca="false">IF(OR($A1149&lt;$D$8,$A1149&gt;$D$9),NORMDIST($A1149,$G$4,$G$3,0),"")</f>
        <v>0</v>
      </c>
    </row>
    <row r="1150" customFormat="false" ht="12.75" hidden="false" customHeight="false" outlineLevel="0" collapsed="false">
      <c r="A1150" s="108" t="n">
        <v>56.8999999999998</v>
      </c>
      <c r="B1150" s="38" t="n">
        <f aca="false">LN(A1150)</f>
        <v>4.04129534113228</v>
      </c>
      <c r="C1150" s="38" t="n">
        <f aca="false">1/(I$3*SQRT(2*PI()))*EXP(-(($B1150-I$4)^2)/(2*I$3^2))</f>
        <v>2.2295454737484E-056</v>
      </c>
      <c r="D1150" s="109" t="str">
        <f aca="false">IF(AND($A1150&gt;$D$6,$A1150&lt;$D$7),NORMDIST($A1150,$G$4,$G$3,0),"")</f>
        <v/>
      </c>
      <c r="E1150" s="109" t="str">
        <f aca="false">IF(OR(AND($A1150&lt;$D$6,$A1150&gt;$D$8),AND($A1150&gt;$D$7,$A1150&lt;$D$9)),NORMDIST($A1150,$G$4,$G$3,0),"")</f>
        <v/>
      </c>
      <c r="F1150" s="109" t="n">
        <f aca="false">IF(OR($A1150&lt;$D$8,$A1150&gt;$D$9),NORMDIST($A1150,$G$4,$G$3,0),"")</f>
        <v>0</v>
      </c>
    </row>
    <row r="1151" customFormat="false" ht="12.75" hidden="false" customHeight="false" outlineLevel="0" collapsed="false">
      <c r="A1151" s="108" t="n">
        <v>56.9499999999998</v>
      </c>
      <c r="B1151" s="38" t="n">
        <f aca="false">LN(A1151)</f>
        <v>4.04217368989319</v>
      </c>
      <c r="C1151" s="38" t="n">
        <f aca="false">1/(I$3*SQRT(2*PI()))*EXP(-(($B1151-I$4)^2)/(2*I$3^2))</f>
        <v>2.04306024026178E-056</v>
      </c>
      <c r="D1151" s="109" t="str">
        <f aca="false">IF(AND($A1151&gt;$D$6,$A1151&lt;$D$7),NORMDIST($A1151,$G$4,$G$3,0),"")</f>
        <v/>
      </c>
      <c r="E1151" s="109" t="str">
        <f aca="false">IF(OR(AND($A1151&lt;$D$6,$A1151&gt;$D$8),AND($A1151&gt;$D$7,$A1151&lt;$D$9)),NORMDIST($A1151,$G$4,$G$3,0),"")</f>
        <v/>
      </c>
      <c r="F1151" s="109" t="n">
        <f aca="false">IF(OR($A1151&lt;$D$8,$A1151&gt;$D$9),NORMDIST($A1151,$G$4,$G$3,0),"")</f>
        <v>0</v>
      </c>
    </row>
    <row r="1152" customFormat="false" ht="12.75" hidden="false" customHeight="false" outlineLevel="0" collapsed="false">
      <c r="A1152" s="108" t="n">
        <v>56.9999999999998</v>
      </c>
      <c r="B1152" s="38" t="n">
        <f aca="false">LN(A1152)</f>
        <v>4.04305126783455</v>
      </c>
      <c r="C1152" s="38" t="n">
        <f aca="false">1/(I$3*SQRT(2*PI()))*EXP(-(($B1152-I$4)^2)/(2*I$3^2))</f>
        <v>1.87226139803087E-056</v>
      </c>
      <c r="D1152" s="109" t="str">
        <f aca="false">IF(AND($A1152&gt;$D$6,$A1152&lt;$D$7),NORMDIST($A1152,$G$4,$G$3,0),"")</f>
        <v/>
      </c>
      <c r="E1152" s="109" t="str">
        <f aca="false">IF(OR(AND($A1152&lt;$D$6,$A1152&gt;$D$8),AND($A1152&gt;$D$7,$A1152&lt;$D$9)),NORMDIST($A1152,$G$4,$G$3,0),"")</f>
        <v/>
      </c>
      <c r="F1152" s="109" t="n">
        <f aca="false">IF(OR($A1152&lt;$D$8,$A1152&gt;$D$9),NORMDIST($A1152,$G$4,$G$3,0),"")</f>
        <v>0</v>
      </c>
    </row>
    <row r="1153" customFormat="false" ht="12.75" hidden="false" customHeight="false" outlineLevel="0" collapsed="false">
      <c r="A1153" s="108" t="n">
        <v>57.0499999999998</v>
      </c>
      <c r="B1153" s="38" t="n">
        <f aca="false">LN(A1153)</f>
        <v>4.04392807630808</v>
      </c>
      <c r="C1153" s="38" t="n">
        <f aca="false">1/(I$3*SQRT(2*PI()))*EXP(-(($B1153-I$4)^2)/(2*I$3^2))</f>
        <v>1.71582204404022E-056</v>
      </c>
      <c r="D1153" s="109" t="str">
        <f aca="false">IF(AND($A1153&gt;$D$6,$A1153&lt;$D$7),NORMDIST($A1153,$G$4,$G$3,0),"")</f>
        <v/>
      </c>
      <c r="E1153" s="109" t="str">
        <f aca="false">IF(OR(AND($A1153&lt;$D$6,$A1153&gt;$D$8),AND($A1153&gt;$D$7,$A1153&lt;$D$9)),NORMDIST($A1153,$G$4,$G$3,0),"")</f>
        <v/>
      </c>
      <c r="F1153" s="109" t="n">
        <f aca="false">IF(OR($A1153&lt;$D$8,$A1153&gt;$D$9),NORMDIST($A1153,$G$4,$G$3,0),"")</f>
        <v>0</v>
      </c>
    </row>
    <row r="1154" customFormat="false" ht="12.75" hidden="false" customHeight="false" outlineLevel="0" collapsed="false">
      <c r="A1154" s="108" t="n">
        <v>57.0999999999998</v>
      </c>
      <c r="B1154" s="38" t="n">
        <f aca="false">LN(A1154)</f>
        <v>4.04480411666196</v>
      </c>
      <c r="C1154" s="38" t="n">
        <f aca="false">1/(I$3*SQRT(2*PI()))*EXP(-(($B1154-I$4)^2)/(2*I$3^2))</f>
        <v>1.57252814566131E-056</v>
      </c>
      <c r="D1154" s="109" t="str">
        <f aca="false">IF(AND($A1154&gt;$D$6,$A1154&lt;$D$7),NORMDIST($A1154,$G$4,$G$3,0),"")</f>
        <v/>
      </c>
      <c r="E1154" s="109" t="str">
        <f aca="false">IF(OR(AND($A1154&lt;$D$6,$A1154&gt;$D$8),AND($A1154&gt;$D$7,$A1154&lt;$D$9)),NORMDIST($A1154,$G$4,$G$3,0),"")</f>
        <v/>
      </c>
      <c r="F1154" s="109" t="n">
        <f aca="false">IF(OR($A1154&lt;$D$8,$A1154&gt;$D$9),NORMDIST($A1154,$G$4,$G$3,0),"")</f>
        <v>0</v>
      </c>
    </row>
    <row r="1155" customFormat="false" ht="12.75" hidden="false" customHeight="false" outlineLevel="0" collapsed="false">
      <c r="A1155" s="108" t="n">
        <v>57.1499999999998</v>
      </c>
      <c r="B1155" s="38" t="n">
        <f aca="false">LN(A1155)</f>
        <v>4.04567939024082</v>
      </c>
      <c r="C1155" s="38" t="n">
        <f aca="false">1/(I$3*SQRT(2*PI()))*EXP(-(($B1155-I$4)^2)/(2*I$3^2))</f>
        <v>1.44126888608579E-056</v>
      </c>
      <c r="D1155" s="109" t="str">
        <f aca="false">IF(AND($A1155&gt;$D$6,$A1155&lt;$D$7),NORMDIST($A1155,$G$4,$G$3,0),"")</f>
        <v/>
      </c>
      <c r="E1155" s="109" t="str">
        <f aca="false">IF(OR(AND($A1155&lt;$D$6,$A1155&gt;$D$8),AND($A1155&gt;$D$7,$A1155&lt;$D$9)),NORMDIST($A1155,$G$4,$G$3,0),"")</f>
        <v/>
      </c>
      <c r="F1155" s="109" t="n">
        <f aca="false">IF(OR($A1155&lt;$D$8,$A1155&gt;$D$9),NORMDIST($A1155,$G$4,$G$3,0),"")</f>
        <v>0</v>
      </c>
    </row>
    <row r="1156" customFormat="false" ht="12.75" hidden="false" customHeight="false" outlineLevel="0" collapsed="false">
      <c r="A1156" s="108" t="n">
        <v>57.1999999999998</v>
      </c>
      <c r="B1156" s="38" t="n">
        <f aca="false">LN(A1156)</f>
        <v>4.04655389838575</v>
      </c>
      <c r="C1156" s="38" t="n">
        <f aca="false">1/(I$3*SQRT(2*PI()))*EXP(-(($B1156-I$4)^2)/(2*I$3^2))</f>
        <v>1.32102784015435E-056</v>
      </c>
      <c r="D1156" s="109" t="str">
        <f aca="false">IF(AND($A1156&gt;$D$6,$A1156&lt;$D$7),NORMDIST($A1156,$G$4,$G$3,0),"")</f>
        <v/>
      </c>
      <c r="E1156" s="109" t="str">
        <f aca="false">IF(OR(AND($A1156&lt;$D$6,$A1156&gt;$D$8),AND($A1156&gt;$D$7,$A1156&lt;$D$9)),NORMDIST($A1156,$G$4,$G$3,0),"")</f>
        <v/>
      </c>
      <c r="F1156" s="109" t="n">
        <f aca="false">IF(OR($A1156&lt;$D$8,$A1156&gt;$D$9),NORMDIST($A1156,$G$4,$G$3,0),"")</f>
        <v>0</v>
      </c>
    </row>
    <row r="1157" customFormat="false" ht="12.75" hidden="false" customHeight="false" outlineLevel="0" collapsed="false">
      <c r="A1157" s="108" t="n">
        <v>57.2499999999998</v>
      </c>
      <c r="B1157" s="38" t="n">
        <f aca="false">LN(A1157)</f>
        <v>4.04742764243435</v>
      </c>
      <c r="C1157" s="38" t="n">
        <f aca="false">1/(I$3*SQRT(2*PI()))*EXP(-(($B1157-I$4)^2)/(2*I$3^2))</f>
        <v>1.2108749087635E-056</v>
      </c>
      <c r="D1157" s="109" t="str">
        <f aca="false">IF(AND($A1157&gt;$D$6,$A1157&lt;$D$7),NORMDIST($A1157,$G$4,$G$3,0),"")</f>
        <v/>
      </c>
      <c r="E1157" s="109" t="str">
        <f aca="false">IF(OR(AND($A1157&lt;$D$6,$A1157&gt;$D$8),AND($A1157&gt;$D$7,$A1157&lt;$D$9)),NORMDIST($A1157,$G$4,$G$3,0),"")</f>
        <v/>
      </c>
      <c r="F1157" s="109" t="n">
        <f aca="false">IF(OR($A1157&lt;$D$8,$A1157&gt;$D$9),NORMDIST($A1157,$G$4,$G$3,0),"")</f>
        <v>0</v>
      </c>
    </row>
    <row r="1158" customFormat="false" ht="12.75" hidden="false" customHeight="false" outlineLevel="0" collapsed="false">
      <c r="A1158" s="108" t="n">
        <v>57.2999999999998</v>
      </c>
      <c r="B1158" s="38" t="n">
        <f aca="false">LN(A1158)</f>
        <v>4.04830062372069</v>
      </c>
      <c r="C1158" s="38" t="n">
        <f aca="false">1/(I$3*SQRT(2*PI()))*EXP(-(($B1158-I$4)^2)/(2*I$3^2))</f>
        <v>1.10995894628156E-056</v>
      </c>
      <c r="D1158" s="109" t="str">
        <f aca="false">IF(AND($A1158&gt;$D$6,$A1158&lt;$D$7),NORMDIST($A1158,$G$4,$G$3,0),"")</f>
        <v/>
      </c>
      <c r="E1158" s="109" t="str">
        <f aca="false">IF(OR(AND($A1158&lt;$D$6,$A1158&gt;$D$8),AND($A1158&gt;$D$7,$A1158&lt;$D$9)),NORMDIST($A1158,$G$4,$G$3,0),"")</f>
        <v/>
      </c>
      <c r="F1158" s="109" t="n">
        <f aca="false">IF(OR($A1158&lt;$D$8,$A1158&gt;$D$9),NORMDIST($A1158,$G$4,$G$3,0),"")</f>
        <v>0</v>
      </c>
    </row>
    <row r="1159" customFormat="false" ht="12.75" hidden="false" customHeight="false" outlineLevel="0" collapsed="false">
      <c r="A1159" s="108" t="n">
        <v>57.3499999999998</v>
      </c>
      <c r="B1159" s="38" t="n">
        <f aca="false">LN(A1159)</f>
        <v>4.04917284357538</v>
      </c>
      <c r="C1159" s="38" t="n">
        <f aca="false">1/(I$3*SQRT(2*PI()))*EXP(-(($B1159-I$4)^2)/(2*I$3^2))</f>
        <v>1.01750102109765E-056</v>
      </c>
      <c r="D1159" s="109" t="str">
        <f aca="false">IF(AND($A1159&gt;$D$6,$A1159&lt;$D$7),NORMDIST($A1159,$G$4,$G$3,0),"")</f>
        <v/>
      </c>
      <c r="E1159" s="109" t="str">
        <f aca="false">IF(OR(AND($A1159&lt;$D$6,$A1159&gt;$D$8),AND($A1159&gt;$D$7,$A1159&lt;$D$9)),NORMDIST($A1159,$G$4,$G$3,0),"")</f>
        <v/>
      </c>
      <c r="F1159" s="109" t="n">
        <f aca="false">IF(OR($A1159&lt;$D$8,$A1159&gt;$D$9),NORMDIST($A1159,$G$4,$G$3,0),"")</f>
        <v>0</v>
      </c>
    </row>
    <row r="1160" customFormat="false" ht="12.75" hidden="false" customHeight="false" outlineLevel="0" collapsed="false">
      <c r="A1160" s="108" t="n">
        <v>57.3999999999998</v>
      </c>
      <c r="B1160" s="38" t="n">
        <f aca="false">LN(A1160)</f>
        <v>4.05004430332552</v>
      </c>
      <c r="C1160" s="38" t="n">
        <f aca="false">1/(I$3*SQRT(2*PI()))*EXP(-(($B1160-I$4)^2)/(2*I$3^2))</f>
        <v>9.32788254636179E-057</v>
      </c>
      <c r="D1160" s="109" t="str">
        <f aca="false">IF(AND($A1160&gt;$D$6,$A1160&lt;$D$7),NORMDIST($A1160,$G$4,$G$3,0),"")</f>
        <v/>
      </c>
      <c r="E1160" s="109" t="str">
        <f aca="false">IF(OR(AND($A1160&lt;$D$6,$A1160&gt;$D$8),AND($A1160&gt;$D$7,$A1160&lt;$D$9)),NORMDIST($A1160,$G$4,$G$3,0),"")</f>
        <v/>
      </c>
      <c r="F1160" s="109" t="n">
        <f aca="false">IF(OR($A1160&lt;$D$8,$A1160&gt;$D$9),NORMDIST($A1160,$G$4,$G$3,0),"")</f>
        <v>0</v>
      </c>
    </row>
    <row r="1161" customFormat="false" ht="12.75" hidden="false" customHeight="false" outlineLevel="0" collapsed="false">
      <c r="A1161" s="108" t="n">
        <v>57.4499999999998</v>
      </c>
      <c r="B1161" s="38" t="n">
        <f aca="false">LN(A1161)</f>
        <v>4.05091500429476</v>
      </c>
      <c r="C1161" s="38" t="n">
        <f aca="false">1/(I$3*SQRT(2*PI()))*EXP(-(($B1161-I$4)^2)/(2*I$3^2))</f>
        <v>8.551681889099E-057</v>
      </c>
      <c r="D1161" s="109" t="str">
        <f aca="false">IF(AND($A1161&gt;$D$6,$A1161&lt;$D$7),NORMDIST($A1161,$G$4,$G$3,0),"")</f>
        <v/>
      </c>
      <c r="E1161" s="109" t="str">
        <f aca="false">IF(OR(AND($A1161&lt;$D$6,$A1161&gt;$D$8),AND($A1161&gt;$D$7,$A1161&lt;$D$9)),NORMDIST($A1161,$G$4,$G$3,0),"")</f>
        <v/>
      </c>
      <c r="F1161" s="109" t="n">
        <f aca="false">IF(OR($A1161&lt;$D$8,$A1161&gt;$D$9),NORMDIST($A1161,$G$4,$G$3,0),"")</f>
        <v>0</v>
      </c>
    </row>
    <row r="1162" customFormat="false" ht="12.75" hidden="false" customHeight="false" outlineLevel="0" collapsed="false">
      <c r="A1162" s="108" t="n">
        <v>57.4999999999998</v>
      </c>
      <c r="B1162" s="38" t="n">
        <f aca="false">LN(A1162)</f>
        <v>4.0517849478033</v>
      </c>
      <c r="C1162" s="38" t="n">
        <f aca="false">1/(I$3*SQRT(2*PI()))*EXP(-(($B1162-I$4)^2)/(2*I$3^2))</f>
        <v>7.84043637020294E-057</v>
      </c>
      <c r="D1162" s="109" t="str">
        <f aca="false">IF(AND($A1162&gt;$D$6,$A1162&lt;$D$7),NORMDIST($A1162,$G$4,$G$3,0),"")</f>
        <v/>
      </c>
      <c r="E1162" s="109" t="str">
        <f aca="false">IF(OR(AND($A1162&lt;$D$6,$A1162&gt;$D$8),AND($A1162&gt;$D$7,$A1162&lt;$D$9)),NORMDIST($A1162,$G$4,$G$3,0),"")</f>
        <v/>
      </c>
      <c r="F1162" s="109" t="n">
        <f aca="false">IF(OR($A1162&lt;$D$8,$A1162&gt;$D$9),NORMDIST($A1162,$G$4,$G$3,0),"")</f>
        <v>0</v>
      </c>
    </row>
    <row r="1163" customFormat="false" ht="12.75" hidden="false" customHeight="false" outlineLevel="0" collapsed="false">
      <c r="A1163" s="108" t="n">
        <v>57.5499999999998</v>
      </c>
      <c r="B1163" s="38" t="n">
        <f aca="false">LN(A1163)</f>
        <v>4.05265413516789</v>
      </c>
      <c r="C1163" s="38" t="n">
        <f aca="false">1/(I$3*SQRT(2*PI()))*EXP(-(($B1163-I$4)^2)/(2*I$3^2))</f>
        <v>7.18867974967554E-057</v>
      </c>
      <c r="D1163" s="109" t="str">
        <f aca="false">IF(AND($A1163&gt;$D$6,$A1163&lt;$D$7),NORMDIST($A1163,$G$4,$G$3,0),"")</f>
        <v/>
      </c>
      <c r="E1163" s="109" t="str">
        <f aca="false">IF(OR(AND($A1163&lt;$D$6,$A1163&gt;$D$8),AND($A1163&gt;$D$7,$A1163&lt;$D$9)),NORMDIST($A1163,$G$4,$G$3,0),"")</f>
        <v/>
      </c>
      <c r="F1163" s="109" t="n">
        <f aca="false">IF(OR($A1163&lt;$D$8,$A1163&gt;$D$9),NORMDIST($A1163,$G$4,$G$3,0),"")</f>
        <v>0</v>
      </c>
    </row>
    <row r="1164" customFormat="false" ht="12.75" hidden="false" customHeight="false" outlineLevel="0" collapsed="false">
      <c r="A1164" s="108" t="n">
        <v>57.5999999999998</v>
      </c>
      <c r="B1164" s="38" t="n">
        <f aca="false">LN(A1164)</f>
        <v>4.05352256770184</v>
      </c>
      <c r="C1164" s="38" t="n">
        <f aca="false">1/(I$3*SQRT(2*PI()))*EXP(-(($B1164-I$4)^2)/(2*I$3^2))</f>
        <v>6.59140836741229E-057</v>
      </c>
      <c r="D1164" s="109" t="str">
        <f aca="false">IF(AND($A1164&gt;$D$6,$A1164&lt;$D$7),NORMDIST($A1164,$G$4,$G$3,0),"")</f>
        <v/>
      </c>
      <c r="E1164" s="109" t="str">
        <f aca="false">IF(OR(AND($A1164&lt;$D$6,$A1164&gt;$D$8),AND($A1164&gt;$D$7,$A1164&lt;$D$9)),NORMDIST($A1164,$G$4,$G$3,0),"")</f>
        <v/>
      </c>
      <c r="F1164" s="109" t="n">
        <f aca="false">IF(OR($A1164&lt;$D$8,$A1164&gt;$D$9),NORMDIST($A1164,$G$4,$G$3,0),"")</f>
        <v>0</v>
      </c>
    </row>
    <row r="1165" customFormat="false" ht="12.75" hidden="false" customHeight="false" outlineLevel="0" collapsed="false">
      <c r="A1165" s="108" t="n">
        <v>57.6499999999998</v>
      </c>
      <c r="B1165" s="38" t="n">
        <f aca="false">LN(A1165)</f>
        <v>4.05439024671507</v>
      </c>
      <c r="C1165" s="38" t="n">
        <f aca="false">1/(I$3*SQRT(2*PI()))*EXP(-(($B1165-I$4)^2)/(2*I$3^2))</f>
        <v>6.04404177958921E-057</v>
      </c>
      <c r="D1165" s="109" t="str">
        <f aca="false">IF(AND($A1165&gt;$D$6,$A1165&lt;$D$7),NORMDIST($A1165,$G$4,$G$3,0),"")</f>
        <v/>
      </c>
      <c r="E1165" s="109" t="str">
        <f aca="false">IF(OR(AND($A1165&lt;$D$6,$A1165&gt;$D$8),AND($A1165&gt;$D$7,$A1165&lt;$D$9)),NORMDIST($A1165,$G$4,$G$3,0),"")</f>
        <v/>
      </c>
      <c r="F1165" s="109" t="n">
        <f aca="false">IF(OR($A1165&lt;$D$8,$A1165&gt;$D$9),NORMDIST($A1165,$G$4,$G$3,0),"")</f>
        <v>0</v>
      </c>
    </row>
    <row r="1166" customFormat="false" ht="12.75" hidden="false" customHeight="false" outlineLevel="0" collapsed="false">
      <c r="A1166" s="108" t="n">
        <v>57.6999999999998</v>
      </c>
      <c r="B1166" s="38" t="n">
        <f aca="false">LN(A1166)</f>
        <v>4.05525717351405</v>
      </c>
      <c r="C1166" s="38" t="n">
        <f aca="false">1/(I$3*SQRT(2*PI()))*EXP(-(($B1166-I$4)^2)/(2*I$3^2))</f>
        <v>5.54238676327196E-057</v>
      </c>
      <c r="D1166" s="109" t="str">
        <f aca="false">IF(AND($A1166&gt;$D$6,$A1166&lt;$D$7),NORMDIST($A1166,$G$4,$G$3,0),"")</f>
        <v/>
      </c>
      <c r="E1166" s="109" t="str">
        <f aca="false">IF(OR(AND($A1166&lt;$D$6,$A1166&gt;$D$8),AND($A1166&gt;$D$7,$A1166&lt;$D$9)),NORMDIST($A1166,$G$4,$G$3,0),"")</f>
        <v/>
      </c>
      <c r="F1166" s="109" t="n">
        <f aca="false">IF(OR($A1166&lt;$D$8,$A1166&gt;$D$9),NORMDIST($A1166,$G$4,$G$3,0),"")</f>
        <v>0</v>
      </c>
    </row>
    <row r="1167" customFormat="false" ht="12.75" hidden="false" customHeight="false" outlineLevel="0" collapsed="false">
      <c r="A1167" s="108" t="n">
        <v>57.7499999999998</v>
      </c>
      <c r="B1167" s="38" t="n">
        <f aca="false">LN(A1167)</f>
        <v>4.0561233494019</v>
      </c>
      <c r="C1167" s="38" t="n">
        <f aca="false">1/(I$3*SQRT(2*PI()))*EXP(-(($B1167-I$4)^2)/(2*I$3^2))</f>
        <v>5.08260439944626E-057</v>
      </c>
      <c r="D1167" s="109" t="str">
        <f aca="false">IF(AND($A1167&gt;$D$6,$A1167&lt;$D$7),NORMDIST($A1167,$G$4,$G$3,0),"")</f>
        <v/>
      </c>
      <c r="E1167" s="109" t="str">
        <f aca="false">IF(OR(AND($A1167&lt;$D$6,$A1167&gt;$D$8),AND($A1167&gt;$D$7,$A1167&lt;$D$9)),NORMDIST($A1167,$G$4,$G$3,0),"")</f>
        <v/>
      </c>
      <c r="F1167" s="109" t="n">
        <f aca="false">IF(OR($A1167&lt;$D$8,$A1167&gt;$D$9),NORMDIST($A1167,$G$4,$G$3,0),"")</f>
        <v>0</v>
      </c>
    </row>
    <row r="1168" customFormat="false" ht="12.75" hidden="false" customHeight="false" outlineLevel="0" collapsed="false">
      <c r="A1168" s="108" t="n">
        <v>57.7999999999998</v>
      </c>
      <c r="B1168" s="38" t="n">
        <f aca="false">LN(A1168)</f>
        <v>4.05698877567833</v>
      </c>
      <c r="C1168" s="38" t="n">
        <f aca="false">1/(I$3*SQRT(2*PI()))*EXP(-(($B1168-I$4)^2)/(2*I$3^2))</f>
        <v>4.66117996975872E-057</v>
      </c>
      <c r="D1168" s="109" t="str">
        <f aca="false">IF(AND($A1168&gt;$D$6,$A1168&lt;$D$7),NORMDIST($A1168,$G$4,$G$3,0),"")</f>
        <v/>
      </c>
      <c r="E1168" s="109" t="str">
        <f aca="false">IF(OR(AND($A1168&lt;$D$6,$A1168&gt;$D$8),AND($A1168&gt;$D$7,$A1168&lt;$D$9)),NORMDIST($A1168,$G$4,$G$3,0),"")</f>
        <v/>
      </c>
      <c r="F1168" s="109" t="n">
        <f aca="false">IF(OR($A1168&lt;$D$8,$A1168&gt;$D$9),NORMDIST($A1168,$G$4,$G$3,0),"")</f>
        <v>0</v>
      </c>
    </row>
    <row r="1169" customFormat="false" ht="12.75" hidden="false" customHeight="false" outlineLevel="0" collapsed="false">
      <c r="A1169" s="108" t="n">
        <v>57.8499999999998</v>
      </c>
      <c r="B1169" s="38" t="n">
        <f aca="false">LN(A1169)</f>
        <v>4.05785345363968</v>
      </c>
      <c r="C1169" s="38" t="n">
        <f aca="false">1/(I$3*SQRT(2*PI()))*EXP(-(($B1169-I$4)^2)/(2*I$3^2))</f>
        <v>4.2748954251135E-057</v>
      </c>
      <c r="D1169" s="109" t="str">
        <f aca="false">IF(AND($A1169&gt;$D$6,$A1169&lt;$D$7),NORMDIST($A1169,$G$4,$G$3,0),"")</f>
        <v/>
      </c>
      <c r="E1169" s="109" t="str">
        <f aca="false">IF(OR(AND($A1169&lt;$D$6,$A1169&gt;$D$8),AND($A1169&gt;$D$7,$A1169&lt;$D$9)),NORMDIST($A1169,$G$4,$G$3,0),"")</f>
        <v/>
      </c>
      <c r="F1169" s="109" t="n">
        <f aca="false">IF(OR($A1169&lt;$D$8,$A1169&gt;$D$9),NORMDIST($A1169,$G$4,$G$3,0),"")</f>
        <v>0</v>
      </c>
    </row>
    <row r="1170" customFormat="false" ht="12.75" hidden="false" customHeight="false" outlineLevel="0" collapsed="false">
      <c r="A1170" s="108" t="n">
        <v>57.8999999999998</v>
      </c>
      <c r="B1170" s="38" t="n">
        <f aca="false">LN(A1170)</f>
        <v>4.05871738457895</v>
      </c>
      <c r="C1170" s="38" t="n">
        <f aca="false">1/(I$3*SQRT(2*PI()))*EXP(-(($B1170-I$4)^2)/(2*I$3^2))</f>
        <v>3.92080420520508E-057</v>
      </c>
      <c r="D1170" s="109" t="str">
        <f aca="false">IF(AND($A1170&gt;$D$6,$A1170&lt;$D$7),NORMDIST($A1170,$G$4,$G$3,0),"")</f>
        <v/>
      </c>
      <c r="E1170" s="109" t="str">
        <f aca="false">IF(OR(AND($A1170&lt;$D$6,$A1170&gt;$D$8),AND($A1170&gt;$D$7,$A1170&lt;$D$9)),NORMDIST($A1170,$G$4,$G$3,0),"")</f>
        <v/>
      </c>
      <c r="F1170" s="109" t="n">
        <f aca="false">IF(OR($A1170&lt;$D$8,$A1170&gt;$D$9),NORMDIST($A1170,$G$4,$G$3,0),"")</f>
        <v>0</v>
      </c>
    </row>
    <row r="1171" customFormat="false" ht="12.75" hidden="false" customHeight="false" outlineLevel="0" collapsed="false">
      <c r="A1171" s="108" t="n">
        <v>57.9499999999998</v>
      </c>
      <c r="B1171" s="38" t="n">
        <f aca="false">LN(A1171)</f>
        <v>4.05958056978576</v>
      </c>
      <c r="C1171" s="38" t="n">
        <f aca="false">1/(I$3*SQRT(2*PI()))*EXP(-(($B1171-I$4)^2)/(2*I$3^2))</f>
        <v>3.59620820712344E-057</v>
      </c>
      <c r="D1171" s="109" t="str">
        <f aca="false">IF(AND($A1171&gt;$D$6,$A1171&lt;$D$7),NORMDIST($A1171,$G$4,$G$3,0),"")</f>
        <v/>
      </c>
      <c r="E1171" s="109" t="str">
        <f aca="false">IF(OR(AND($A1171&lt;$D$6,$A1171&gt;$D$8),AND($A1171&gt;$D$7,$A1171&lt;$D$9)),NORMDIST($A1171,$G$4,$G$3,0),"")</f>
        <v/>
      </c>
      <c r="F1171" s="109" t="n">
        <f aca="false">IF(OR($A1171&lt;$D$8,$A1171&gt;$D$9),NORMDIST($A1171,$G$4,$G$3,0),"")</f>
        <v>0</v>
      </c>
    </row>
    <row r="1172" customFormat="false" ht="12.75" hidden="false" customHeight="false" outlineLevel="0" collapsed="false">
      <c r="A1172" s="108" t="n">
        <v>57.9999999999998</v>
      </c>
      <c r="B1172" s="38" t="n">
        <f aca="false">LN(A1172)</f>
        <v>4.06044301054642</v>
      </c>
      <c r="C1172" s="38" t="n">
        <f aca="false">1/(I$3*SQRT(2*PI()))*EXP(-(($B1172-I$4)^2)/(2*I$3^2))</f>
        <v>3.29863671860823E-057</v>
      </c>
      <c r="D1172" s="109" t="str">
        <f aca="false">IF(AND($A1172&gt;$D$6,$A1172&lt;$D$7),NORMDIST($A1172,$G$4,$G$3,0),"")</f>
        <v/>
      </c>
      <c r="E1172" s="109" t="str">
        <f aca="false">IF(OR(AND($A1172&lt;$D$6,$A1172&gt;$D$8),AND($A1172&gt;$D$7,$A1172&lt;$D$9)),NORMDIST($A1172,$G$4,$G$3,0),"")</f>
        <v/>
      </c>
      <c r="F1172" s="109" t="n">
        <f aca="false">IF(OR($A1172&lt;$D$8,$A1172&gt;$D$9),NORMDIST($A1172,$G$4,$G$3,0),"")</f>
        <v>0</v>
      </c>
    </row>
    <row r="1173" customFormat="false" ht="12.75" hidden="false" customHeight="false" outlineLevel="0" collapsed="false">
      <c r="A1173" s="108" t="n">
        <v>58.0499999999998</v>
      </c>
      <c r="B1173" s="38" t="n">
        <f aca="false">LN(A1173)</f>
        <v>4.0613047081439</v>
      </c>
      <c r="C1173" s="38" t="n">
        <f aca="false">1/(I$3*SQRT(2*PI()))*EXP(-(($B1173-I$4)^2)/(2*I$3^2))</f>
        <v>3.02582714744197E-057</v>
      </c>
      <c r="D1173" s="109" t="str">
        <f aca="false">IF(AND($A1173&gt;$D$6,$A1173&lt;$D$7),NORMDIST($A1173,$G$4,$G$3,0),"")</f>
        <v/>
      </c>
      <c r="E1173" s="109" t="str">
        <f aca="false">IF(OR(AND($A1173&lt;$D$6,$A1173&gt;$D$8),AND($A1173&gt;$D$7,$A1173&lt;$D$9)),NORMDIST($A1173,$G$4,$G$3,0),"")</f>
        <v/>
      </c>
      <c r="F1173" s="109" t="n">
        <f aca="false">IF(OR($A1173&lt;$D$8,$A1173&gt;$D$9),NORMDIST($A1173,$G$4,$G$3,0),"")</f>
        <v>0</v>
      </c>
    </row>
    <row r="1174" customFormat="false" ht="12.75" hidden="false" customHeight="false" outlineLevel="0" collapsed="false">
      <c r="A1174" s="108" t="n">
        <v>58.0999999999998</v>
      </c>
      <c r="B1174" s="38" t="n">
        <f aca="false">LN(A1174)</f>
        <v>4.06216566385786</v>
      </c>
      <c r="C1174" s="38" t="n">
        <f aca="false">1/(I$3*SQRT(2*PI()))*EXP(-(($B1174-I$4)^2)/(2*I$3^2))</f>
        <v>2.7757073929965E-057</v>
      </c>
      <c r="D1174" s="109" t="str">
        <f aca="false">IF(AND($A1174&gt;$D$6,$A1174&lt;$D$7),NORMDIST($A1174,$G$4,$G$3,0),"")</f>
        <v/>
      </c>
      <c r="E1174" s="109" t="str">
        <f aca="false">IF(OR(AND($A1174&lt;$D$6,$A1174&gt;$D$8),AND($A1174&gt;$D$7,$A1174&lt;$D$9)),NORMDIST($A1174,$G$4,$G$3,0),"")</f>
        <v/>
      </c>
      <c r="F1174" s="109" t="n">
        <f aca="false">IF(OR($A1174&lt;$D$8,$A1174&gt;$D$9),NORMDIST($A1174,$G$4,$G$3,0),"")</f>
        <v>0</v>
      </c>
    </row>
    <row r="1175" customFormat="false" ht="12.75" hidden="false" customHeight="false" outlineLevel="0" collapsed="false">
      <c r="A1175" s="108" t="n">
        <v>58.1499999999998</v>
      </c>
      <c r="B1175" s="38" t="n">
        <f aca="false">LN(A1175)</f>
        <v>4.06302587896467</v>
      </c>
      <c r="C1175" s="38" t="n">
        <f aca="false">1/(I$3*SQRT(2*PI()))*EXP(-(($B1175-I$4)^2)/(2*I$3^2))</f>
        <v>2.54637971922879E-057</v>
      </c>
      <c r="D1175" s="109" t="str">
        <f aca="false">IF(AND($A1175&gt;$D$6,$A1175&lt;$D$7),NORMDIST($A1175,$G$4,$G$3,0),"")</f>
        <v/>
      </c>
      <c r="E1175" s="109" t="str">
        <f aca="false">IF(OR(AND($A1175&lt;$D$6,$A1175&gt;$D$8),AND($A1175&gt;$D$7,$A1175&lt;$D$9)),NORMDIST($A1175,$G$4,$G$3,0),"")</f>
        <v/>
      </c>
      <c r="F1175" s="109" t="n">
        <f aca="false">IF(OR($A1175&lt;$D$8,$A1175&gt;$D$9),NORMDIST($A1175,$G$4,$G$3,0),"")</f>
        <v>0</v>
      </c>
    </row>
    <row r="1176" customFormat="false" ht="12.75" hidden="false" customHeight="false" outlineLevel="0" collapsed="false">
      <c r="A1176" s="108" t="n">
        <v>58.1999999999998</v>
      </c>
      <c r="B1176" s="38" t="n">
        <f aca="false">LN(A1176)</f>
        <v>4.06388535473739</v>
      </c>
      <c r="C1176" s="38" t="n">
        <f aca="false">1/(I$3*SQRT(2*PI()))*EXP(-(($B1176-I$4)^2)/(2*I$3^2))</f>
        <v>2.33610600053971E-057</v>
      </c>
      <c r="D1176" s="109" t="str">
        <f aca="false">IF(AND($A1176&gt;$D$6,$A1176&lt;$D$7),NORMDIST($A1176,$G$4,$G$3,0),"")</f>
        <v/>
      </c>
      <c r="E1176" s="109" t="str">
        <f aca="false">IF(OR(AND($A1176&lt;$D$6,$A1176&gt;$D$8),AND($A1176&gt;$D$7,$A1176&lt;$D$9)),NORMDIST($A1176,$G$4,$G$3,0),"")</f>
        <v/>
      </c>
      <c r="F1176" s="109" t="n">
        <f aca="false">IF(OR($A1176&lt;$D$8,$A1176&gt;$D$9),NORMDIST($A1176,$G$4,$G$3,0),"")</f>
        <v>0</v>
      </c>
    </row>
    <row r="1177" customFormat="false" ht="12.75" hidden="false" customHeight="false" outlineLevel="0" collapsed="false">
      <c r="A1177" s="108" t="n">
        <v>58.2499999999998</v>
      </c>
      <c r="B1177" s="38" t="n">
        <f aca="false">LN(A1177)</f>
        <v>4.06474409244581</v>
      </c>
      <c r="C1177" s="38" t="n">
        <f aca="false">1/(I$3*SQRT(2*PI()))*EXP(-(($B1177-I$4)^2)/(2*I$3^2))</f>
        <v>2.14329422298626E-057</v>
      </c>
      <c r="D1177" s="109" t="str">
        <f aca="false">IF(AND($A1177&gt;$D$6,$A1177&lt;$D$7),NORMDIST($A1177,$G$4,$G$3,0),"")</f>
        <v/>
      </c>
      <c r="E1177" s="109" t="str">
        <f aca="false">IF(OR(AND($A1177&lt;$D$6,$A1177&gt;$D$8),AND($A1177&gt;$D$7,$A1177&lt;$D$9)),NORMDIST($A1177,$G$4,$G$3,0),"")</f>
        <v/>
      </c>
      <c r="F1177" s="109" t="n">
        <f aca="false">IF(OR($A1177&lt;$D$8,$A1177&gt;$D$9),NORMDIST($A1177,$G$4,$G$3,0),"")</f>
        <v>0</v>
      </c>
    </row>
    <row r="1178" customFormat="false" ht="12.75" hidden="false" customHeight="false" outlineLevel="0" collapsed="false">
      <c r="A1178" s="108" t="n">
        <v>58.2999999999998</v>
      </c>
      <c r="B1178" s="38" t="n">
        <f aca="false">LN(A1178)</f>
        <v>4.06560209335644</v>
      </c>
      <c r="C1178" s="38" t="n">
        <f aca="false">1/(I$3*SQRT(2*PI()))*EXP(-(($B1178-I$4)^2)/(2*I$3^2))</f>
        <v>1.96648613344233E-057</v>
      </c>
      <c r="D1178" s="109" t="str">
        <f aca="false">IF(AND($A1178&gt;$D$6,$A1178&lt;$D$7),NORMDIST($A1178,$G$4,$G$3,0),"")</f>
        <v/>
      </c>
      <c r="E1178" s="109" t="str">
        <f aca="false">IF(OR(AND($A1178&lt;$D$6,$A1178&gt;$D$8),AND($A1178&gt;$D$7,$A1178&lt;$D$9)),NORMDIST($A1178,$G$4,$G$3,0),"")</f>
        <v/>
      </c>
      <c r="F1178" s="109" t="n">
        <f aca="false">IF(OR($A1178&lt;$D$8,$A1178&gt;$D$9),NORMDIST($A1178,$G$4,$G$3,0),"")</f>
        <v>0</v>
      </c>
    </row>
    <row r="1179" customFormat="false" ht="12.75" hidden="false" customHeight="false" outlineLevel="0" collapsed="false">
      <c r="A1179" s="108" t="n">
        <v>58.3499999999998</v>
      </c>
      <c r="B1179" s="38" t="n">
        <f aca="false">LN(A1179)</f>
        <v>4.06645935873256</v>
      </c>
      <c r="C1179" s="38" t="n">
        <f aca="false">1/(I$3*SQRT(2*PI()))*EXP(-(($B1179-I$4)^2)/(2*I$3^2))</f>
        <v>1.80434593855417E-057</v>
      </c>
      <c r="D1179" s="109" t="str">
        <f aca="false">IF(AND($A1179&gt;$D$6,$A1179&lt;$D$7),NORMDIST($A1179,$G$4,$G$3,0),"")</f>
        <v/>
      </c>
      <c r="E1179" s="109" t="str">
        <f aca="false">IF(OR(AND($A1179&lt;$D$6,$A1179&gt;$D$8),AND($A1179&gt;$D$7,$A1179&lt;$D$9)),NORMDIST($A1179,$G$4,$G$3,0),"")</f>
        <v/>
      </c>
      <c r="F1179" s="109" t="n">
        <f aca="false">IF(OR($A1179&lt;$D$8,$A1179&gt;$D$9),NORMDIST($A1179,$G$4,$G$3,0),"")</f>
        <v>0</v>
      </c>
    </row>
    <row r="1180" customFormat="false" ht="12.75" hidden="false" customHeight="false" outlineLevel="0" collapsed="false">
      <c r="A1180" s="108" t="n">
        <v>58.3999999999998</v>
      </c>
      <c r="B1180" s="38" t="n">
        <f aca="false">LN(A1180)</f>
        <v>4.06731588983418</v>
      </c>
      <c r="C1180" s="38" t="n">
        <f aca="false">1/(I$3*SQRT(2*PI()))*EXP(-(($B1180-I$4)^2)/(2*I$3^2))</f>
        <v>1.65564996376573E-057</v>
      </c>
      <c r="D1180" s="109" t="str">
        <f aca="false">IF(AND($A1180&gt;$D$6,$A1180&lt;$D$7),NORMDIST($A1180,$G$4,$G$3,0),"")</f>
        <v/>
      </c>
      <c r="E1180" s="109" t="str">
        <f aca="false">IF(OR(AND($A1180&lt;$D$6,$A1180&gt;$D$8),AND($A1180&gt;$D$7,$A1180&lt;$D$9)),NORMDIST($A1180,$G$4,$G$3,0),"")</f>
        <v/>
      </c>
      <c r="F1180" s="109" t="n">
        <f aca="false">IF(OR($A1180&lt;$D$8,$A1180&gt;$D$9),NORMDIST($A1180,$G$4,$G$3,0),"")</f>
        <v>0</v>
      </c>
    </row>
    <row r="1181" customFormat="false" ht="12.75" hidden="false" customHeight="false" outlineLevel="0" collapsed="false">
      <c r="A1181" s="108" t="n">
        <v>58.4499999999998</v>
      </c>
      <c r="B1181" s="38" t="n">
        <f aca="false">LN(A1181)</f>
        <v>4.06817168791807</v>
      </c>
      <c r="C1181" s="38" t="n">
        <f aca="false">1/(I$3*SQRT(2*PI()))*EXP(-(($B1181-I$4)^2)/(2*I$3^2))</f>
        <v>1.51927719040438E-057</v>
      </c>
      <c r="D1181" s="109" t="str">
        <f aca="false">IF(AND($A1181&gt;$D$6,$A1181&lt;$D$7),NORMDIST($A1181,$G$4,$G$3,0),"")</f>
        <v/>
      </c>
      <c r="E1181" s="109" t="str">
        <f aca="false">IF(OR(AND($A1181&lt;$D$6,$A1181&gt;$D$8),AND($A1181&gt;$D$7,$A1181&lt;$D$9)),NORMDIST($A1181,$G$4,$G$3,0),"")</f>
        <v/>
      </c>
      <c r="F1181" s="109" t="n">
        <f aca="false">IF(OR($A1181&lt;$D$8,$A1181&gt;$D$9),NORMDIST($A1181,$G$4,$G$3,0),"")</f>
        <v>0</v>
      </c>
    </row>
    <row r="1182" customFormat="false" ht="12.75" hidden="false" customHeight="false" outlineLevel="0" collapsed="false">
      <c r="A1182" s="108" t="n">
        <v>58.4999999999998</v>
      </c>
      <c r="B1182" s="38" t="n">
        <f aca="false">LN(A1182)</f>
        <v>4.06902675423781</v>
      </c>
      <c r="C1182" s="38" t="n">
        <f aca="false">1/(I$3*SQRT(2*PI()))*EXP(-(($B1182-I$4)^2)/(2*I$3^2))</f>
        <v>1.39420059586113E-057</v>
      </c>
      <c r="D1182" s="109" t="str">
        <f aca="false">IF(AND($A1182&gt;$D$6,$A1182&lt;$D$7),NORMDIST($A1182,$G$4,$G$3,0),"")</f>
        <v/>
      </c>
      <c r="E1182" s="109" t="str">
        <f aca="false">IF(OR(AND($A1182&lt;$D$6,$A1182&gt;$D$8),AND($A1182&gt;$D$7,$A1182&lt;$D$9)),NORMDIST($A1182,$G$4,$G$3,0),"")</f>
        <v/>
      </c>
      <c r="F1182" s="109" t="n">
        <f aca="false">IF(OR($A1182&lt;$D$8,$A1182&gt;$D$9),NORMDIST($A1182,$G$4,$G$3,0),"")</f>
        <v>0</v>
      </c>
    </row>
    <row r="1183" customFormat="false" ht="12.75" hidden="false" customHeight="false" outlineLevel="0" collapsed="false">
      <c r="A1183" s="108" t="n">
        <v>58.5499999999998</v>
      </c>
      <c r="B1183" s="38" t="n">
        <f aca="false">LN(A1183)</f>
        <v>4.06988109004372</v>
      </c>
      <c r="C1183" s="38" t="n">
        <f aca="false">1/(I$3*SQRT(2*PI()))*EXP(-(($B1183-I$4)^2)/(2*I$3^2))</f>
        <v>1.27947922833165E-057</v>
      </c>
      <c r="D1183" s="109" t="str">
        <f aca="false">IF(AND($A1183&gt;$D$6,$A1183&lt;$D$7),NORMDIST($A1183,$G$4,$G$3,0),"")</f>
        <v/>
      </c>
      <c r="E1183" s="109" t="str">
        <f aca="false">IF(OR(AND($A1183&lt;$D$6,$A1183&gt;$D$8),AND($A1183&gt;$D$7,$A1183&lt;$D$9)),NORMDIST($A1183,$G$4,$G$3,0),"")</f>
        <v/>
      </c>
      <c r="F1183" s="109" t="n">
        <f aca="false">IF(OR($A1183&lt;$D$8,$A1183&gt;$D$9),NORMDIST($A1183,$G$4,$G$3,0),"")</f>
        <v>0</v>
      </c>
    </row>
    <row r="1184" customFormat="false" ht="12.75" hidden="false" customHeight="false" outlineLevel="0" collapsed="false">
      <c r="A1184" s="108" t="n">
        <v>58.5999999999998</v>
      </c>
      <c r="B1184" s="38" t="n">
        <f aca="false">LN(A1184)</f>
        <v>4.07073469658296</v>
      </c>
      <c r="C1184" s="38" t="n">
        <f aca="false">1/(I$3*SQRT(2*PI()))*EXP(-(($B1184-I$4)^2)/(2*I$3^2))</f>
        <v>1.17425095346898E-057</v>
      </c>
      <c r="D1184" s="109" t="str">
        <f aca="false">IF(AND($A1184&gt;$D$6,$A1184&lt;$D$7),NORMDIST($A1184,$G$4,$G$3,0),"")</f>
        <v/>
      </c>
      <c r="E1184" s="109" t="str">
        <f aca="false">IF(OR(AND($A1184&lt;$D$6,$A1184&gt;$D$8),AND($A1184&gt;$D$7,$A1184&lt;$D$9)),NORMDIST($A1184,$G$4,$G$3,0),"")</f>
        <v/>
      </c>
      <c r="F1184" s="109" t="n">
        <f aca="false">IF(OR($A1184&lt;$D$8,$A1184&gt;$D$9),NORMDIST($A1184,$G$4,$G$3,0),"")</f>
        <v>0</v>
      </c>
    </row>
    <row r="1185" customFormat="false" ht="12.75" hidden="false" customHeight="false" outlineLevel="0" collapsed="false">
      <c r="A1185" s="108" t="n">
        <v>58.6499999999998</v>
      </c>
      <c r="B1185" s="38" t="n">
        <f aca="false">LN(A1185)</f>
        <v>4.07158757509948</v>
      </c>
      <c r="C1185" s="38" t="n">
        <f aca="false">1/(I$3*SQRT(2*PI()))*EXP(-(($B1185-I$4)^2)/(2*I$3^2))</f>
        <v>1.0777258156678E-057</v>
      </c>
      <c r="D1185" s="109" t="str">
        <f aca="false">IF(AND($A1185&gt;$D$6,$A1185&lt;$D$7),NORMDIST($A1185,$G$4,$G$3,0),"")</f>
        <v/>
      </c>
      <c r="E1185" s="109" t="str">
        <f aca="false">IF(OR(AND($A1185&lt;$D$6,$A1185&gt;$D$8),AND($A1185&gt;$D$7,$A1185&lt;$D$9)),NORMDIST($A1185,$G$4,$G$3,0),"")</f>
        <v/>
      </c>
      <c r="F1185" s="109" t="n">
        <f aca="false">IF(OR($A1185&lt;$D$8,$A1185&gt;$D$9),NORMDIST($A1185,$G$4,$G$3,0),"")</f>
        <v>0</v>
      </c>
    </row>
    <row r="1186" customFormat="false" ht="12.75" hidden="false" customHeight="false" outlineLevel="0" collapsed="false">
      <c r="A1186" s="108" t="n">
        <v>58.6999999999998</v>
      </c>
      <c r="B1186" s="38" t="n">
        <f aca="false">LN(A1186)</f>
        <v>4.07243972683405</v>
      </c>
      <c r="C1186" s="38" t="n">
        <f aca="false">1/(I$3*SQRT(2*PI()))*EXP(-(($B1186-I$4)^2)/(2*I$3^2))</f>
        <v>9.89179961612537E-058</v>
      </c>
      <c r="D1186" s="109" t="str">
        <f aca="false">IF(AND($A1186&gt;$D$6,$A1186&lt;$D$7),NORMDIST($A1186,$G$4,$G$3,0),"")</f>
        <v/>
      </c>
      <c r="E1186" s="109" t="str">
        <f aca="false">IF(OR(AND($A1186&lt;$D$6,$A1186&gt;$D$8),AND($A1186&gt;$D$7,$A1186&lt;$D$9)),NORMDIST($A1186,$G$4,$G$3,0),"")</f>
        <v/>
      </c>
      <c r="F1186" s="109" t="n">
        <f aca="false">IF(OR($A1186&lt;$D$8,$A1186&gt;$D$9),NORMDIST($A1186,$G$4,$G$3,0),"")</f>
        <v>0</v>
      </c>
    </row>
    <row r="1187" customFormat="false" ht="12.75" hidden="false" customHeight="false" outlineLevel="0" collapsed="false">
      <c r="A1187" s="108" t="n">
        <v>58.7499999999998</v>
      </c>
      <c r="B1187" s="38" t="n">
        <f aca="false">LN(A1187)</f>
        <v>4.07329115302427</v>
      </c>
      <c r="C1187" s="38" t="n">
        <f aca="false">1/(I$3*SQRT(2*PI()))*EXP(-(($B1187-I$4)^2)/(2*I$3^2))</f>
        <v>9.0795007820609E-058</v>
      </c>
      <c r="D1187" s="109" t="str">
        <f aca="false">IF(AND($A1187&gt;$D$6,$A1187&lt;$D$7),NORMDIST($A1187,$G$4,$G$3,0),"")</f>
        <v/>
      </c>
      <c r="E1187" s="109" t="str">
        <f aca="false">IF(OR(AND($A1187&lt;$D$6,$A1187&gt;$D$8),AND($A1187&gt;$D$7,$A1187&lt;$D$9)),NORMDIST($A1187,$G$4,$G$3,0),"")</f>
        <v/>
      </c>
      <c r="F1187" s="109" t="n">
        <f aca="false">IF(OR($A1187&lt;$D$8,$A1187&gt;$D$9),NORMDIST($A1187,$G$4,$G$3,0),"")</f>
        <v>0</v>
      </c>
    </row>
    <row r="1188" customFormat="false" ht="12.75" hidden="false" customHeight="false" outlineLevel="0" collapsed="false">
      <c r="A1188" s="108" t="n">
        <v>58.7999999999998</v>
      </c>
      <c r="B1188" s="38" t="n">
        <f aca="false">LN(A1188)</f>
        <v>4.07414185490458</v>
      </c>
      <c r="C1188" s="38" t="n">
        <f aca="false">1/(I$3*SQRT(2*PI()))*EXP(-(($B1188-I$4)^2)/(2*I$3^2))</f>
        <v>8.33428301096489E-058</v>
      </c>
      <c r="D1188" s="109" t="str">
        <f aca="false">IF(AND($A1188&gt;$D$6,$A1188&lt;$D$7),NORMDIST($A1188,$G$4,$G$3,0),"")</f>
        <v/>
      </c>
      <c r="E1188" s="109" t="str">
        <f aca="false">IF(OR(AND($A1188&lt;$D$6,$A1188&gt;$D$8),AND($A1188&gt;$D$7,$A1188&lt;$D$9)),NORMDIST($A1188,$G$4,$G$3,0),"")</f>
        <v/>
      </c>
      <c r="F1188" s="109" t="n">
        <f aca="false">IF(OR($A1188&lt;$D$8,$A1188&gt;$D$9),NORMDIST($A1188,$G$4,$G$3,0),"")</f>
        <v>0</v>
      </c>
    </row>
    <row r="1189" customFormat="false" ht="12.75" hidden="false" customHeight="false" outlineLevel="0" collapsed="false">
      <c r="A1189" s="108" t="n">
        <v>58.8499999999998</v>
      </c>
      <c r="B1189" s="38" t="n">
        <f aca="false">LN(A1189)</f>
        <v>4.07499183370628</v>
      </c>
      <c r="C1189" s="38" t="n">
        <f aca="false">1/(I$3*SQRT(2*PI()))*EXP(-(($B1189-I$4)^2)/(2*I$3^2))</f>
        <v>7.6505755376678E-058</v>
      </c>
      <c r="D1189" s="109" t="str">
        <f aca="false">IF(AND($A1189&gt;$D$6,$A1189&lt;$D$7),NORMDIST($A1189,$G$4,$G$3,0),"")</f>
        <v/>
      </c>
      <c r="E1189" s="109" t="str">
        <f aca="false">IF(OR(AND($A1189&lt;$D$6,$A1189&gt;$D$8),AND($A1189&gt;$D$7,$A1189&lt;$D$9)),NORMDIST($A1189,$G$4,$G$3,0),"")</f>
        <v/>
      </c>
      <c r="F1189" s="109" t="n">
        <f aca="false">IF(OR($A1189&lt;$D$8,$A1189&gt;$D$9),NORMDIST($A1189,$G$4,$G$3,0),"")</f>
        <v>0</v>
      </c>
    </row>
    <row r="1190" customFormat="false" ht="12.75" hidden="false" customHeight="false" outlineLevel="0" collapsed="false">
      <c r="A1190" s="108" t="n">
        <v>58.8999999999998</v>
      </c>
      <c r="B1190" s="38" t="n">
        <f aca="false">LN(A1190)</f>
        <v>4.07584109065754</v>
      </c>
      <c r="C1190" s="38" t="n">
        <f aca="false">1/(I$3*SQRT(2*PI()))*EXP(-(($B1190-I$4)^2)/(2*I$3^2))</f>
        <v>7.02327280576458E-058</v>
      </c>
      <c r="D1190" s="109" t="str">
        <f aca="false">IF(AND($A1190&gt;$D$6,$A1190&lt;$D$7),NORMDIST($A1190,$G$4,$G$3,0),"")</f>
        <v/>
      </c>
      <c r="E1190" s="109" t="str">
        <f aca="false">IF(OR(AND($A1190&lt;$D$6,$A1190&gt;$D$8),AND($A1190&gt;$D$7,$A1190&lt;$D$9)),NORMDIST($A1190,$G$4,$G$3,0),"")</f>
        <v/>
      </c>
      <c r="F1190" s="109" t="n">
        <f aca="false">IF(OR($A1190&lt;$D$8,$A1190&gt;$D$9),NORMDIST($A1190,$G$4,$G$3,0),"")</f>
        <v>0</v>
      </c>
    </row>
    <row r="1191" customFormat="false" ht="12.75" hidden="false" customHeight="false" outlineLevel="0" collapsed="false">
      <c r="A1191" s="108" t="n">
        <v>58.9499999999998</v>
      </c>
      <c r="B1191" s="38" t="n">
        <f aca="false">LN(A1191)</f>
        <v>4.07668962698338</v>
      </c>
      <c r="C1191" s="38" t="n">
        <f aca="false">1/(I$3*SQRT(2*PI()))*EXP(-(($B1191-I$4)^2)/(2*I$3^2))</f>
        <v>6.44769540273867E-058</v>
      </c>
      <c r="D1191" s="109" t="str">
        <f aca="false">IF(AND($A1191&gt;$D$6,$A1191&lt;$D$7),NORMDIST($A1191,$G$4,$G$3,0),"")</f>
        <v/>
      </c>
      <c r="E1191" s="109" t="str">
        <f aca="false">IF(OR(AND($A1191&lt;$D$6,$A1191&gt;$D$8),AND($A1191&gt;$D$7,$A1191&lt;$D$9)),NORMDIST($A1191,$G$4,$G$3,0),"")</f>
        <v/>
      </c>
      <c r="F1191" s="109" t="n">
        <f aca="false">IF(OR($A1191&lt;$D$8,$A1191&gt;$D$9),NORMDIST($A1191,$G$4,$G$3,0),"")</f>
        <v>0</v>
      </c>
    </row>
    <row r="1192" customFormat="false" ht="12.75" hidden="false" customHeight="false" outlineLevel="0" collapsed="false">
      <c r="A1192" s="108" t="n">
        <v>58.9999999999998</v>
      </c>
      <c r="B1192" s="38" t="n">
        <f aca="false">LN(A1192)</f>
        <v>4.07753744390572</v>
      </c>
      <c r="C1192" s="38" t="n">
        <f aca="false">1/(I$3*SQRT(2*PI()))*EXP(-(($B1192-I$4)^2)/(2*I$3^2))</f>
        <v>5.91955429359795E-058</v>
      </c>
      <c r="D1192" s="109" t="str">
        <f aca="false">IF(AND($A1192&gt;$D$6,$A1192&lt;$D$7),NORMDIST($A1192,$G$4,$G$3,0),"")</f>
        <v/>
      </c>
      <c r="E1192" s="109" t="str">
        <f aca="false">IF(OR(AND($A1192&lt;$D$6,$A1192&gt;$D$8),AND($A1192&gt;$D$7,$A1192&lt;$D$9)),NORMDIST($A1192,$G$4,$G$3,0),"")</f>
        <v/>
      </c>
      <c r="F1192" s="109" t="n">
        <f aca="false">IF(OR($A1192&lt;$D$8,$A1192&gt;$D$9),NORMDIST($A1192,$G$4,$G$3,0),"")</f>
        <v>0</v>
      </c>
    </row>
    <row r="1193" customFormat="false" ht="12.75" hidden="false" customHeight="false" outlineLevel="0" collapsed="false">
      <c r="A1193" s="108" t="n">
        <v>59.0499999999998</v>
      </c>
      <c r="B1193" s="38" t="n">
        <f aca="false">LN(A1193)</f>
        <v>4.07838454264337</v>
      </c>
      <c r="C1193" s="38" t="n">
        <f aca="false">1/(I$3*SQRT(2*PI()))*EXP(-(($B1193-I$4)^2)/(2*I$3^2))</f>
        <v>5.43491807297738E-058</v>
      </c>
      <c r="D1193" s="109" t="str">
        <f aca="false">IF(AND($A1193&gt;$D$6,$A1193&lt;$D$7),NORMDIST($A1193,$G$4,$G$3,0),"")</f>
        <v/>
      </c>
      <c r="E1193" s="109" t="str">
        <f aca="false">IF(OR(AND($A1193&lt;$D$6,$A1193&gt;$D$8),AND($A1193&gt;$D$7,$A1193&lt;$D$9)),NORMDIST($A1193,$G$4,$G$3,0),"")</f>
        <v/>
      </c>
      <c r="F1193" s="109" t="n">
        <f aca="false">IF(OR($A1193&lt;$D$8,$A1193&gt;$D$9),NORMDIST($A1193,$G$4,$G$3,0),"")</f>
        <v>0</v>
      </c>
    </row>
    <row r="1194" customFormat="false" ht="12.75" hidden="false" customHeight="false" outlineLevel="0" collapsed="false">
      <c r="A1194" s="108" t="n">
        <v>59.0999999999998</v>
      </c>
      <c r="B1194" s="38" t="n">
        <f aca="false">LN(A1194)</f>
        <v>4.07923092441205</v>
      </c>
      <c r="C1194" s="38" t="n">
        <f aca="false">1/(I$3*SQRT(2*PI()))*EXP(-(($B1194-I$4)^2)/(2*I$3^2))</f>
        <v>4.99018297956405E-058</v>
      </c>
      <c r="D1194" s="109" t="str">
        <f aca="false">IF(AND($A1194&gt;$D$6,$A1194&lt;$D$7),NORMDIST($A1194,$G$4,$G$3,0),"")</f>
        <v/>
      </c>
      <c r="E1194" s="109" t="str">
        <f aca="false">IF(OR(AND($A1194&lt;$D$6,$A1194&gt;$D$8),AND($A1194&gt;$D$7,$A1194&lt;$D$9)),NORMDIST($A1194,$G$4,$G$3,0),"")</f>
        <v/>
      </c>
      <c r="F1194" s="109" t="n">
        <f aca="false">IF(OR($A1194&lt;$D$8,$A1194&gt;$D$9),NORMDIST($A1194,$G$4,$G$3,0),"")</f>
        <v>0</v>
      </c>
    </row>
    <row r="1195" customFormat="false" ht="12.75" hidden="false" customHeight="false" outlineLevel="0" collapsed="false">
      <c r="A1195" s="108" t="n">
        <v>59.1499999999998</v>
      </c>
      <c r="B1195" s="38" t="n">
        <f aca="false">LN(A1195)</f>
        <v>4.08007659042439</v>
      </c>
      <c r="C1195" s="38" t="n">
        <f aca="false">1/(I$3*SQRT(2*PI()))*EXP(-(($B1195-I$4)^2)/(2*I$3^2))</f>
        <v>4.58204543856122E-058</v>
      </c>
      <c r="D1195" s="109" t="str">
        <f aca="false">IF(AND($A1195&gt;$D$6,$A1195&lt;$D$7),NORMDIST($A1195,$G$4,$G$3,0),"")</f>
        <v/>
      </c>
      <c r="E1195" s="109" t="str">
        <f aca="false">IF(OR(AND($A1195&lt;$D$6,$A1195&gt;$D$8),AND($A1195&gt;$D$7,$A1195&lt;$D$9)),NORMDIST($A1195,$G$4,$G$3,0),"")</f>
        <v/>
      </c>
      <c r="F1195" s="109" t="n">
        <f aca="false">IF(OR($A1195&lt;$D$8,$A1195&gt;$D$9),NORMDIST($A1195,$G$4,$G$3,0),"")</f>
        <v>0</v>
      </c>
    </row>
    <row r="1196" customFormat="false" ht="12.75" hidden="false" customHeight="false" outlineLevel="0" collapsed="false">
      <c r="A1196" s="108" t="n">
        <v>59.1999999999998</v>
      </c>
      <c r="B1196" s="38" t="n">
        <f aca="false">LN(A1196)</f>
        <v>4.08092154188996</v>
      </c>
      <c r="C1196" s="38" t="n">
        <f aca="false">1/(I$3*SQRT(2*PI()))*EXP(-(($B1196-I$4)^2)/(2*I$3^2))</f>
        <v>4.2074769178855E-058</v>
      </c>
      <c r="D1196" s="109" t="str">
        <f aca="false">IF(AND($A1196&gt;$D$6,$A1196&lt;$D$7),NORMDIST($A1196,$G$4,$G$3,0),"")</f>
        <v/>
      </c>
      <c r="E1196" s="109" t="str">
        <f aca="false">IF(OR(AND($A1196&lt;$D$6,$A1196&gt;$D$8),AND($A1196&gt;$D$7,$A1196&lt;$D$9)),NORMDIST($A1196,$G$4,$G$3,0),"")</f>
        <v/>
      </c>
      <c r="F1196" s="109" t="n">
        <f aca="false">IF(OR($A1196&lt;$D$8,$A1196&gt;$D$9),NORMDIST($A1196,$G$4,$G$3,0),"")</f>
        <v>0</v>
      </c>
    </row>
    <row r="1197" customFormat="false" ht="12.75" hidden="false" customHeight="false" outlineLevel="0" collapsed="false">
      <c r="A1197" s="108" t="n">
        <v>59.2499999999998</v>
      </c>
      <c r="B1197" s="38" t="n">
        <f aca="false">LN(A1197)</f>
        <v>4.08176578001524</v>
      </c>
      <c r="C1197" s="38" t="n">
        <f aca="false">1/(I$3*SQRT(2*PI()))*EXP(-(($B1197-I$4)^2)/(2*I$3^2))</f>
        <v>3.86370090205785E-058</v>
      </c>
      <c r="D1197" s="109" t="str">
        <f aca="false">IF(AND($A1197&gt;$D$6,$A1197&lt;$D$7),NORMDIST($A1197,$G$4,$G$3,0),"")</f>
        <v/>
      </c>
      <c r="E1197" s="109" t="str">
        <f aca="false">IF(OR(AND($A1197&lt;$D$6,$A1197&gt;$D$8),AND($A1197&gt;$D$7,$A1197&lt;$D$9)),NORMDIST($A1197,$G$4,$G$3,0),"")</f>
        <v/>
      </c>
      <c r="F1197" s="109" t="n">
        <f aca="false">IF(OR($A1197&lt;$D$8,$A1197&gt;$D$9),NORMDIST($A1197,$G$4,$G$3,0),"")</f>
        <v>0</v>
      </c>
    </row>
    <row r="1198" customFormat="false" ht="12.75" hidden="false" customHeight="false" outlineLevel="0" collapsed="false">
      <c r="A1198" s="108" t="n">
        <v>59.2999999999998</v>
      </c>
      <c r="B1198" s="38" t="n">
        <f aca="false">LN(A1198)</f>
        <v>4.08260930600368</v>
      </c>
      <c r="C1198" s="38" t="n">
        <f aca="false">1/(I$3*SQRT(2*PI()))*EXP(-(($B1198-I$4)^2)/(2*I$3^2))</f>
        <v>3.54817180444349E-058</v>
      </c>
      <c r="D1198" s="109" t="str">
        <f aca="false">IF(AND($A1198&gt;$D$6,$A1198&lt;$D$7),NORMDIST($A1198,$G$4,$G$3,0),"")</f>
        <v/>
      </c>
      <c r="E1198" s="109" t="str">
        <f aca="false">IF(OR(AND($A1198&lt;$D$6,$A1198&gt;$D$8),AND($A1198&gt;$D$7,$A1198&lt;$D$9)),NORMDIST($A1198,$G$4,$G$3,0),"")</f>
        <v/>
      </c>
      <c r="F1198" s="109" t="n">
        <f aca="false">IF(OR($A1198&lt;$D$8,$A1198&gt;$D$9),NORMDIST($A1198,$G$4,$G$3,0),"")</f>
        <v>0</v>
      </c>
    </row>
    <row r="1199" customFormat="false" ht="12.75" hidden="false" customHeight="false" outlineLevel="0" collapsed="false">
      <c r="A1199" s="108" t="n">
        <v>59.3499999999998</v>
      </c>
      <c r="B1199" s="38" t="n">
        <f aca="false">LN(A1199)</f>
        <v>4.08345212105567</v>
      </c>
      <c r="C1199" s="38" t="n">
        <f aca="false">1/(I$3*SQRT(2*PI()))*EXP(-(($B1199-I$4)^2)/(2*I$3^2))</f>
        <v>3.25855565378213E-058</v>
      </c>
      <c r="D1199" s="109" t="str">
        <f aca="false">IF(AND($A1199&gt;$D$6,$A1199&lt;$D$7),NORMDIST($A1199,$G$4,$G$3,0),"")</f>
        <v/>
      </c>
      <c r="E1199" s="109" t="str">
        <f aca="false">IF(OR(AND($A1199&lt;$D$6,$A1199&gt;$D$8),AND($A1199&gt;$D$7,$A1199&lt;$D$9)),NORMDIST($A1199,$G$4,$G$3,0),"")</f>
        <v/>
      </c>
      <c r="F1199" s="109" t="n">
        <f aca="false">IF(OR($A1199&lt;$D$8,$A1199&gt;$D$9),NORMDIST($A1199,$G$4,$G$3,0),"")</f>
        <v>0</v>
      </c>
    </row>
    <row r="1200" customFormat="false" ht="12.75" hidden="false" customHeight="false" outlineLevel="0" collapsed="false">
      <c r="A1200" s="108" t="n">
        <v>59.3999999999998</v>
      </c>
      <c r="B1200" s="38" t="n">
        <f aca="false">LN(A1200)</f>
        <v>4.0842942263686</v>
      </c>
      <c r="C1200" s="38" t="n">
        <f aca="false">1/(I$3*SQRT(2*PI()))*EXP(-(($B1200-I$4)^2)/(2*I$3^2))</f>
        <v>2.99271240489478E-058</v>
      </c>
      <c r="D1200" s="109" t="str">
        <f aca="false">IF(AND($A1200&gt;$D$6,$A1200&lt;$D$7),NORMDIST($A1200,$G$4,$G$3,0),"")</f>
        <v/>
      </c>
      <c r="E1200" s="109" t="str">
        <f aca="false">IF(OR(AND($A1200&lt;$D$6,$A1200&gt;$D$8),AND($A1200&gt;$D$7,$A1200&lt;$D$9)),NORMDIST($A1200,$G$4,$G$3,0),"")</f>
        <v/>
      </c>
      <c r="F1200" s="109" t="n">
        <f aca="false">IF(OR($A1200&lt;$D$8,$A1200&gt;$D$9),NORMDIST($A1200,$G$4,$G$3,0),"")</f>
        <v>0</v>
      </c>
    </row>
    <row r="1201" customFormat="false" ht="12.75" hidden="false" customHeight="false" outlineLevel="0" collapsed="false">
      <c r="A1201" s="108" t="n">
        <v>59.4499999999998</v>
      </c>
      <c r="B1201" s="38" t="n">
        <f aca="false">LN(A1201)</f>
        <v>4.08513562313679</v>
      </c>
      <c r="C1201" s="38" t="n">
        <f aca="false">1/(I$3*SQRT(2*PI()))*EXP(-(($B1201-I$4)^2)/(2*I$3^2))</f>
        <v>2.74867973623499E-058</v>
      </c>
      <c r="D1201" s="109" t="str">
        <f aca="false">IF(AND($A1201&gt;$D$6,$A1201&lt;$D$7),NORMDIST($A1201,$G$4,$G$3,0),"")</f>
        <v/>
      </c>
      <c r="E1201" s="109" t="str">
        <f aca="false">IF(OR(AND($A1201&lt;$D$6,$A1201&gt;$D$8),AND($A1201&gt;$D$7,$A1201&lt;$D$9)),NORMDIST($A1201,$G$4,$G$3,0),"")</f>
        <v/>
      </c>
      <c r="F1201" s="109" t="n">
        <f aca="false">IF(OR($A1201&lt;$D$8,$A1201&gt;$D$9),NORMDIST($A1201,$G$4,$G$3,0),"")</f>
        <v>0</v>
      </c>
    </row>
    <row r="1202" customFormat="false" ht="12.75" hidden="false" customHeight="false" outlineLevel="0" collapsed="false">
      <c r="A1202" s="108" t="n">
        <v>59.4999999999998</v>
      </c>
      <c r="B1202" s="38" t="n">
        <f aca="false">LN(A1202)</f>
        <v>4.08597631255158</v>
      </c>
      <c r="C1202" s="38" t="n">
        <f aca="false">1/(I$3*SQRT(2*PI()))*EXP(-(($B1202-I$4)^2)/(2*I$3^2))</f>
        <v>2.52465820862236E-058</v>
      </c>
      <c r="D1202" s="109" t="str">
        <f aca="false">IF(AND($A1202&gt;$D$6,$A1202&lt;$D$7),NORMDIST($A1202,$G$4,$G$3,0),"")</f>
        <v/>
      </c>
      <c r="E1202" s="109" t="str">
        <f aca="false">IF(OR(AND($A1202&lt;$D$6,$A1202&gt;$D$8),AND($A1202&gt;$D$7,$A1202&lt;$D$9)),NORMDIST($A1202,$G$4,$G$3,0),"")</f>
        <v/>
      </c>
      <c r="F1202" s="109" t="n">
        <f aca="false">IF(OR($A1202&lt;$D$8,$A1202&gt;$D$9),NORMDIST($A1202,$G$4,$G$3,0),"")</f>
        <v>0</v>
      </c>
    </row>
    <row r="1203" customFormat="false" ht="12.75" hidden="false" customHeight="false" outlineLevel="0" collapsed="false">
      <c r="A1203" s="108" t="n">
        <v>59.5499999999998</v>
      </c>
      <c r="B1203" s="38" t="n">
        <f aca="false">LN(A1203)</f>
        <v>4.08681629580131</v>
      </c>
      <c r="C1203" s="38" t="n">
        <f aca="false">1/(I$3*SQRT(2*PI()))*EXP(-(($B1203-I$4)^2)/(2*I$3^2))</f>
        <v>2.3189976701752E-058</v>
      </c>
      <c r="D1203" s="109" t="str">
        <f aca="false">IF(AND($A1203&gt;$D$6,$A1203&lt;$D$7),NORMDIST($A1203,$G$4,$G$3,0),"")</f>
        <v/>
      </c>
      <c r="E1203" s="109" t="str">
        <f aca="false">IF(OR(AND($A1203&lt;$D$6,$A1203&gt;$D$8),AND($A1203&gt;$D$7,$A1203&lt;$D$9)),NORMDIST($A1203,$G$4,$G$3,0),"")</f>
        <v/>
      </c>
      <c r="F1203" s="109" t="n">
        <f aca="false">IF(OR($A1203&lt;$D$8,$A1203&gt;$D$9),NORMDIST($A1203,$G$4,$G$3,0),"")</f>
        <v>0</v>
      </c>
    </row>
    <row r="1204" customFormat="false" ht="12.75" hidden="false" customHeight="false" outlineLevel="0" collapsed="false">
      <c r="A1204" s="108" t="n">
        <v>59.5999999999998</v>
      </c>
      <c r="B1204" s="38" t="n">
        <f aca="false">LN(A1204)</f>
        <v>4.0876555740713</v>
      </c>
      <c r="C1204" s="38" t="n">
        <f aca="false">1/(I$3*SQRT(2*PI()))*EXP(-(($B1204-I$4)^2)/(2*I$3^2))</f>
        <v>2.13018480222939E-058</v>
      </c>
      <c r="D1204" s="109" t="str">
        <f aca="false">IF(AND($A1204&gt;$D$6,$A1204&lt;$D$7),NORMDIST($A1204,$G$4,$G$3,0),"")</f>
        <v/>
      </c>
      <c r="E1204" s="109" t="str">
        <f aca="false">IF(OR(AND($A1204&lt;$D$6,$A1204&gt;$D$8),AND($A1204&gt;$D$7,$A1204&lt;$D$9)),NORMDIST($A1204,$G$4,$G$3,0),"")</f>
        <v/>
      </c>
      <c r="F1204" s="109" t="n">
        <f aca="false">IF(OR($A1204&lt;$D$8,$A1204&gt;$D$9),NORMDIST($A1204,$G$4,$G$3,0),"")</f>
        <v>0</v>
      </c>
    </row>
    <row r="1205" customFormat="false" ht="12.75" hidden="false" customHeight="false" outlineLevel="0" collapsed="false">
      <c r="A1205" s="108" t="n">
        <v>59.6499999999998</v>
      </c>
      <c r="B1205" s="38" t="n">
        <f aca="false">LN(A1205)</f>
        <v>4.08849414854392</v>
      </c>
      <c r="C1205" s="38" t="n">
        <f aca="false">1/(I$3*SQRT(2*PI()))*EXP(-(($B1205-I$4)^2)/(2*I$3^2))</f>
        <v>1.95683170995407E-058</v>
      </c>
      <c r="D1205" s="109" t="str">
        <f aca="false">IF(AND($A1205&gt;$D$6,$A1205&lt;$D$7),NORMDIST($A1205,$G$4,$G$3,0),"")</f>
        <v/>
      </c>
      <c r="E1205" s="109" t="str">
        <f aca="false">IF(OR(AND($A1205&lt;$D$6,$A1205&gt;$D$8),AND($A1205&gt;$D$7,$A1205&lt;$D$9)),NORMDIST($A1205,$G$4,$G$3,0),"")</f>
        <v/>
      </c>
      <c r="F1205" s="109" t="n">
        <f aca="false">IF(OR($A1205&lt;$D$8,$A1205&gt;$D$9),NORMDIST($A1205,$G$4,$G$3,0),"")</f>
        <v>0</v>
      </c>
    </row>
    <row r="1206" customFormat="false" ht="12.75" hidden="false" customHeight="false" outlineLevel="0" collapsed="false">
      <c r="A1206" s="108" t="n">
        <v>59.6999999999998</v>
      </c>
      <c r="B1206" s="38" t="n">
        <f aca="false">LN(A1206)</f>
        <v>4.08933202039855</v>
      </c>
      <c r="C1206" s="38" t="n">
        <f aca="false">1/(I$3*SQRT(2*PI()))*EXP(-(($B1206-I$4)^2)/(2*I$3^2))</f>
        <v>1.79766546955382E-058</v>
      </c>
      <c r="D1206" s="109" t="str">
        <f aca="false">IF(AND($A1206&gt;$D$6,$A1206&lt;$D$7),NORMDIST($A1206,$G$4,$G$3,0),"")</f>
        <v/>
      </c>
      <c r="E1206" s="109" t="str">
        <f aca="false">IF(OR(AND($A1206&lt;$D$6,$A1206&gt;$D$8),AND($A1206&gt;$D$7,$A1206&lt;$D$9)),NORMDIST($A1206,$G$4,$G$3,0),"")</f>
        <v/>
      </c>
      <c r="F1206" s="109" t="n">
        <f aca="false">IF(OR($A1206&lt;$D$8,$A1206&gt;$D$9),NORMDIST($A1206,$G$4,$G$3,0),"")</f>
        <v>0</v>
      </c>
    </row>
    <row r="1207" customFormat="false" ht="12.75" hidden="false" customHeight="false" outlineLevel="0" collapsed="false">
      <c r="A1207" s="108" t="n">
        <v>59.7499999999998</v>
      </c>
      <c r="B1207" s="38" t="n">
        <f aca="false">LN(A1207)</f>
        <v>4.09016919081162</v>
      </c>
      <c r="C1207" s="38" t="n">
        <f aca="false">1/(I$3*SQRT(2*PI()))*EXP(-(($B1207-I$4)^2)/(2*I$3^2))</f>
        <v>1.65151855141168E-058</v>
      </c>
      <c r="D1207" s="109" t="str">
        <f aca="false">IF(AND($A1207&gt;$D$6,$A1207&lt;$D$7),NORMDIST($A1207,$G$4,$G$3,0),"")</f>
        <v/>
      </c>
      <c r="E1207" s="109" t="str">
        <f aca="false">IF(OR(AND($A1207&lt;$D$6,$A1207&gt;$D$8),AND($A1207&gt;$D$7,$A1207&lt;$D$9)),NORMDIST($A1207,$G$4,$G$3,0),"")</f>
        <v/>
      </c>
      <c r="F1207" s="109" t="n">
        <f aca="false">IF(OR($A1207&lt;$D$8,$A1207&gt;$D$9),NORMDIST($A1207,$G$4,$G$3,0),"")</f>
        <v>0</v>
      </c>
    </row>
    <row r="1208" customFormat="false" ht="12.75" hidden="false" customHeight="false" outlineLevel="0" collapsed="false">
      <c r="A1208" s="108" t="n">
        <v>59.7999999999998</v>
      </c>
      <c r="B1208" s="38" t="n">
        <f aca="false">LN(A1208)</f>
        <v>4.09100566095658</v>
      </c>
      <c r="C1208" s="38" t="n">
        <f aca="false">1/(I$3*SQRT(2*PI()))*EXP(-(($B1208-I$4)^2)/(2*I$3^2))</f>
        <v>1.51732004536863E-058</v>
      </c>
      <c r="D1208" s="109" t="str">
        <f aca="false">IF(AND($A1208&gt;$D$6,$A1208&lt;$D$7),NORMDIST($A1208,$G$4,$G$3,0),"")</f>
        <v/>
      </c>
      <c r="E1208" s="109" t="str">
        <f aca="false">IF(OR(AND($A1208&lt;$D$6,$A1208&gt;$D$8),AND($A1208&gt;$D$7,$A1208&lt;$D$9)),NORMDIST($A1208,$G$4,$G$3,0),"")</f>
        <v/>
      </c>
      <c r="F1208" s="109" t="n">
        <f aca="false">IF(OR($A1208&lt;$D$8,$A1208&gt;$D$9),NORMDIST($A1208,$G$4,$G$3,0),"")</f>
        <v>0</v>
      </c>
    </row>
    <row r="1209" customFormat="false" ht="12.75" hidden="false" customHeight="false" outlineLevel="0" collapsed="false">
      <c r="A1209" s="108" t="n">
        <v>59.8499999999998</v>
      </c>
      <c r="B1209" s="38" t="n">
        <f aca="false">LN(A1209)</f>
        <v>4.09184143200398</v>
      </c>
      <c r="C1209" s="38" t="n">
        <f aca="false">1/(I$3*SQRT(2*PI()))*EXP(-(($B1209-I$4)^2)/(2*I$3^2))</f>
        <v>1.39408762058405E-058</v>
      </c>
      <c r="D1209" s="109" t="str">
        <f aca="false">IF(AND($A1209&gt;$D$6,$A1209&lt;$D$7),NORMDIST($A1209,$G$4,$G$3,0),"")</f>
        <v/>
      </c>
      <c r="E1209" s="109" t="str">
        <f aca="false">IF(OR(AND($A1209&lt;$D$6,$A1209&gt;$D$8),AND($A1209&gt;$D$7,$A1209&lt;$D$9)),NORMDIST($A1209,$G$4,$G$3,0),"")</f>
        <v/>
      </c>
      <c r="F1209" s="109" t="n">
        <f aca="false">IF(OR($A1209&lt;$D$8,$A1209&gt;$D$9),NORMDIST($A1209,$G$4,$G$3,0),"")</f>
        <v>0</v>
      </c>
    </row>
    <row r="1210" customFormat="false" ht="12.75" hidden="false" customHeight="false" outlineLevel="0" collapsed="false">
      <c r="A1210" s="108" t="n">
        <v>59.8999999999998</v>
      </c>
      <c r="B1210" s="38" t="n">
        <f aca="false">LN(A1210)</f>
        <v>4.0926765051214</v>
      </c>
      <c r="C1210" s="38" t="n">
        <f aca="false">1/(I$3*SQRT(2*PI()))*EXP(-(($B1210-I$4)^2)/(2*I$3^2))</f>
        <v>1.28092015814424E-058</v>
      </c>
      <c r="D1210" s="109" t="str">
        <f aca="false">IF(AND($A1210&gt;$D$6,$A1210&lt;$D$7),NORMDIST($A1210,$G$4,$G$3,0),"")</f>
        <v/>
      </c>
      <c r="E1210" s="109" t="str">
        <f aca="false">IF(OR(AND($A1210&lt;$D$6,$A1210&gt;$D$8),AND($A1210&gt;$D$7,$A1210&lt;$D$9)),NORMDIST($A1210,$G$4,$G$3,0),"")</f>
        <v/>
      </c>
      <c r="F1210" s="109" t="n">
        <f aca="false">IF(OR($A1210&lt;$D$8,$A1210&gt;$D$9),NORMDIST($A1210,$G$4,$G$3,0),"")</f>
        <v>0</v>
      </c>
    </row>
    <row r="1211" customFormat="false" ht="12.75" hidden="false" customHeight="false" outlineLevel="0" collapsed="false">
      <c r="A1211" s="108" t="n">
        <v>59.9499999999998</v>
      </c>
      <c r="B1211" s="38" t="n">
        <f aca="false">LN(A1211)</f>
        <v>4.09351088147352</v>
      </c>
      <c r="C1211" s="38" t="n">
        <f aca="false">1/(I$3*SQRT(2*PI()))*EXP(-(($B1211-I$4)^2)/(2*I$3^2))</f>
        <v>1.17699099981905E-058</v>
      </c>
      <c r="D1211" s="109" t="str">
        <f aca="false">IF(AND($A1211&gt;$D$6,$A1211&lt;$D$7),NORMDIST($A1211,$G$4,$G$3,0),"")</f>
        <v/>
      </c>
      <c r="E1211" s="109" t="str">
        <f aca="false">IF(OR(AND($A1211&lt;$D$6,$A1211&gt;$D$8),AND($A1211&gt;$D$7,$A1211&lt;$D$9)),NORMDIST($A1211,$G$4,$G$3,0),"")</f>
        <v/>
      </c>
      <c r="F1211" s="109" t="n">
        <f aca="false">IF(OR($A1211&lt;$D$8,$A1211&gt;$D$9),NORMDIST($A1211,$G$4,$G$3,0),"")</f>
        <v>0</v>
      </c>
    </row>
    <row r="1212" customFormat="false" ht="12.75" hidden="false" customHeight="false" outlineLevel="0" collapsed="false">
      <c r="A1212" s="108" t="n">
        <v>59.9999999999998</v>
      </c>
      <c r="B1212" s="38" t="n">
        <f aca="false">LN(A1212)</f>
        <v>4.0943445622221</v>
      </c>
      <c r="C1212" s="38" t="n">
        <f aca="false">1/(I$3*SQRT(2*PI()))*EXP(-(($B1212-I$4)^2)/(2*I$3^2))</f>
        <v>1.08154176115309E-058</v>
      </c>
      <c r="D1212" s="109" t="str">
        <f aca="false">IF(AND($A1212&gt;$D$6,$A1212&lt;$D$7),NORMDIST($A1212,$G$4,$G$3,0),"")</f>
        <v/>
      </c>
      <c r="E1212" s="109" t="str">
        <f aca="false">IF(OR(AND($A1212&lt;$D$6,$A1212&gt;$D$8),AND($A1212&gt;$D$7,$A1212&lt;$D$9)),NORMDIST($A1212,$G$4,$G$3,0),"")</f>
        <v/>
      </c>
      <c r="F1212" s="109" t="n">
        <f aca="false">IF(OR($A1212&lt;$D$8,$A1212&gt;$D$9),NORMDIST($A1212,$G$4,$G$3,0),"")</f>
        <v>0</v>
      </c>
    </row>
    <row r="1213" customFormat="false" ht="12.75" hidden="false" customHeight="false" outlineLevel="0" collapsed="false">
      <c r="A1213" s="108" t="n">
        <v>60.0499999999998</v>
      </c>
      <c r="B1213" s="38" t="n">
        <f aca="false">LN(A1213)</f>
        <v>4.09517754852599</v>
      </c>
      <c r="C1213" s="38" t="n">
        <f aca="false">1/(I$3*SQRT(2*PI()))*EXP(-(($B1213-I$4)^2)/(2*I$3^2))</f>
        <v>9.93876661461522E-059</v>
      </c>
      <c r="D1213" s="109" t="str">
        <f aca="false">IF(AND($A1213&gt;$D$6,$A1213&lt;$D$7),NORMDIST($A1213,$G$4,$G$3,0),"")</f>
        <v/>
      </c>
      <c r="E1213" s="109" t="str">
        <f aca="false">IF(OR(AND($A1213&lt;$D$6,$A1213&gt;$D$8),AND($A1213&gt;$D$7,$A1213&lt;$D$9)),NORMDIST($A1213,$G$4,$G$3,0),"")</f>
        <v/>
      </c>
      <c r="F1213" s="109" t="n">
        <f aca="false">IF(OR($A1213&lt;$D$8,$A1213&gt;$D$9),NORMDIST($A1213,$G$4,$G$3,0),"")</f>
        <v>0</v>
      </c>
    </row>
    <row r="1214" customFormat="false" ht="12.75" hidden="false" customHeight="false" outlineLevel="0" collapsed="false">
      <c r="A1214" s="108" t="n">
        <v>60.0999999999998</v>
      </c>
      <c r="B1214" s="38" t="n">
        <f aca="false">LN(A1214)</f>
        <v>4.09600984154116</v>
      </c>
      <c r="C1214" s="38" t="n">
        <f aca="false">1/(I$3*SQRT(2*PI()))*EXP(-(($B1214-I$4)^2)/(2*I$3^2))</f>
        <v>9.13357327305624E-059</v>
      </c>
      <c r="D1214" s="109" t="str">
        <f aca="false">IF(AND($A1214&gt;$D$6,$A1214&lt;$D$7),NORMDIST($A1214,$G$4,$G$3,0),"")</f>
        <v/>
      </c>
      <c r="E1214" s="109" t="str">
        <f aca="false">IF(OR(AND($A1214&lt;$D$6,$A1214&gt;$D$8),AND($A1214&gt;$D$7,$A1214&lt;$D$9)),NORMDIST($A1214,$G$4,$G$3,0),"")</f>
        <v/>
      </c>
      <c r="F1214" s="109" t="n">
        <f aca="false">IF(OR($A1214&lt;$D$8,$A1214&gt;$D$9),NORMDIST($A1214,$G$4,$G$3,0),"")</f>
        <v>0</v>
      </c>
    </row>
    <row r="1215" customFormat="false" ht="12.75" hidden="false" customHeight="false" outlineLevel="0" collapsed="false">
      <c r="A1215" s="108" t="n">
        <v>60.1499999999998</v>
      </c>
      <c r="B1215" s="38" t="n">
        <f aca="false">LN(A1215)</f>
        <v>4.09684144242068</v>
      </c>
      <c r="C1215" s="38" t="n">
        <f aca="false">1/(I$3*SQRT(2*PI()))*EXP(-(($B1215-I$4)^2)/(2*I$3^2))</f>
        <v>8.39398029693814E-059</v>
      </c>
      <c r="D1215" s="109" t="str">
        <f aca="false">IF(AND($A1215&gt;$D$6,$A1215&lt;$D$7),NORMDIST($A1215,$G$4,$G$3,0),"")</f>
        <v/>
      </c>
      <c r="E1215" s="109" t="str">
        <f aca="false">IF(OR(AND($A1215&lt;$D$6,$A1215&gt;$D$8),AND($A1215&gt;$D$7,$A1215&lt;$D$9)),NORMDIST($A1215,$G$4,$G$3,0),"")</f>
        <v/>
      </c>
      <c r="F1215" s="109" t="n">
        <f aca="false">IF(OR($A1215&lt;$D$8,$A1215&gt;$D$9),NORMDIST($A1215,$G$4,$G$3,0),"")</f>
        <v>0</v>
      </c>
    </row>
    <row r="1216" customFormat="false" ht="12.75" hidden="false" customHeight="false" outlineLevel="0" collapsed="false">
      <c r="A1216" s="108" t="n">
        <v>60.1999999999998</v>
      </c>
      <c r="B1216" s="38" t="n">
        <f aca="false">LN(A1216)</f>
        <v>4.09767235231477</v>
      </c>
      <c r="C1216" s="38" t="n">
        <f aca="false">1/(I$3*SQRT(2*PI()))*EXP(-(($B1216-I$4)^2)/(2*I$3^2))</f>
        <v>7.71461318607726E-059</v>
      </c>
      <c r="D1216" s="109" t="str">
        <f aca="false">IF(AND($A1216&gt;$D$6,$A1216&lt;$D$7),NORMDIST($A1216,$G$4,$G$3,0),"")</f>
        <v/>
      </c>
      <c r="E1216" s="109" t="str">
        <f aca="false">IF(OR(AND($A1216&lt;$D$6,$A1216&gt;$D$8),AND($A1216&gt;$D$7,$A1216&lt;$D$9)),NORMDIST($A1216,$G$4,$G$3,0),"")</f>
        <v/>
      </c>
      <c r="F1216" s="109" t="n">
        <f aca="false">IF(OR($A1216&lt;$D$8,$A1216&gt;$D$9),NORMDIST($A1216,$G$4,$G$3,0),"")</f>
        <v>0</v>
      </c>
    </row>
    <row r="1217" customFormat="false" ht="12.75" hidden="false" customHeight="false" outlineLevel="0" collapsed="false">
      <c r="A1217" s="108" t="n">
        <v>60.2499999999998</v>
      </c>
      <c r="B1217" s="38" t="n">
        <f aca="false">LN(A1217)</f>
        <v>4.09850257237076</v>
      </c>
      <c r="C1217" s="38" t="n">
        <f aca="false">1/(I$3*SQRT(2*PI()))*EXP(-(($B1217-I$4)^2)/(2*I$3^2))</f>
        <v>7.09054021526949E-059</v>
      </c>
      <c r="D1217" s="109" t="str">
        <f aca="false">IF(AND($A1217&gt;$D$6,$A1217&lt;$D$7),NORMDIST($A1217,$G$4,$G$3,0),"")</f>
        <v/>
      </c>
      <c r="E1217" s="109" t="str">
        <f aca="false">IF(OR(AND($A1217&lt;$D$6,$A1217&gt;$D$8),AND($A1217&gt;$D$7,$A1217&lt;$D$9)),NORMDIST($A1217,$G$4,$G$3,0),"")</f>
        <v/>
      </c>
      <c r="F1217" s="109" t="n">
        <f aca="false">IF(OR($A1217&lt;$D$8,$A1217&gt;$D$9),NORMDIST($A1217,$G$4,$G$3,0),"")</f>
        <v>0</v>
      </c>
    </row>
    <row r="1218" customFormat="false" ht="12.75" hidden="false" customHeight="false" outlineLevel="0" collapsed="false">
      <c r="A1218" s="108" t="n">
        <v>60.2999999999998</v>
      </c>
      <c r="B1218" s="38" t="n">
        <f aca="false">LN(A1218)</f>
        <v>4.09933210373314</v>
      </c>
      <c r="C1218" s="38" t="n">
        <f aca="false">1/(I$3*SQRT(2*PI()))*EXP(-(($B1218-I$4)^2)/(2*I$3^2))</f>
        <v>6.51723575433712E-059</v>
      </c>
      <c r="D1218" s="109" t="str">
        <f aca="false">IF(AND($A1218&gt;$D$6,$A1218&lt;$D$7),NORMDIST($A1218,$G$4,$G$3,0),"")</f>
        <v/>
      </c>
      <c r="E1218" s="109" t="str">
        <f aca="false">IF(OR(AND($A1218&lt;$D$6,$A1218&gt;$D$8),AND($A1218&gt;$D$7,$A1218&lt;$D$9)),NORMDIST($A1218,$G$4,$G$3,0),"")</f>
        <v/>
      </c>
      <c r="F1218" s="109" t="n">
        <f aca="false">IF(OR($A1218&lt;$D$8,$A1218&gt;$D$9),NORMDIST($A1218,$G$4,$G$3,0),"")</f>
        <v>0</v>
      </c>
    </row>
    <row r="1219" customFormat="false" ht="12.75" hidden="false" customHeight="false" outlineLevel="0" collapsed="false">
      <c r="A1219" s="108" t="n">
        <v>60.3499999999998</v>
      </c>
      <c r="B1219" s="38" t="n">
        <f aca="false">LN(A1219)</f>
        <v>4.10016094754354</v>
      </c>
      <c r="C1219" s="38" t="n">
        <f aca="false">1/(I$3*SQRT(2*PI()))*EXP(-(($B1219-I$4)^2)/(2*I$3^2))</f>
        <v>5.99054664354136E-059</v>
      </c>
      <c r="D1219" s="109" t="str">
        <f aca="false">IF(AND($A1219&gt;$D$6,$A1219&lt;$D$7),NORMDIST($A1219,$G$4,$G$3,0),"")</f>
        <v/>
      </c>
      <c r="E1219" s="109" t="str">
        <f aca="false">IF(OR(AND($A1219&lt;$D$6,$A1219&gt;$D$8),AND($A1219&gt;$D$7,$A1219&lt;$D$9)),NORMDIST($A1219,$G$4,$G$3,0),"")</f>
        <v/>
      </c>
      <c r="F1219" s="109" t="n">
        <f aca="false">IF(OR($A1219&lt;$D$8,$A1219&gt;$D$9),NORMDIST($A1219,$G$4,$G$3,0),"")</f>
        <v>0</v>
      </c>
    </row>
    <row r="1220" customFormat="false" ht="12.75" hidden="false" customHeight="false" outlineLevel="0" collapsed="false">
      <c r="A1220" s="108" t="n">
        <v>60.3999999999998</v>
      </c>
      <c r="B1220" s="38" t="n">
        <f aca="false">LN(A1220)</f>
        <v>4.10098910494077</v>
      </c>
      <c r="C1220" s="38" t="n">
        <f aca="false">1/(I$3*SQRT(2*PI()))*EXP(-(($B1220-I$4)^2)/(2*I$3^2))</f>
        <v>5.50666136845804E-059</v>
      </c>
      <c r="D1220" s="109" t="str">
        <f aca="false">IF(AND($A1220&gt;$D$6,$A1220&lt;$D$7),NORMDIST($A1220,$G$4,$G$3,0),"")</f>
        <v/>
      </c>
      <c r="E1220" s="109" t="str">
        <f aca="false">IF(OR(AND($A1220&lt;$D$6,$A1220&gt;$D$8),AND($A1220&gt;$D$7,$A1220&lt;$D$9)),NORMDIST($A1220,$G$4,$G$3,0),"")</f>
        <v/>
      </c>
      <c r="F1220" s="109" t="n">
        <f aca="false">IF(OR($A1220&lt;$D$8,$A1220&gt;$D$9),NORMDIST($A1220,$G$4,$G$3,0),"")</f>
        <v>0</v>
      </c>
    </row>
    <row r="1221" customFormat="false" ht="12.75" hidden="false" customHeight="false" outlineLevel="0" collapsed="false">
      <c r="A1221" s="108" t="n">
        <v>60.4499999999998</v>
      </c>
      <c r="B1221" s="38" t="n">
        <f aca="false">LN(A1221)</f>
        <v>4.1018165770608</v>
      </c>
      <c r="C1221" s="38" t="n">
        <f aca="false">1/(I$3*SQRT(2*PI()))*EXP(-(($B1221-I$4)^2)/(2*I$3^2))</f>
        <v>5.06208179995485E-059</v>
      </c>
      <c r="D1221" s="109" t="str">
        <f aca="false">IF(AND($A1221&gt;$D$6,$A1221&lt;$D$7),NORMDIST($A1221,$G$4,$G$3,0),"")</f>
        <v/>
      </c>
      <c r="E1221" s="109" t="str">
        <f aca="false">IF(OR(AND($A1221&lt;$D$6,$A1221&gt;$D$8),AND($A1221&gt;$D$7,$A1221&lt;$D$9)),NORMDIST($A1221,$G$4,$G$3,0),"")</f>
        <v/>
      </c>
      <c r="F1221" s="109" t="n">
        <f aca="false">IF(OR($A1221&lt;$D$8,$A1221&gt;$D$9),NORMDIST($A1221,$G$4,$G$3,0),"")</f>
        <v>0</v>
      </c>
    </row>
    <row r="1222" customFormat="false" ht="12.75" hidden="false" customHeight="false" outlineLevel="0" collapsed="false">
      <c r="A1222" s="108" t="n">
        <v>60.4999999999998</v>
      </c>
      <c r="B1222" s="38" t="n">
        <f aca="false">LN(A1222)</f>
        <v>4.10264336503679</v>
      </c>
      <c r="C1222" s="38" t="n">
        <f aca="false">1/(I$3*SQRT(2*PI()))*EXP(-(($B1222-I$4)^2)/(2*I$3^2))</f>
        <v>4.65359728466175E-059</v>
      </c>
      <c r="D1222" s="109" t="str">
        <f aca="false">IF(AND($A1222&gt;$D$6,$A1222&lt;$D$7),NORMDIST($A1222,$G$4,$G$3,0),"")</f>
        <v/>
      </c>
      <c r="E1222" s="109" t="str">
        <f aca="false">IF(OR(AND($A1222&lt;$D$6,$A1222&gt;$D$8),AND($A1222&gt;$D$7,$A1222&lt;$D$9)),NORMDIST($A1222,$G$4,$G$3,0),"")</f>
        <v/>
      </c>
      <c r="F1222" s="109" t="n">
        <f aca="false">IF(OR($A1222&lt;$D$8,$A1222&gt;$D$9),NORMDIST($A1222,$G$4,$G$3,0),"")</f>
        <v>0</v>
      </c>
    </row>
    <row r="1223" customFormat="false" ht="12.75" hidden="false" customHeight="false" outlineLevel="0" collapsed="false">
      <c r="A1223" s="108" t="n">
        <v>60.5499999999998</v>
      </c>
      <c r="B1223" s="38" t="n">
        <f aca="false">LN(A1223)</f>
        <v>4.1034694699991</v>
      </c>
      <c r="C1223" s="38" t="n">
        <f aca="false">1/(I$3*SQRT(2*PI()))*EXP(-(($B1223-I$4)^2)/(2*I$3^2))</f>
        <v>4.27826088934526E-059</v>
      </c>
      <c r="D1223" s="109" t="str">
        <f aca="false">IF(AND($A1223&gt;$D$6,$A1223&lt;$D$7),NORMDIST($A1223,$G$4,$G$3,0),"")</f>
        <v/>
      </c>
      <c r="E1223" s="109" t="str">
        <f aca="false">IF(OR(AND($A1223&lt;$D$6,$A1223&gt;$D$8),AND($A1223&gt;$D$7,$A1223&lt;$D$9)),NORMDIST($A1223,$G$4,$G$3,0),"")</f>
        <v/>
      </c>
      <c r="F1223" s="109" t="n">
        <f aca="false">IF(OR($A1223&lt;$D$8,$A1223&gt;$D$9),NORMDIST($A1223,$G$4,$G$3,0),"")</f>
        <v>0</v>
      </c>
    </row>
    <row r="1224" customFormat="false" ht="12.75" hidden="false" customHeight="false" outlineLevel="0" collapsed="false">
      <c r="A1224" s="108" t="n">
        <v>60.5999999999998</v>
      </c>
      <c r="B1224" s="38" t="n">
        <f aca="false">LN(A1224)</f>
        <v>4.10429489307527</v>
      </c>
      <c r="C1224" s="38" t="n">
        <f aca="false">1/(I$3*SQRT(2*PI()))*EXP(-(($B1224-I$4)^2)/(2*I$3^2))</f>
        <v>3.9333676191612E-059</v>
      </c>
      <c r="D1224" s="109" t="str">
        <f aca="false">IF(AND($A1224&gt;$D$6,$A1224&lt;$D$7),NORMDIST($A1224,$G$4,$G$3,0),"")</f>
        <v/>
      </c>
      <c r="E1224" s="109" t="str">
        <f aca="false">IF(OR(AND($A1224&lt;$D$6,$A1224&gt;$D$8),AND($A1224&gt;$D$7,$A1224&lt;$D$9)),NORMDIST($A1224,$G$4,$G$3,0),"")</f>
        <v/>
      </c>
      <c r="F1224" s="109" t="n">
        <f aca="false">IF(OR($A1224&lt;$D$8,$A1224&gt;$D$9),NORMDIST($A1224,$G$4,$G$3,0),"")</f>
        <v>0</v>
      </c>
    </row>
    <row r="1225" customFormat="false" ht="12.75" hidden="false" customHeight="false" outlineLevel="0" collapsed="false">
      <c r="A1225" s="108" t="n">
        <v>60.6499999999998</v>
      </c>
      <c r="B1225" s="38" t="n">
        <f aca="false">LN(A1225)</f>
        <v>4.10511963539006</v>
      </c>
      <c r="C1225" s="38" t="n">
        <f aca="false">1/(I$3*SQRT(2*PI()))*EXP(-(($B1225-I$4)^2)/(2*I$3^2))</f>
        <v>3.61643444486584E-059</v>
      </c>
      <c r="D1225" s="109" t="str">
        <f aca="false">IF(AND($A1225&gt;$D$6,$A1225&lt;$D$7),NORMDIST($A1225,$G$4,$G$3,0),"")</f>
        <v/>
      </c>
      <c r="E1225" s="109" t="str">
        <f aca="false">IF(OR(AND($A1225&lt;$D$6,$A1225&gt;$D$8),AND($A1225&gt;$D$7,$A1225&lt;$D$9)),NORMDIST($A1225,$G$4,$G$3,0),"")</f>
        <v/>
      </c>
      <c r="F1225" s="109" t="n">
        <f aca="false">IF(OR($A1225&lt;$D$8,$A1225&gt;$D$9),NORMDIST($A1225,$G$4,$G$3,0),"")</f>
        <v>0</v>
      </c>
    </row>
    <row r="1226" customFormat="false" ht="12.75" hidden="false" customHeight="false" outlineLevel="0" collapsed="false">
      <c r="A1226" s="108" t="n">
        <v>60.6999999999998</v>
      </c>
      <c r="B1226" s="38" t="n">
        <f aca="false">LN(A1226)</f>
        <v>4.10594369806545</v>
      </c>
      <c r="C1226" s="38" t="n">
        <f aca="false">1/(I$3*SQRT(2*PI()))*EXP(-(($B1226-I$4)^2)/(2*I$3^2))</f>
        <v>3.32518198793278E-059</v>
      </c>
      <c r="D1226" s="109" t="str">
        <f aca="false">IF(AND($A1226&gt;$D$6,$A1226&lt;$D$7),NORMDIST($A1226,$G$4,$G$3,0),"")</f>
        <v/>
      </c>
      <c r="E1226" s="109" t="str">
        <f aca="false">IF(OR(AND($A1226&lt;$D$6,$A1226&gt;$D$8),AND($A1226&gt;$D$7,$A1226&lt;$D$9)),NORMDIST($A1226,$G$4,$G$3,0),"")</f>
        <v/>
      </c>
      <c r="F1226" s="109" t="n">
        <f aca="false">IF(OR($A1226&lt;$D$8,$A1226&gt;$D$9),NORMDIST($A1226,$G$4,$G$3,0),"")</f>
        <v>0</v>
      </c>
    </row>
    <row r="1227" customFormat="false" ht="12.75" hidden="false" customHeight="false" outlineLevel="0" collapsed="false">
      <c r="A1227" s="108" t="n">
        <v>60.7499999999998</v>
      </c>
      <c r="B1227" s="38" t="n">
        <f aca="false">LN(A1227)</f>
        <v>4.10676708222066</v>
      </c>
      <c r="C1227" s="38" t="n">
        <f aca="false">1/(I$3*SQRT(2*PI()))*EXP(-(($B1227-I$4)^2)/(2*I$3^2))</f>
        <v>3.05751772520192E-059</v>
      </c>
      <c r="D1227" s="109" t="str">
        <f aca="false">IF(AND($A1227&gt;$D$6,$A1227&lt;$D$7),NORMDIST($A1227,$G$4,$G$3,0),"")</f>
        <v/>
      </c>
      <c r="E1227" s="109" t="str">
        <f aca="false">IF(OR(AND($A1227&lt;$D$6,$A1227&gt;$D$8),AND($A1227&gt;$D$7,$A1227&lt;$D$9)),NORMDIST($A1227,$G$4,$G$3,0),"")</f>
        <v/>
      </c>
      <c r="F1227" s="109" t="n">
        <f aca="false">IF(OR($A1227&lt;$D$8,$A1227&gt;$D$9),NORMDIST($A1227,$G$4,$G$3,0),"")</f>
        <v>0</v>
      </c>
    </row>
    <row r="1228" customFormat="false" ht="12.75" hidden="false" customHeight="false" outlineLevel="0" collapsed="false">
      <c r="A1228" s="108" t="n">
        <v>60.7999999999998</v>
      </c>
      <c r="B1228" s="38" t="n">
        <f aca="false">LN(A1228)</f>
        <v>4.10758978897212</v>
      </c>
      <c r="C1228" s="38" t="n">
        <f aca="false">1/(I$3*SQRT(2*PI()))*EXP(-(($B1228-I$4)^2)/(2*I$3^2))</f>
        <v>2.81152058629602E-059</v>
      </c>
      <c r="D1228" s="109" t="str">
        <f aca="false">IF(AND($A1228&gt;$D$6,$A1228&lt;$D$7),NORMDIST($A1228,$G$4,$G$3,0),"")</f>
        <v/>
      </c>
      <c r="E1228" s="109" t="str">
        <f aca="false">IF(OR(AND($A1228&lt;$D$6,$A1228&gt;$D$8),AND($A1228&gt;$D$7,$A1228&lt;$D$9)),NORMDIST($A1228,$G$4,$G$3,0),"")</f>
        <v/>
      </c>
      <c r="F1228" s="109" t="n">
        <f aca="false">IF(OR($A1228&lt;$D$8,$A1228&gt;$D$9),NORMDIST($A1228,$G$4,$G$3,0),"")</f>
        <v>0</v>
      </c>
    </row>
    <row r="1229" customFormat="false" ht="12.75" hidden="false" customHeight="false" outlineLevel="0" collapsed="false">
      <c r="A1229" s="108" t="n">
        <v>60.8499999999998</v>
      </c>
      <c r="B1229" s="38" t="n">
        <f aca="false">LN(A1229)</f>
        <v>4.10841181943353</v>
      </c>
      <c r="C1229" s="38" t="n">
        <f aca="false">1/(I$3*SQRT(2*PI()))*EXP(-(($B1229-I$4)^2)/(2*I$3^2))</f>
        <v>2.5854268276745E-059</v>
      </c>
      <c r="D1229" s="109" t="str">
        <f aca="false">IF(AND($A1229&gt;$D$6,$A1229&lt;$D$7),NORMDIST($A1229,$G$4,$G$3,0),"")</f>
        <v/>
      </c>
      <c r="E1229" s="109" t="str">
        <f aca="false">IF(OR(AND($A1229&lt;$D$6,$A1229&gt;$D$8),AND($A1229&gt;$D$7,$A1229&lt;$D$9)),NORMDIST($A1229,$G$4,$G$3,0),"")</f>
        <v/>
      </c>
      <c r="F1229" s="109" t="n">
        <f aca="false">IF(OR($A1229&lt;$D$8,$A1229&gt;$D$9),NORMDIST($A1229,$G$4,$G$3,0),"")</f>
        <v>0</v>
      </c>
    </row>
    <row r="1230" customFormat="false" ht="12.75" hidden="false" customHeight="false" outlineLevel="0" collapsed="false">
      <c r="A1230" s="108" t="n">
        <v>60.8999999999998</v>
      </c>
      <c r="B1230" s="38" t="n">
        <f aca="false">LN(A1230)</f>
        <v>4.10923317471585</v>
      </c>
      <c r="C1230" s="38" t="n">
        <f aca="false">1/(I$3*SQRT(2*PI()))*EXP(-(($B1230-I$4)^2)/(2*I$3^2))</f>
        <v>2.37761707693562E-059</v>
      </c>
      <c r="D1230" s="109" t="str">
        <f aca="false">IF(AND($A1230&gt;$D$6,$A1230&lt;$D$7),NORMDIST($A1230,$G$4,$G$3,0),"")</f>
        <v/>
      </c>
      <c r="E1230" s="109" t="str">
        <f aca="false">IF(OR(AND($A1230&lt;$D$6,$A1230&gt;$D$8),AND($A1230&gt;$D$7,$A1230&lt;$D$9)),NORMDIST($A1230,$G$4,$G$3,0),"")</f>
        <v/>
      </c>
      <c r="F1230" s="109" t="n">
        <f aca="false">IF(OR($A1230&lt;$D$8,$A1230&gt;$D$9),NORMDIST($A1230,$G$4,$G$3,0),"")</f>
        <v>0</v>
      </c>
    </row>
    <row r="1231" customFormat="false" ht="12.75" hidden="false" customHeight="false" outlineLevel="0" collapsed="false">
      <c r="A1231" s="108" t="n">
        <v>60.9499999999998</v>
      </c>
      <c r="B1231" s="38" t="n">
        <f aca="false">LN(A1231)</f>
        <v>4.11005385592728</v>
      </c>
      <c r="C1231" s="38" t="n">
        <f aca="false">1/(I$3*SQRT(2*PI()))*EXP(-(($B1231-I$4)^2)/(2*I$3^2))</f>
        <v>2.18660444988219E-059</v>
      </c>
      <c r="D1231" s="109" t="str">
        <f aca="false">IF(AND($A1231&gt;$D$6,$A1231&lt;$D$7),NORMDIST($A1231,$G$4,$G$3,0),"")</f>
        <v/>
      </c>
      <c r="E1231" s="109" t="str">
        <f aca="false">IF(OR(AND($A1231&lt;$D$6,$A1231&gt;$D$8),AND($A1231&gt;$D$7,$A1231&lt;$D$9)),NORMDIST($A1231,$G$4,$G$3,0),"")</f>
        <v/>
      </c>
      <c r="F1231" s="109" t="n">
        <f aca="false">IF(OR($A1231&lt;$D$8,$A1231&gt;$D$9),NORMDIST($A1231,$G$4,$G$3,0),"")</f>
        <v>0</v>
      </c>
    </row>
    <row r="1232" customFormat="false" ht="12.75" hidden="false" customHeight="false" outlineLevel="0" collapsed="false">
      <c r="A1232" s="108" t="n">
        <v>60.9999999999998</v>
      </c>
      <c r="B1232" s="38" t="n">
        <f aca="false">LN(A1232)</f>
        <v>4.11087386417331</v>
      </c>
      <c r="C1232" s="38" t="n">
        <f aca="false">1/(I$3*SQRT(2*PI()))*EXP(-(($B1232-I$4)^2)/(2*I$3^2))</f>
        <v>2.01102365104026E-059</v>
      </c>
      <c r="D1232" s="109" t="str">
        <f aca="false">IF(AND($A1232&gt;$D$6,$A1232&lt;$D$7),NORMDIST($A1232,$G$4,$G$3,0),"")</f>
        <v/>
      </c>
      <c r="E1232" s="109" t="str">
        <f aca="false">IF(OR(AND($A1232&lt;$D$6,$A1232&gt;$D$8),AND($A1232&gt;$D$7,$A1232&lt;$D$9)),NORMDIST($A1232,$G$4,$G$3,0),"")</f>
        <v/>
      </c>
      <c r="F1232" s="109" t="n">
        <f aca="false">IF(OR($A1232&lt;$D$8,$A1232&gt;$D$9),NORMDIST($A1232,$G$4,$G$3,0),"")</f>
        <v>0</v>
      </c>
    </row>
    <row r="1233" customFormat="false" ht="12.75" hidden="false" customHeight="false" outlineLevel="0" collapsed="false">
      <c r="A1233" s="108" t="n">
        <v>61.0499999999998</v>
      </c>
      <c r="B1233" s="38" t="n">
        <f aca="false">LN(A1233)</f>
        <v>4.11169320055671</v>
      </c>
      <c r="C1233" s="38" t="n">
        <f aca="false">1/(I$3*SQRT(2*PI()))*EXP(-(($B1233-I$4)^2)/(2*I$3^2))</f>
        <v>1.84962097578983E-059</v>
      </c>
      <c r="D1233" s="109" t="str">
        <f aca="false">IF(AND($A1233&gt;$D$6,$A1233&lt;$D$7),NORMDIST($A1233,$G$4,$G$3,0),"")</f>
        <v/>
      </c>
      <c r="E1233" s="109" t="str">
        <f aca="false">IF(OR(AND($A1233&lt;$D$6,$A1233&gt;$D$8),AND($A1233&gt;$D$7,$A1233&lt;$D$9)),NORMDIST($A1233,$G$4,$G$3,0),"")</f>
        <v/>
      </c>
      <c r="F1233" s="109" t="n">
        <f aca="false">IF(OR($A1233&lt;$D$8,$A1233&gt;$D$9),NORMDIST($A1233,$G$4,$G$3,0),"")</f>
        <v>0</v>
      </c>
    </row>
    <row r="1234" customFormat="false" ht="12.75" hidden="false" customHeight="false" outlineLevel="0" collapsed="false">
      <c r="A1234" s="108" t="n">
        <v>61.0999999999998</v>
      </c>
      <c r="B1234" s="38" t="n">
        <f aca="false">LN(A1234)</f>
        <v>4.11251186617755</v>
      </c>
      <c r="C1234" s="38" t="n">
        <f aca="false">1/(I$3*SQRT(2*PI()))*EXP(-(($B1234-I$4)^2)/(2*I$3^2))</f>
        <v>1.70124513911951E-059</v>
      </c>
      <c r="D1234" s="109" t="str">
        <f aca="false">IF(AND($A1234&gt;$D$6,$A1234&lt;$D$7),NORMDIST($A1234,$G$4,$G$3,0),"")</f>
        <v/>
      </c>
      <c r="E1234" s="109" t="str">
        <f aca="false">IF(OR(AND($A1234&lt;$D$6,$A1234&gt;$D$8),AND($A1234&gt;$D$7,$A1234&lt;$D$9)),NORMDIST($A1234,$G$4,$G$3,0),"")</f>
        <v/>
      </c>
      <c r="F1234" s="109" t="n">
        <f aca="false">IF(OR($A1234&lt;$D$8,$A1234&gt;$D$9),NORMDIST($A1234,$G$4,$G$3,0),"")</f>
        <v>0</v>
      </c>
    </row>
    <row r="1235" customFormat="false" ht="12.75" hidden="false" customHeight="false" outlineLevel="0" collapsed="false">
      <c r="A1235" s="108" t="n">
        <v>61.1499999999998</v>
      </c>
      <c r="B1235" s="38" t="n">
        <f aca="false">LN(A1235)</f>
        <v>4.11332986213318</v>
      </c>
      <c r="C1235" s="38" t="n">
        <f aca="false">1/(I$3*SQRT(2*PI()))*EXP(-(($B1235-I$4)^2)/(2*I$3^2))</f>
        <v>1.5648388622822E-059</v>
      </c>
      <c r="D1235" s="109" t="str">
        <f aca="false">IF(AND($A1235&gt;$D$6,$A1235&lt;$D$7),NORMDIST($A1235,$G$4,$G$3,0),"")</f>
        <v/>
      </c>
      <c r="E1235" s="109" t="str">
        <f aca="false">IF(OR(AND($A1235&lt;$D$6,$A1235&gt;$D$8),AND($A1235&gt;$D$7,$A1235&lt;$D$9)),NORMDIST($A1235,$G$4,$G$3,0),"")</f>
        <v/>
      </c>
      <c r="F1235" s="109" t="n">
        <f aca="false">IF(OR($A1235&lt;$D$8,$A1235&gt;$D$9),NORMDIST($A1235,$G$4,$G$3,0),"")</f>
        <v>0</v>
      </c>
    </row>
    <row r="1236" customFormat="false" ht="12.75" hidden="false" customHeight="false" outlineLevel="0" collapsed="false">
      <c r="A1236" s="108" t="n">
        <v>61.1999999999998</v>
      </c>
      <c r="B1236" s="38" t="n">
        <f aca="false">LN(A1236)</f>
        <v>4.11414718951828</v>
      </c>
      <c r="C1236" s="38" t="n">
        <f aca="false">1/(I$3*SQRT(2*PI()))*EXP(-(($B1236-I$4)^2)/(2*I$3^2))</f>
        <v>1.43943115438014E-059</v>
      </c>
      <c r="D1236" s="109" t="str">
        <f aca="false">IF(AND($A1236&gt;$D$6,$A1236&lt;$D$7),NORMDIST($A1236,$G$4,$G$3,0),"")</f>
        <v/>
      </c>
      <c r="E1236" s="109" t="str">
        <f aca="false">IF(OR(AND($A1236&lt;$D$6,$A1236&gt;$D$8),AND($A1236&gt;$D$7,$A1236&lt;$D$9)),NORMDIST($A1236,$G$4,$G$3,0),"")</f>
        <v/>
      </c>
      <c r="F1236" s="109" t="n">
        <f aca="false">IF(OR($A1236&lt;$D$8,$A1236&gt;$D$9),NORMDIST($A1236,$G$4,$G$3,0),"")</f>
        <v>0</v>
      </c>
    </row>
    <row r="1237" customFormat="false" ht="12.75" hidden="false" customHeight="false" outlineLevel="0" collapsed="false">
      <c r="A1237" s="108" t="n">
        <v>61.2499999999998</v>
      </c>
      <c r="B1237" s="38" t="n">
        <f aca="false">LN(A1237)</f>
        <v>4.11496384942483</v>
      </c>
      <c r="C1237" s="38" t="n">
        <f aca="false">1/(I$3*SQRT(2*PI()))*EXP(-(($B1237-I$4)^2)/(2*I$3^2))</f>
        <v>1.32413023116134E-059</v>
      </c>
      <c r="D1237" s="109" t="str">
        <f aca="false">IF(AND($A1237&gt;$D$6,$A1237&lt;$D$7),NORMDIST($A1237,$G$4,$G$3,0),"")</f>
        <v/>
      </c>
      <c r="E1237" s="109" t="str">
        <f aca="false">IF(OR(AND($A1237&lt;$D$6,$A1237&gt;$D$8),AND($A1237&gt;$D$7,$A1237&lt;$D$9)),NORMDIST($A1237,$G$4,$G$3,0),"")</f>
        <v/>
      </c>
      <c r="F1237" s="109" t="n">
        <f aca="false">IF(OR($A1237&lt;$D$8,$A1237&gt;$D$9),NORMDIST($A1237,$G$4,$G$3,0),"")</f>
        <v>0</v>
      </c>
    </row>
    <row r="1238" customFormat="false" ht="12.75" hidden="false" customHeight="false" outlineLevel="0" collapsed="false">
      <c r="A1238" s="108" t="n">
        <v>61.2999999999998</v>
      </c>
      <c r="B1238" s="38" t="n">
        <f aca="false">LN(A1238)</f>
        <v>4.11577984294216</v>
      </c>
      <c r="C1238" s="38" t="n">
        <f aca="false">1/(I$3*SQRT(2*PI()))*EXP(-(($B1238-I$4)^2)/(2*I$3^2))</f>
        <v>1.21811701813487E-059</v>
      </c>
      <c r="D1238" s="109" t="str">
        <f aca="false">IF(AND($A1238&gt;$D$6,$A1238&lt;$D$7),NORMDIST($A1238,$G$4,$G$3,0),"")</f>
        <v/>
      </c>
      <c r="E1238" s="109" t="str">
        <f aca="false">IF(OR(AND($A1238&lt;$D$6,$A1238&gt;$D$8),AND($A1238&gt;$D$7,$A1238&lt;$D$9)),NORMDIST($A1238,$G$4,$G$3,0),"")</f>
        <v/>
      </c>
      <c r="F1238" s="109" t="n">
        <f aca="false">IF(OR($A1238&lt;$D$8,$A1238&gt;$D$9),NORMDIST($A1238,$G$4,$G$3,0),"")</f>
        <v>0</v>
      </c>
    </row>
    <row r="1239" customFormat="false" ht="12.75" hidden="false" customHeight="false" outlineLevel="0" collapsed="false">
      <c r="A1239" s="108" t="n">
        <v>61.3499999999998</v>
      </c>
      <c r="B1239" s="38" t="n">
        <f aca="false">LN(A1239)</f>
        <v>4.11659517115692</v>
      </c>
      <c r="C1239" s="38" t="n">
        <f aca="false">1/(I$3*SQRT(2*PI()))*EXP(-(($B1239-I$4)^2)/(2*I$3^2))</f>
        <v>1.12063918952419E-059</v>
      </c>
      <c r="D1239" s="109" t="str">
        <f aca="false">IF(AND($A1239&gt;$D$6,$A1239&lt;$D$7),NORMDIST($A1239,$G$4,$G$3,0),"")</f>
        <v/>
      </c>
      <c r="E1239" s="109" t="str">
        <f aca="false">IF(OR(AND($A1239&lt;$D$6,$A1239&gt;$D$8),AND($A1239&gt;$D$7,$A1239&lt;$D$9)),NORMDIST($A1239,$G$4,$G$3,0),"")</f>
        <v/>
      </c>
      <c r="F1239" s="109" t="n">
        <f aca="false">IF(OR($A1239&lt;$D$8,$A1239&gt;$D$9),NORMDIST($A1239,$G$4,$G$3,0),"")</f>
        <v>0</v>
      </c>
    </row>
    <row r="1240" customFormat="false" ht="12.75" hidden="false" customHeight="false" outlineLevel="0" collapsed="false">
      <c r="A1240" s="108" t="n">
        <v>61.3999999999998</v>
      </c>
      <c r="B1240" s="38" t="n">
        <f aca="false">LN(A1240)</f>
        <v>4.11740983515309</v>
      </c>
      <c r="C1240" s="38" t="n">
        <f aca="false">1/(I$3*SQRT(2*PI()))*EXP(-(($B1240-I$4)^2)/(2*I$3^2))</f>
        <v>1.03100569862248E-059</v>
      </c>
      <c r="D1240" s="109" t="str">
        <f aca="false">IF(AND($A1240&gt;$D$6,$A1240&lt;$D$7),NORMDIST($A1240,$G$4,$G$3,0),"")</f>
        <v/>
      </c>
      <c r="E1240" s="109" t="str">
        <f aca="false">IF(OR(AND($A1240&lt;$D$6,$A1240&gt;$D$8),AND($A1240&gt;$D$7,$A1240&lt;$D$9)),NORMDIST($A1240,$G$4,$G$3,0),"")</f>
        <v/>
      </c>
      <c r="F1240" s="109" t="n">
        <f aca="false">IF(OR($A1240&lt;$D$8,$A1240&gt;$D$9),NORMDIST($A1240,$G$4,$G$3,0),"")</f>
        <v>0</v>
      </c>
    </row>
    <row r="1241" customFormat="false" ht="12.75" hidden="false" customHeight="false" outlineLevel="0" collapsed="false">
      <c r="A1241" s="108" t="n">
        <v>61.4499999999998</v>
      </c>
      <c r="B1241" s="38" t="n">
        <f aca="false">LN(A1241)</f>
        <v>4.11822383601204</v>
      </c>
      <c r="C1241" s="38" t="n">
        <f aca="false">1/(I$3*SQRT(2*PI()))*EXP(-(($B1241-I$4)^2)/(2*I$3^2))</f>
        <v>9.48581758818576E-060</v>
      </c>
      <c r="D1241" s="109" t="str">
        <f aca="false">IF(AND($A1241&gt;$D$6,$A1241&lt;$D$7),NORMDIST($A1241,$G$4,$G$3,0),"")</f>
        <v/>
      </c>
      <c r="E1241" s="109" t="str">
        <f aca="false">IF(OR(AND($A1241&lt;$D$6,$A1241&gt;$D$8),AND($A1241&gt;$D$7,$A1241&lt;$D$9)),NORMDIST($A1241,$G$4,$G$3,0),"")</f>
        <v/>
      </c>
      <c r="F1241" s="109" t="n">
        <f aca="false">IF(OR($A1241&lt;$D$8,$A1241&gt;$D$9),NORMDIST($A1241,$G$4,$G$3,0),"")</f>
        <v>0</v>
      </c>
    </row>
    <row r="1242" customFormat="false" ht="12.75" hidden="false" customHeight="false" outlineLevel="0" collapsed="false">
      <c r="A1242" s="108" t="n">
        <v>61.4999999999998</v>
      </c>
      <c r="B1242" s="38" t="n">
        <f aca="false">LN(A1242)</f>
        <v>4.11903717481247</v>
      </c>
      <c r="C1242" s="38" t="n">
        <f aca="false">1/(I$3*SQRT(2*PI()))*EXP(-(($B1242-I$4)^2)/(2*I$3^2))</f>
        <v>8.7278423795808E-060</v>
      </c>
      <c r="D1242" s="109" t="str">
        <f aca="false">IF(AND($A1242&gt;$D$6,$A1242&lt;$D$7),NORMDIST($A1242,$G$4,$G$3,0),"")</f>
        <v/>
      </c>
      <c r="E1242" s="109" t="str">
        <f aca="false">IF(OR(AND($A1242&lt;$D$6,$A1242&gt;$D$8),AND($A1242&gt;$D$7,$A1242&lt;$D$9)),NORMDIST($A1242,$G$4,$G$3,0),"")</f>
        <v/>
      </c>
      <c r="F1242" s="109" t="n">
        <f aca="false">IF(OR($A1242&lt;$D$8,$A1242&gt;$D$9),NORMDIST($A1242,$G$4,$G$3,0),"")</f>
        <v>0</v>
      </c>
    </row>
    <row r="1243" customFormat="false" ht="12.75" hidden="false" customHeight="false" outlineLevel="0" collapsed="false">
      <c r="A1243" s="108" t="n">
        <v>61.5499999999998</v>
      </c>
      <c r="B1243" s="38" t="n">
        <f aca="false">LN(A1243)</f>
        <v>4.11984985263046</v>
      </c>
      <c r="C1243" s="38" t="n">
        <f aca="false">1/(I$3*SQRT(2*PI()))*EXP(-(($B1243-I$4)^2)/(2*I$3^2))</f>
        <v>8.03077431813044E-060</v>
      </c>
      <c r="D1243" s="109" t="str">
        <f aca="false">IF(AND($A1243&gt;$D$6,$A1243&lt;$D$7),NORMDIST($A1243,$G$4,$G$3,0),"")</f>
        <v/>
      </c>
      <c r="E1243" s="109" t="str">
        <f aca="false">IF(OR(AND($A1243&lt;$D$6,$A1243&gt;$D$8),AND($A1243&gt;$D$7,$A1243&lt;$D$9)),NORMDIST($A1243,$G$4,$G$3,0),"")</f>
        <v/>
      </c>
      <c r="F1243" s="109" t="n">
        <f aca="false">IF(OR($A1243&lt;$D$8,$A1243&gt;$D$9),NORMDIST($A1243,$G$4,$G$3,0),"")</f>
        <v>0</v>
      </c>
    </row>
    <row r="1244" customFormat="false" ht="12.75" hidden="false" customHeight="false" outlineLevel="0" collapsed="false">
      <c r="A1244" s="108" t="n">
        <v>61.5999999999998</v>
      </c>
      <c r="B1244" s="38" t="n">
        <f aca="false">LN(A1244)</f>
        <v>4.12066187053947</v>
      </c>
      <c r="C1244" s="38" t="n">
        <f aca="false">1/(I$3*SQRT(2*PI()))*EXP(-(($B1244-I$4)^2)/(2*I$3^2))</f>
        <v>7.38969185282637E-060</v>
      </c>
      <c r="D1244" s="109" t="str">
        <f aca="false">IF(AND($A1244&gt;$D$6,$A1244&lt;$D$7),NORMDIST($A1244,$G$4,$G$3,0),"")</f>
        <v/>
      </c>
      <c r="E1244" s="109" t="str">
        <f aca="false">IF(OR(AND($A1244&lt;$D$6,$A1244&gt;$D$8),AND($A1244&gt;$D$7,$A1244&lt;$D$9)),NORMDIST($A1244,$G$4,$G$3,0),"")</f>
        <v/>
      </c>
      <c r="F1244" s="109" t="n">
        <f aca="false">IF(OR($A1244&lt;$D$8,$A1244&gt;$D$9),NORMDIST($A1244,$G$4,$G$3,0),"")</f>
        <v>0</v>
      </c>
    </row>
    <row r="1245" customFormat="false" ht="12.75" hidden="false" customHeight="false" outlineLevel="0" collapsed="false">
      <c r="A1245" s="108" t="n">
        <v>61.6499999999998</v>
      </c>
      <c r="B1245" s="38" t="n">
        <f aca="false">LN(A1245)</f>
        <v>4.12147322961035</v>
      </c>
      <c r="C1245" s="38" t="n">
        <f aca="false">1/(I$3*SQRT(2*PI()))*EXP(-(($B1245-I$4)^2)/(2*I$3^2))</f>
        <v>6.80007332560059E-060</v>
      </c>
      <c r="D1245" s="109" t="str">
        <f aca="false">IF(AND($A1245&gt;$D$6,$A1245&lt;$D$7),NORMDIST($A1245,$G$4,$G$3,0),"")</f>
        <v/>
      </c>
      <c r="E1245" s="109" t="str">
        <f aca="false">IF(OR(AND($A1245&lt;$D$6,$A1245&gt;$D$8),AND($A1245&gt;$D$7,$A1245&lt;$D$9)),NORMDIST($A1245,$G$4,$G$3,0),"")</f>
        <v/>
      </c>
      <c r="F1245" s="109" t="n">
        <f aca="false">IF(OR($A1245&lt;$D$8,$A1245&gt;$D$9),NORMDIST($A1245,$G$4,$G$3,0),"")</f>
        <v>0</v>
      </c>
    </row>
    <row r="1246" customFormat="false" ht="12.75" hidden="false" customHeight="false" outlineLevel="0" collapsed="false">
      <c r="A1246" s="108" t="n">
        <v>61.6999999999998</v>
      </c>
      <c r="B1246" s="38" t="n">
        <f aca="false">LN(A1246)</f>
        <v>4.12228393091134</v>
      </c>
      <c r="C1246" s="38" t="n">
        <f aca="false">1/(I$3*SQRT(2*PI()))*EXP(-(($B1246-I$4)^2)/(2*I$3^2))</f>
        <v>6.2577642989192E-060</v>
      </c>
      <c r="D1246" s="109" t="str">
        <f aca="false">IF(AND($A1246&gt;$D$6,$A1246&lt;$D$7),NORMDIST($A1246,$G$4,$G$3,0),"")</f>
        <v/>
      </c>
      <c r="E1246" s="109" t="str">
        <f aca="false">IF(OR(AND($A1246&lt;$D$6,$A1246&gt;$D$8),AND($A1246&gt;$D$7,$A1246&lt;$D$9)),NORMDIST($A1246,$G$4,$G$3,0),"")</f>
        <v/>
      </c>
      <c r="F1246" s="109" t="n">
        <f aca="false">IF(OR($A1246&lt;$D$8,$A1246&gt;$D$9),NORMDIST($A1246,$G$4,$G$3,0),"")</f>
        <v>0</v>
      </c>
    </row>
    <row r="1247" customFormat="false" ht="12.75" hidden="false" customHeight="false" outlineLevel="0" collapsed="false">
      <c r="A1247" s="108" t="n">
        <v>61.7499999999998</v>
      </c>
      <c r="B1247" s="38" t="n">
        <f aca="false">LN(A1247)</f>
        <v>4.12309397550808</v>
      </c>
      <c r="C1247" s="38" t="n">
        <f aca="false">1/(I$3*SQRT(2*PI()))*EXP(-(($B1247-I$4)^2)/(2*I$3^2))</f>
        <v>5.75894756749424E-060</v>
      </c>
      <c r="D1247" s="109" t="str">
        <f aca="false">IF(AND($A1247&gt;$D$6,$A1247&lt;$D$7),NORMDIST($A1247,$G$4,$G$3,0),"")</f>
        <v/>
      </c>
      <c r="E1247" s="109" t="str">
        <f aca="false">IF(OR(AND($A1247&lt;$D$6,$A1247&gt;$D$8),AND($A1247&gt;$D$7,$A1247&lt;$D$9)),NORMDIST($A1247,$G$4,$G$3,0),"")</f>
        <v/>
      </c>
      <c r="F1247" s="109" t="n">
        <f aca="false">IF(OR($A1247&lt;$D$8,$A1247&gt;$D$9),NORMDIST($A1247,$G$4,$G$3,0),"")</f>
        <v>0</v>
      </c>
    </row>
    <row r="1248" customFormat="false" ht="12.75" hidden="false" customHeight="false" outlineLevel="0" collapsed="false">
      <c r="A1248" s="108" t="n">
        <v>61.7999999999998</v>
      </c>
      <c r="B1248" s="38" t="n">
        <f aca="false">LN(A1248)</f>
        <v>4.12390336446364</v>
      </c>
      <c r="C1248" s="38" t="n">
        <f aca="false">1/(I$3*SQRT(2*PI()))*EXP(-(($B1248-I$4)^2)/(2*I$3^2))</f>
        <v>5.30011563240408E-060</v>
      </c>
      <c r="D1248" s="109" t="str">
        <f aca="false">IF(AND($A1248&gt;$D$6,$A1248&lt;$D$7),NORMDIST($A1248,$G$4,$G$3,0),"")</f>
        <v/>
      </c>
      <c r="E1248" s="109" t="str">
        <f aca="false">IF(OR(AND($A1248&lt;$D$6,$A1248&gt;$D$8),AND($A1248&gt;$D$7,$A1248&lt;$D$9)),NORMDIST($A1248,$G$4,$G$3,0),"")</f>
        <v/>
      </c>
      <c r="F1248" s="109" t="n">
        <f aca="false">IF(OR($A1248&lt;$D$8,$A1248&gt;$D$9),NORMDIST($A1248,$G$4,$G$3,0),"")</f>
        <v>0</v>
      </c>
    </row>
    <row r="1249" customFormat="false" ht="12.75" hidden="false" customHeight="false" outlineLevel="0" collapsed="false">
      <c r="A1249" s="108" t="n">
        <v>61.8499999999998</v>
      </c>
      <c r="B1249" s="38" t="n">
        <f aca="false">LN(A1249)</f>
        <v>4.12471209883849</v>
      </c>
      <c r="C1249" s="38" t="n">
        <f aca="false">1/(I$3*SQRT(2*PI()))*EXP(-(($B1249-I$4)^2)/(2*I$3^2))</f>
        <v>4.87804543431595E-060</v>
      </c>
      <c r="D1249" s="109" t="str">
        <f aca="false">IF(AND($A1249&gt;$D$6,$A1249&lt;$D$7),NORMDIST($A1249,$G$4,$G$3,0),"")</f>
        <v/>
      </c>
      <c r="E1249" s="109" t="str">
        <f aca="false">IF(OR(AND($A1249&lt;$D$6,$A1249&gt;$D$8),AND($A1249&gt;$D$7,$A1249&lt;$D$9)),NORMDIST($A1249,$G$4,$G$3,0),"")</f>
        <v/>
      </c>
      <c r="F1249" s="109" t="n">
        <f aca="false">IF(OR($A1249&lt;$D$8,$A1249&gt;$D$9),NORMDIST($A1249,$G$4,$G$3,0),"")</f>
        <v>0</v>
      </c>
    </row>
    <row r="1250" customFormat="false" ht="12.75" hidden="false" customHeight="false" outlineLevel="0" collapsed="false">
      <c r="A1250" s="108" t="n">
        <v>61.8999999999998</v>
      </c>
      <c r="B1250" s="38" t="n">
        <f aca="false">LN(A1250)</f>
        <v>4.12552017969055</v>
      </c>
      <c r="C1250" s="38" t="n">
        <f aca="false">1/(I$3*SQRT(2*PI()))*EXP(-(($B1250-I$4)^2)/(2*I$3^2))</f>
        <v>4.48977515938968E-060</v>
      </c>
      <c r="D1250" s="109" t="str">
        <f aca="false">IF(AND($A1250&gt;$D$6,$A1250&lt;$D$7),NORMDIST($A1250,$G$4,$G$3,0),"")</f>
        <v/>
      </c>
      <c r="E1250" s="109" t="str">
        <f aca="false">IF(OR(AND($A1250&lt;$D$6,$A1250&gt;$D$8),AND($A1250&gt;$D$7,$A1250&lt;$D$9)),NORMDIST($A1250,$G$4,$G$3,0),"")</f>
        <v/>
      </c>
      <c r="F1250" s="109" t="n">
        <f aca="false">IF(OR($A1250&lt;$D$8,$A1250&gt;$D$9),NORMDIST($A1250,$G$4,$G$3,0),"")</f>
        <v>0</v>
      </c>
    </row>
    <row r="1251" customFormat="false" ht="12.75" hidden="false" customHeight="false" outlineLevel="0" collapsed="false">
      <c r="A1251" s="108" t="n">
        <v>61.9499999999998</v>
      </c>
      <c r="B1251" s="38" t="n">
        <f aca="false">LN(A1251)</f>
        <v>4.12632760807515</v>
      </c>
      <c r="C1251" s="38" t="n">
        <f aca="false">1/(I$3*SQRT(2*PI()))*EXP(-(($B1251-I$4)^2)/(2*I$3^2))</f>
        <v>4.13258294690497E-060</v>
      </c>
      <c r="D1251" s="109" t="str">
        <f aca="false">IF(AND($A1251&gt;$D$6,$A1251&lt;$D$7),NORMDIST($A1251,$G$4,$G$3,0),"")</f>
        <v/>
      </c>
      <c r="E1251" s="109" t="str">
        <f aca="false">IF(OR(AND($A1251&lt;$D$6,$A1251&gt;$D$8),AND($A1251&gt;$D$7,$A1251&lt;$D$9)),NORMDIST($A1251,$G$4,$G$3,0),"")</f>
        <v/>
      </c>
      <c r="F1251" s="109" t="n">
        <f aca="false">IF(OR($A1251&lt;$D$8,$A1251&gt;$D$9),NORMDIST($A1251,$G$4,$G$3,0),"")</f>
        <v>0</v>
      </c>
    </row>
    <row r="1252" customFormat="false" ht="12.75" hidden="false" customHeight="false" outlineLevel="0" collapsed="false">
      <c r="A1252" s="108" t="n">
        <v>61.9999999999998</v>
      </c>
      <c r="B1252" s="38" t="n">
        <f aca="false">LN(A1252)</f>
        <v>4.12713438504509</v>
      </c>
      <c r="C1252" s="38" t="n">
        <f aca="false">1/(I$3*SQRT(2*PI()))*EXP(-(($B1252-I$4)^2)/(2*I$3^2))</f>
        <v>3.80396734183609E-060</v>
      </c>
      <c r="D1252" s="109" t="str">
        <f aca="false">IF(AND($A1252&gt;$D$6,$A1252&lt;$D$7),NORMDIST($A1252,$G$4,$G$3,0),"")</f>
        <v/>
      </c>
      <c r="E1252" s="109" t="str">
        <f aca="false">IF(OR(AND($A1252&lt;$D$6,$A1252&gt;$D$8),AND($A1252&gt;$D$7,$A1252&lt;$D$9)),NORMDIST($A1252,$G$4,$G$3,0),"")</f>
        <v/>
      </c>
      <c r="F1252" s="109" t="n">
        <f aca="false">IF(OR($A1252&lt;$D$8,$A1252&gt;$D$9),NORMDIST($A1252,$G$4,$G$3,0),"")</f>
        <v>0</v>
      </c>
    </row>
    <row r="1253" customFormat="false" ht="12.75" hidden="false" customHeight="false" outlineLevel="0" collapsed="false">
      <c r="A1253" s="108" t="n">
        <v>62.0499999999998</v>
      </c>
      <c r="B1253" s="38" t="n">
        <f aca="false">LN(A1253)</f>
        <v>4.12794051165061</v>
      </c>
      <c r="C1253" s="38" t="n">
        <f aca="false">1/(I$3*SQRT(2*PI()))*EXP(-(($B1253-I$4)^2)/(2*I$3^2))</f>
        <v>3.50162934858367E-060</v>
      </c>
      <c r="D1253" s="109" t="str">
        <f aca="false">IF(AND($A1253&gt;$D$6,$A1253&lt;$D$7),NORMDIST($A1253,$G$4,$G$3,0),"")</f>
        <v/>
      </c>
      <c r="E1253" s="109" t="str">
        <f aca="false">IF(OR(AND($A1253&lt;$D$6,$A1253&gt;$D$8),AND($A1253&gt;$D$7,$A1253&lt;$D$9)),NORMDIST($A1253,$G$4,$G$3,0),"")</f>
        <v/>
      </c>
      <c r="F1253" s="109" t="n">
        <f aca="false">IF(OR($A1253&lt;$D$8,$A1253&gt;$D$9),NORMDIST($A1253,$G$4,$G$3,0),"")</f>
        <v>0</v>
      </c>
    </row>
    <row r="1254" customFormat="false" ht="12.75" hidden="false" customHeight="false" outlineLevel="0" collapsed="false">
      <c r="A1254" s="108" t="n">
        <v>62.0999999999998</v>
      </c>
      <c r="B1254" s="38" t="n">
        <f aca="false">LN(A1254)</f>
        <v>4.12874598893943</v>
      </c>
      <c r="C1254" s="38" t="n">
        <f aca="false">1/(I$3*SQRT(2*PI()))*EXP(-(($B1254-I$4)^2)/(2*I$3^2))</f>
        <v>3.22345595400107E-060</v>
      </c>
      <c r="D1254" s="109" t="str">
        <f aca="false">IF(AND($A1254&gt;$D$6,$A1254&lt;$D$7),NORMDIST($A1254,$G$4,$G$3,0),"")</f>
        <v/>
      </c>
      <c r="E1254" s="109" t="str">
        <f aca="false">IF(OR(AND($A1254&lt;$D$6,$A1254&gt;$D$8),AND($A1254&gt;$D$7,$A1254&lt;$D$9)),NORMDIST($A1254,$G$4,$G$3,0),"")</f>
        <v/>
      </c>
      <c r="F1254" s="109" t="n">
        <f aca="false">IF(OR($A1254&lt;$D$8,$A1254&gt;$D$9),NORMDIST($A1254,$G$4,$G$3,0),"")</f>
        <v>0</v>
      </c>
    </row>
    <row r="1255" customFormat="false" ht="12.75" hidden="false" customHeight="false" outlineLevel="0" collapsed="false">
      <c r="A1255" s="108" t="n">
        <v>62.1499999999998</v>
      </c>
      <c r="B1255" s="38" t="n">
        <f aca="false">LN(A1255)</f>
        <v>4.12955081795672</v>
      </c>
      <c r="C1255" s="38" t="n">
        <f aca="false">1/(I$3*SQRT(2*PI()))*EXP(-(($B1255-I$4)^2)/(2*I$3^2))</f>
        <v>2.96750499875589E-060</v>
      </c>
      <c r="D1255" s="109" t="str">
        <f aca="false">IF(AND($A1255&gt;$D$6,$A1255&lt;$D$7),NORMDIST($A1255,$G$4,$G$3,0),"")</f>
        <v/>
      </c>
      <c r="E1255" s="109" t="str">
        <f aca="false">IF(OR(AND($A1255&lt;$D$6,$A1255&gt;$D$8),AND($A1255&gt;$D$7,$A1255&lt;$D$9)),NORMDIST($A1255,$G$4,$G$3,0),"")</f>
        <v/>
      </c>
      <c r="F1255" s="109" t="n">
        <f aca="false">IF(OR($A1255&lt;$D$8,$A1255&gt;$D$9),NORMDIST($A1255,$G$4,$G$3,0),"")</f>
        <v>0</v>
      </c>
    </row>
    <row r="1256" customFormat="false" ht="12.75" hidden="false" customHeight="false" outlineLevel="0" collapsed="false">
      <c r="A1256" s="108" t="n">
        <v>62.1999999999998</v>
      </c>
      <c r="B1256" s="38" t="n">
        <f aca="false">LN(A1256)</f>
        <v>4.13035499974513</v>
      </c>
      <c r="C1256" s="38" t="n">
        <f aca="false">1/(I$3*SQRT(2*PI()))*EXP(-(($B1256-I$4)^2)/(2*I$3^2))</f>
        <v>2.73199128609002E-060</v>
      </c>
      <c r="D1256" s="109" t="str">
        <f aca="false">IF(AND($A1256&gt;$D$6,$A1256&lt;$D$7),NORMDIST($A1256,$G$4,$G$3,0),"")</f>
        <v/>
      </c>
      <c r="E1256" s="109" t="str">
        <f aca="false">IF(OR(AND($A1256&lt;$D$6,$A1256&gt;$D$8),AND($A1256&gt;$D$7,$A1256&lt;$D$9)),NORMDIST($A1256,$G$4,$G$3,0),"")</f>
        <v/>
      </c>
      <c r="F1256" s="109" t="n">
        <f aca="false">IF(OR($A1256&lt;$D$8,$A1256&gt;$D$9),NORMDIST($A1256,$G$4,$G$3,0),"")</f>
        <v>0</v>
      </c>
    </row>
    <row r="1257" customFormat="false" ht="12.75" hidden="false" customHeight="false" outlineLevel="0" collapsed="false">
      <c r="A1257" s="108" t="n">
        <v>62.2499999999998</v>
      </c>
      <c r="B1257" s="38" t="n">
        <f aca="false">LN(A1257)</f>
        <v>4.13115853534481</v>
      </c>
      <c r="C1257" s="38" t="n">
        <f aca="false">1/(I$3*SQRT(2*PI()))*EXP(-(($B1257-I$4)^2)/(2*I$3^2))</f>
        <v>2.51527382621733E-060</v>
      </c>
      <c r="D1257" s="109" t="str">
        <f aca="false">IF(AND($A1257&gt;$D$6,$A1257&lt;$D$7),NORMDIST($A1257,$G$4,$G$3,0),"")</f>
        <v/>
      </c>
      <c r="E1257" s="109" t="str">
        <f aca="false">IF(OR(AND($A1257&lt;$D$6,$A1257&gt;$D$8),AND($A1257&gt;$D$7,$A1257&lt;$D$9)),NORMDIST($A1257,$G$4,$G$3,0),"")</f>
        <v/>
      </c>
      <c r="F1257" s="109" t="n">
        <f aca="false">IF(OR($A1257&lt;$D$8,$A1257&gt;$D$9),NORMDIST($A1257,$G$4,$G$3,0),"")</f>
        <v>0</v>
      </c>
    </row>
    <row r="1258" customFormat="false" ht="12.75" hidden="false" customHeight="false" outlineLevel="0" collapsed="false">
      <c r="A1258" s="108" t="n">
        <v>62.2999999999998</v>
      </c>
      <c r="B1258" s="38" t="n">
        <f aca="false">LN(A1258)</f>
        <v>4.1319614257934</v>
      </c>
      <c r="C1258" s="38" t="n">
        <f aca="false">1/(I$3*SQRT(2*PI()))*EXP(-(($B1258-I$4)^2)/(2*I$3^2))</f>
        <v>2.3158441230052E-060</v>
      </c>
      <c r="D1258" s="109" t="str">
        <f aca="false">IF(AND($A1258&gt;$D$6,$A1258&lt;$D$7),NORMDIST($A1258,$G$4,$G$3,0),"")</f>
        <v/>
      </c>
      <c r="E1258" s="109" t="str">
        <f aca="false">IF(OR(AND($A1258&lt;$D$6,$A1258&gt;$D$8),AND($A1258&gt;$D$7,$A1258&lt;$D$9)),NORMDIST($A1258,$G$4,$G$3,0),"")</f>
        <v/>
      </c>
      <c r="F1258" s="109" t="n">
        <f aca="false">IF(OR($A1258&lt;$D$8,$A1258&gt;$D$9),NORMDIST($A1258,$G$4,$G$3,0),"")</f>
        <v>0</v>
      </c>
    </row>
    <row r="1259" customFormat="false" ht="12.75" hidden="false" customHeight="false" outlineLevel="0" collapsed="false">
      <c r="A1259" s="108" t="n">
        <v>62.3499999999998</v>
      </c>
      <c r="B1259" s="38" t="n">
        <f aca="false">LN(A1259)</f>
        <v>4.13276367212604</v>
      </c>
      <c r="C1259" s="38" t="n">
        <f aca="false">1/(I$3*SQRT(2*PI()))*EXP(-(($B1259-I$4)^2)/(2*I$3^2))</f>
        <v>2.13231541731205E-060</v>
      </c>
      <c r="D1259" s="109" t="str">
        <f aca="false">IF(AND($A1259&gt;$D$6,$A1259&lt;$D$7),NORMDIST($A1259,$G$4,$G$3,0),"")</f>
        <v/>
      </c>
      <c r="E1259" s="109" t="str">
        <f aca="false">IF(OR(AND($A1259&lt;$D$6,$A1259&gt;$D$8),AND($A1259&gt;$D$7,$A1259&lt;$D$9)),NORMDIST($A1259,$G$4,$G$3,0),"")</f>
        <v/>
      </c>
      <c r="F1259" s="109" t="n">
        <f aca="false">IF(OR($A1259&lt;$D$8,$A1259&gt;$D$9),NORMDIST($A1259,$G$4,$G$3,0),"")</f>
        <v>0</v>
      </c>
    </row>
    <row r="1260" customFormat="false" ht="12.75" hidden="false" customHeight="false" outlineLevel="0" collapsed="false">
      <c r="A1260" s="108" t="n">
        <v>62.3999999999998</v>
      </c>
      <c r="B1260" s="38" t="n">
        <f aca="false">LN(A1260)</f>
        <v>4.13356527537538</v>
      </c>
      <c r="C1260" s="38" t="n">
        <f aca="false">1/(I$3*SQRT(2*PI()))*EXP(-(($B1260-I$4)^2)/(2*I$3^2))</f>
        <v>1.96341280841812E-060</v>
      </c>
      <c r="D1260" s="109" t="str">
        <f aca="false">IF(AND($A1260&gt;$D$6,$A1260&lt;$D$7),NORMDIST($A1260,$G$4,$G$3,0),"")</f>
        <v/>
      </c>
      <c r="E1260" s="109" t="str">
        <f aca="false">IF(OR(AND($A1260&lt;$D$6,$A1260&gt;$D$8),AND($A1260&gt;$D$7,$A1260&lt;$D$9)),NORMDIST($A1260,$G$4,$G$3,0),"")</f>
        <v/>
      </c>
      <c r="F1260" s="109" t="n">
        <f aca="false">IF(OR($A1260&lt;$D$8,$A1260&gt;$D$9),NORMDIST($A1260,$G$4,$G$3,0),"")</f>
        <v>0</v>
      </c>
    </row>
    <row r="1261" customFormat="false" ht="12.75" hidden="false" customHeight="false" outlineLevel="0" collapsed="false">
      <c r="A1261" s="108" t="n">
        <v>62.4499999999998</v>
      </c>
      <c r="B1261" s="38" t="n">
        <f aca="false">LN(A1261)</f>
        <v>4.13436623657158</v>
      </c>
      <c r="C1261" s="38" t="n">
        <f aca="false">1/(I$3*SQRT(2*PI()))*EXP(-(($B1261-I$4)^2)/(2*I$3^2))</f>
        <v>1.8079641814771E-060</v>
      </c>
      <c r="D1261" s="109" t="str">
        <f aca="false">IF(AND($A1261&gt;$D$6,$A1261&lt;$D$7),NORMDIST($A1261,$G$4,$G$3,0),"")</f>
        <v/>
      </c>
      <c r="E1261" s="109" t="str">
        <f aca="false">IF(OR(AND($A1261&lt;$D$6,$A1261&gt;$D$8),AND($A1261&gt;$D$7,$A1261&lt;$D$9)),NORMDIST($A1261,$G$4,$G$3,0),"")</f>
        <v/>
      </c>
      <c r="F1261" s="109" t="n">
        <f aca="false">IF(OR($A1261&lt;$D$8,$A1261&gt;$D$9),NORMDIST($A1261,$G$4,$G$3,0),"")</f>
        <v>0</v>
      </c>
    </row>
    <row r="1262" customFormat="false" ht="12.75" hidden="false" customHeight="false" outlineLevel="0" collapsed="false">
      <c r="A1262" s="108" t="n">
        <v>62.4999999999998</v>
      </c>
      <c r="B1262" s="38" t="n">
        <f aca="false">LN(A1262)</f>
        <v>4.13516655674235</v>
      </c>
      <c r="C1262" s="38" t="n">
        <f aca="false">1/(I$3*SQRT(2*PI()))*EXP(-(($B1262-I$4)^2)/(2*I$3^2))</f>
        <v>1.66489187486494E-060</v>
      </c>
      <c r="D1262" s="109" t="str">
        <f aca="false">IF(AND($A1262&gt;$D$6,$A1262&lt;$D$7),NORMDIST($A1262,$G$4,$G$3,0),"")</f>
        <v/>
      </c>
      <c r="E1262" s="109" t="str">
        <f aca="false">IF(OR(AND($A1262&lt;$D$6,$A1262&gt;$D$8),AND($A1262&gt;$D$7,$A1262&lt;$D$9)),NORMDIST($A1262,$G$4,$G$3,0),"")</f>
        <v/>
      </c>
      <c r="F1262" s="109" t="n">
        <f aca="false">IF(OR($A1262&lt;$D$8,$A1262&gt;$D$9),NORMDIST($A1262,$G$4,$G$3,0),"")</f>
        <v>0</v>
      </c>
    </row>
    <row r="1263" customFormat="false" ht="12.75" hidden="false" customHeight="false" outlineLevel="0" collapsed="false">
      <c r="A1263" s="108" t="n">
        <v>62.5499999999998</v>
      </c>
      <c r="B1263" s="38" t="n">
        <f aca="false">LN(A1263)</f>
        <v>4.13596623691292</v>
      </c>
      <c r="C1263" s="38" t="n">
        <f aca="false">1/(I$3*SQRT(2*PI()))*EXP(-(($B1263-I$4)^2)/(2*I$3^2))</f>
        <v>1.5332050267517E-060</v>
      </c>
      <c r="D1263" s="109" t="str">
        <f aca="false">IF(AND($A1263&gt;$D$6,$A1263&lt;$D$7),NORMDIST($A1263,$G$4,$G$3,0),"")</f>
        <v/>
      </c>
      <c r="E1263" s="109" t="str">
        <f aca="false">IF(OR(AND($A1263&lt;$D$6,$A1263&gt;$D$8),AND($A1263&gt;$D$7,$A1263&lt;$D$9)),NORMDIST($A1263,$G$4,$G$3,0),"")</f>
        <v/>
      </c>
      <c r="F1263" s="109" t="n">
        <f aca="false">IF(OR($A1263&lt;$D$8,$A1263&gt;$D$9),NORMDIST($A1263,$G$4,$G$3,0),"")</f>
        <v>0</v>
      </c>
    </row>
    <row r="1264" customFormat="false" ht="12.75" hidden="false" customHeight="false" outlineLevel="0" collapsed="false">
      <c r="A1264" s="108" t="n">
        <v>62.5999999999998</v>
      </c>
      <c r="B1264" s="38" t="n">
        <f aca="false">LN(A1264)</f>
        <v>4.13676527810605</v>
      </c>
      <c r="C1264" s="38" t="n">
        <f aca="false">1/(I$3*SQRT(2*PI()))*EXP(-(($B1264-I$4)^2)/(2*I$3^2))</f>
        <v>1.41199254523053E-060</v>
      </c>
      <c r="D1264" s="109" t="str">
        <f aca="false">IF(AND($A1264&gt;$D$6,$A1264&lt;$D$7),NORMDIST($A1264,$G$4,$G$3,0),"")</f>
        <v/>
      </c>
      <c r="E1264" s="109" t="str">
        <f aca="false">IF(OR(AND($A1264&lt;$D$6,$A1264&gt;$D$8),AND($A1264&gt;$D$7,$A1264&lt;$D$9)),NORMDIST($A1264,$G$4,$G$3,0),"")</f>
        <v/>
      </c>
      <c r="F1264" s="109" t="n">
        <f aca="false">IF(OR($A1264&lt;$D$8,$A1264&gt;$D$9),NORMDIST($A1264,$G$4,$G$3,0),"")</f>
        <v>0</v>
      </c>
    </row>
    <row r="1265" customFormat="false" ht="12.75" hidden="false" customHeight="false" outlineLevel="0" collapsed="false">
      <c r="A1265" s="108" t="n">
        <v>62.6499999999998</v>
      </c>
      <c r="B1265" s="38" t="n">
        <f aca="false">LN(A1265)</f>
        <v>4.13756368134207</v>
      </c>
      <c r="C1265" s="38" t="n">
        <f aca="false">1/(I$3*SQRT(2*PI()))*EXP(-(($B1265-I$4)^2)/(2*I$3^2))</f>
        <v>1.30041665092136E-060</v>
      </c>
      <c r="D1265" s="109" t="str">
        <f aca="false">IF(AND($A1265&gt;$D$6,$A1265&lt;$D$7),NORMDIST($A1265,$G$4,$G$3,0),"")</f>
        <v/>
      </c>
      <c r="E1265" s="109" t="str">
        <f aca="false">IF(OR(AND($A1265&lt;$D$6,$A1265&gt;$D$8),AND($A1265&gt;$D$7,$A1265&lt;$D$9)),NORMDIST($A1265,$G$4,$G$3,0),"")</f>
        <v/>
      </c>
      <c r="F1265" s="109" t="n">
        <f aca="false">IF(OR($A1265&lt;$D$8,$A1265&gt;$D$9),NORMDIST($A1265,$G$4,$G$3,0),"")</f>
        <v>0</v>
      </c>
    </row>
    <row r="1266" customFormat="false" ht="12.75" hidden="false" customHeight="false" outlineLevel="0" collapsed="false">
      <c r="A1266" s="108" t="n">
        <v>62.6999999999998</v>
      </c>
      <c r="B1266" s="38" t="n">
        <f aca="false">LN(A1266)</f>
        <v>4.13836144763887</v>
      </c>
      <c r="C1266" s="38" t="n">
        <f aca="false">1/(I$3*SQRT(2*PI()))*EXP(-(($B1266-I$4)^2)/(2*I$3^2))</f>
        <v>1.1977069451746E-060</v>
      </c>
      <c r="D1266" s="109" t="str">
        <f aca="false">IF(AND($A1266&gt;$D$6,$A1266&lt;$D$7),NORMDIST($A1266,$G$4,$G$3,0),"")</f>
        <v/>
      </c>
      <c r="E1266" s="109" t="str">
        <f aca="false">IF(OR(AND($A1266&lt;$D$6,$A1266&gt;$D$8),AND($A1266&gt;$D$7,$A1266&lt;$D$9)),NORMDIST($A1266,$G$4,$G$3,0),"")</f>
        <v/>
      </c>
      <c r="F1266" s="109" t="n">
        <f aca="false">IF(OR($A1266&lt;$D$8,$A1266&gt;$D$9),NORMDIST($A1266,$G$4,$G$3,0),"")</f>
        <v>0</v>
      </c>
    </row>
    <row r="1267" customFormat="false" ht="12.75" hidden="false" customHeight="false" outlineLevel="0" collapsed="false">
      <c r="A1267" s="108" t="n">
        <v>62.7499999999998</v>
      </c>
      <c r="B1267" s="38" t="n">
        <f aca="false">LN(A1267)</f>
        <v>4.13915857801189</v>
      </c>
      <c r="C1267" s="38" t="n">
        <f aca="false">1/(I$3*SQRT(2*PI()))*EXP(-(($B1267-I$4)^2)/(2*I$3^2))</f>
        <v>1.10315496085976E-060</v>
      </c>
      <c r="D1267" s="109" t="str">
        <f aca="false">IF(AND($A1267&gt;$D$6,$A1267&lt;$D$7),NORMDIST($A1267,$G$4,$G$3,0),"")</f>
        <v/>
      </c>
      <c r="E1267" s="109" t="str">
        <f aca="false">IF(OR(AND($A1267&lt;$D$6,$A1267&gt;$D$8),AND($A1267&gt;$D$7,$A1267&lt;$D$9)),NORMDIST($A1267,$G$4,$G$3,0),"")</f>
        <v/>
      </c>
      <c r="F1267" s="109" t="n">
        <f aca="false">IF(OR($A1267&lt;$D$8,$A1267&gt;$D$9),NORMDIST($A1267,$G$4,$G$3,0),"")</f>
        <v>0</v>
      </c>
    </row>
    <row r="1268" customFormat="false" ht="12.75" hidden="false" customHeight="false" outlineLevel="0" collapsed="false">
      <c r="A1268" s="108" t="n">
        <v>62.7999999999998</v>
      </c>
      <c r="B1268" s="38" t="n">
        <f aca="false">LN(A1268)</f>
        <v>4.13995507347415</v>
      </c>
      <c r="C1268" s="38" t="n">
        <f aca="false">1/(I$3*SQRT(2*PI()))*EXP(-(($B1268-I$4)^2)/(2*I$3^2))</f>
        <v>1.01610915626489E-060</v>
      </c>
      <c r="D1268" s="109" t="str">
        <f aca="false">IF(AND($A1268&gt;$D$6,$A1268&lt;$D$7),NORMDIST($A1268,$G$4,$G$3,0),"")</f>
        <v/>
      </c>
      <c r="E1268" s="109" t="str">
        <f aca="false">IF(OR(AND($A1268&lt;$D$6,$A1268&gt;$D$8),AND($A1268&gt;$D$7,$A1268&lt;$D$9)),NORMDIST($A1268,$G$4,$G$3,0),"")</f>
        <v/>
      </c>
      <c r="F1268" s="109" t="n">
        <f aca="false">IF(OR($A1268&lt;$D$8,$A1268&gt;$D$9),NORMDIST($A1268,$G$4,$G$3,0),"")</f>
        <v>0</v>
      </c>
    </row>
    <row r="1269" customFormat="false" ht="12.75" hidden="false" customHeight="false" outlineLevel="0" collapsed="false">
      <c r="A1269" s="108" t="n">
        <v>62.8499999999998</v>
      </c>
      <c r="B1269" s="38" t="n">
        <f aca="false">LN(A1269)</f>
        <v>4.14075093503625</v>
      </c>
      <c r="C1269" s="38" t="n">
        <f aca="false">1/(I$3*SQRT(2*PI()))*EXP(-(($B1269-I$4)^2)/(2*I$3^2))</f>
        <v>9.35970315875526E-061</v>
      </c>
      <c r="D1269" s="109" t="str">
        <f aca="false">IF(AND($A1269&gt;$D$6,$A1269&lt;$D$7),NORMDIST($A1269,$G$4,$G$3,0),"")</f>
        <v/>
      </c>
      <c r="E1269" s="109" t="str">
        <f aca="false">IF(OR(AND($A1269&lt;$D$6,$A1269&gt;$D$8),AND($A1269&gt;$D$7,$A1269&lt;$D$9)),NORMDIST($A1269,$G$4,$G$3,0),"")</f>
        <v/>
      </c>
      <c r="F1269" s="109" t="n">
        <f aca="false">IF(OR($A1269&lt;$D$8,$A1269&gt;$D$9),NORMDIST($A1269,$G$4,$G$3,0),"")</f>
        <v>0</v>
      </c>
    </row>
    <row r="1270" customFormat="false" ht="12.75" hidden="false" customHeight="false" outlineLevel="0" collapsed="false">
      <c r="A1270" s="108" t="n">
        <v>62.8999999999998</v>
      </c>
      <c r="B1270" s="38" t="n">
        <f aca="false">LN(A1270)</f>
        <v>4.14154616370639</v>
      </c>
      <c r="C1270" s="38" t="n">
        <f aca="false">1/(I$3*SQRT(2*PI()))*EXP(-(($B1270-I$4)^2)/(2*I$3^2))</f>
        <v>8.62187324783959E-061</v>
      </c>
      <c r="D1270" s="109" t="str">
        <f aca="false">IF(AND($A1270&gt;$D$6,$A1270&lt;$D$7),NORMDIST($A1270,$G$4,$G$3,0),"")</f>
        <v/>
      </c>
      <c r="E1270" s="109" t="str">
        <f aca="false">IF(OR(AND($A1270&lt;$D$6,$A1270&gt;$D$8),AND($A1270&gt;$D$7,$A1270&lt;$D$9)),NORMDIST($A1270,$G$4,$G$3,0),"")</f>
        <v/>
      </c>
      <c r="F1270" s="109" t="n">
        <f aca="false">IF(OR($A1270&lt;$D$8,$A1270&gt;$D$9),NORMDIST($A1270,$G$4,$G$3,0),"")</f>
        <v>0</v>
      </c>
    </row>
    <row r="1271" customFormat="false" ht="12.75" hidden="false" customHeight="false" outlineLevel="0" collapsed="false">
      <c r="A1271" s="108" t="n">
        <v>62.9499999999998</v>
      </c>
      <c r="B1271" s="38" t="n">
        <f aca="false">LN(A1271)</f>
        <v>4.14234076049035</v>
      </c>
      <c r="C1271" s="38" t="n">
        <f aca="false">1/(I$3*SQRT(2*PI()))*EXP(-(($B1271-I$4)^2)/(2*I$3^2))</f>
        <v>7.94253286209311E-061</v>
      </c>
      <c r="D1271" s="109" t="str">
        <f aca="false">IF(AND($A1271&gt;$D$6,$A1271&lt;$D$7),NORMDIST($A1271,$G$4,$G$3,0),"")</f>
        <v/>
      </c>
      <c r="E1271" s="109" t="str">
        <f aca="false">IF(OR(AND($A1271&lt;$D$6,$A1271&gt;$D$8),AND($A1271&gt;$D$7,$A1271&lt;$D$9)),NORMDIST($A1271,$G$4,$G$3,0),"")</f>
        <v/>
      </c>
      <c r="F1271" s="109" t="n">
        <f aca="false">IF(OR($A1271&lt;$D$8,$A1271&gt;$D$9),NORMDIST($A1271,$G$4,$G$3,0),"")</f>
        <v>0</v>
      </c>
    </row>
    <row r="1272" customFormat="false" ht="12.75" hidden="false" customHeight="false" outlineLevel="0" collapsed="false">
      <c r="A1272" s="108" t="n">
        <v>62.9999999999998</v>
      </c>
      <c r="B1272" s="38" t="n">
        <f aca="false">LN(A1272)</f>
        <v>4.14313472639153</v>
      </c>
      <c r="C1272" s="38" t="n">
        <f aca="false">1/(I$3*SQRT(2*PI()))*EXP(-(($B1272-I$4)^2)/(2*I$3^2))</f>
        <v>7.31701954117085E-061</v>
      </c>
      <c r="D1272" s="109" t="str">
        <f aca="false">IF(AND($A1272&gt;$D$6,$A1272&lt;$D$7),NORMDIST($A1272,$G$4,$G$3,0),"")</f>
        <v/>
      </c>
      <c r="E1272" s="109" t="str">
        <f aca="false">IF(OR(AND($A1272&lt;$D$6,$A1272&gt;$D$8),AND($A1272&gt;$D$7,$A1272&lt;$D$9)),NORMDIST($A1272,$G$4,$G$3,0),"")</f>
        <v/>
      </c>
      <c r="F1272" s="109" t="n">
        <f aca="false">IF(OR($A1272&lt;$D$8,$A1272&gt;$D$9),NORMDIST($A1272,$G$4,$G$3,0),"")</f>
        <v>0</v>
      </c>
    </row>
    <row r="1273" customFormat="false" ht="12.75" hidden="false" customHeight="false" outlineLevel="0" collapsed="false">
      <c r="A1273" s="108" t="n">
        <v>63.0499999999998</v>
      </c>
      <c r="B1273" s="38" t="n">
        <f aca="false">LN(A1273)</f>
        <v>4.14392806241093</v>
      </c>
      <c r="C1273" s="38" t="n">
        <f aca="false">1/(I$3*SQRT(2*PI()))*EXP(-(($B1273-I$4)^2)/(2*I$3^2))</f>
        <v>6.74104455223886E-061</v>
      </c>
      <c r="D1273" s="109" t="str">
        <f aca="false">IF(AND($A1273&gt;$D$6,$A1273&lt;$D$7),NORMDIST($A1273,$G$4,$G$3,0),"")</f>
        <v/>
      </c>
      <c r="E1273" s="109" t="str">
        <f aca="false">IF(OR(AND($A1273&lt;$D$6,$A1273&gt;$D$8),AND($A1273&gt;$D$7,$A1273&lt;$D$9)),NORMDIST($A1273,$G$4,$G$3,0),"")</f>
        <v/>
      </c>
      <c r="F1273" s="109" t="n">
        <f aca="false">IF(OR($A1273&lt;$D$8,$A1273&gt;$D$9),NORMDIST($A1273,$G$4,$G$3,0),"")</f>
        <v>0</v>
      </c>
    </row>
    <row r="1274" customFormat="false" ht="12.75" hidden="false" customHeight="false" outlineLevel="0" collapsed="false">
      <c r="A1274" s="108" t="n">
        <v>63.0999999999998</v>
      </c>
      <c r="B1274" s="38" t="n">
        <f aca="false">LN(A1274)</f>
        <v>4.14472076954716</v>
      </c>
      <c r="C1274" s="38" t="n">
        <f aca="false">1/(I$3*SQRT(2*PI()))*EXP(-(($B1274-I$4)^2)/(2*I$3^2))</f>
        <v>6.2106627678498E-061</v>
      </c>
      <c r="D1274" s="109" t="str">
        <f aca="false">IF(AND($A1274&gt;$D$6,$A1274&lt;$D$7),NORMDIST($A1274,$G$4,$G$3,0),"")</f>
        <v/>
      </c>
      <c r="E1274" s="109" t="str">
        <f aca="false">IF(OR(AND($A1274&lt;$D$6,$A1274&gt;$D$8),AND($A1274&gt;$D$7,$A1274&lt;$D$9)),NORMDIST($A1274,$G$4,$G$3,0),"")</f>
        <v/>
      </c>
      <c r="F1274" s="109" t="n">
        <f aca="false">IF(OR($A1274&lt;$D$8,$A1274&gt;$D$9),NORMDIST($A1274,$G$4,$G$3,0),"")</f>
        <v>0</v>
      </c>
    </row>
    <row r="1275" customFormat="false" ht="12.75" hidden="false" customHeight="false" outlineLevel="0" collapsed="false">
      <c r="A1275" s="108" t="n">
        <v>63.1499999999998</v>
      </c>
      <c r="B1275" s="38" t="n">
        <f aca="false">LN(A1275)</f>
        <v>4.1455128487965</v>
      </c>
      <c r="C1275" s="38" t="n">
        <f aca="false">1/(I$3*SQRT(2*PI()))*EXP(-(($B1275-I$4)^2)/(2*I$3^2))</f>
        <v>5.72224498497379E-061</v>
      </c>
      <c r="D1275" s="109" t="str">
        <f aca="false">IF(AND($A1275&gt;$D$6,$A1275&lt;$D$7),NORMDIST($A1275,$G$4,$G$3,0),"")</f>
        <v/>
      </c>
      <c r="E1275" s="109" t="str">
        <f aca="false">IF(OR(AND($A1275&lt;$D$6,$A1275&gt;$D$8),AND($A1275&gt;$D$7,$A1275&lt;$D$9)),NORMDIST($A1275,$G$4,$G$3,0),"")</f>
        <v/>
      </c>
      <c r="F1275" s="109" t="n">
        <f aca="false">IF(OR($A1275&lt;$D$8,$A1275&gt;$D$9),NORMDIST($A1275,$G$4,$G$3,0),"")</f>
        <v>0</v>
      </c>
    </row>
    <row r="1276" customFormat="false" ht="12.75" hidden="false" customHeight="false" outlineLevel="0" collapsed="false">
      <c r="A1276" s="108" t="n">
        <v>63.1999999999998</v>
      </c>
      <c r="B1276" s="38" t="n">
        <f aca="false">LN(A1276)</f>
        <v>4.14630430115281</v>
      </c>
      <c r="C1276" s="38" t="n">
        <f aca="false">1/(I$3*SQRT(2*PI()))*EXP(-(($B1276-I$4)^2)/(2*I$3^2))</f>
        <v>5.27245248625801E-061</v>
      </c>
      <c r="D1276" s="109" t="str">
        <f aca="false">IF(AND($A1276&gt;$D$6,$A1276&lt;$D$7),NORMDIST($A1276,$G$4,$G$3,0),"")</f>
        <v/>
      </c>
      <c r="E1276" s="109" t="str">
        <f aca="false">IF(OR(AND($A1276&lt;$D$6,$A1276&gt;$D$8),AND($A1276&gt;$D$7,$A1276&lt;$D$9)),NORMDIST($A1276,$G$4,$G$3,0),"")</f>
        <v/>
      </c>
      <c r="F1276" s="109" t="n">
        <f aca="false">IF(OR($A1276&lt;$D$8,$A1276&gt;$D$9),NORMDIST($A1276,$G$4,$G$3,0),"")</f>
        <v>0</v>
      </c>
    </row>
    <row r="1277" customFormat="false" ht="12.75" hidden="false" customHeight="false" outlineLevel="0" collapsed="false">
      <c r="A1277" s="108" t="n">
        <v>63.2499999999998</v>
      </c>
      <c r="B1277" s="38" t="n">
        <f aca="false">LN(A1277)</f>
        <v>4.14709512760763</v>
      </c>
      <c r="C1277" s="38" t="n">
        <f aca="false">1/(I$3*SQRT(2*PI()))*EXP(-(($B1277-I$4)^2)/(2*I$3^2))</f>
        <v>4.85821366089991E-061</v>
      </c>
      <c r="D1277" s="109" t="str">
        <f aca="false">IF(AND($A1277&gt;$D$6,$A1277&lt;$D$7),NORMDIST($A1277,$G$4,$G$3,0),"")</f>
        <v/>
      </c>
      <c r="E1277" s="109" t="str">
        <f aca="false">IF(OR(AND($A1277&lt;$D$6,$A1277&gt;$D$8),AND($A1277&gt;$D$7,$A1277&lt;$D$9)),NORMDIST($A1277,$G$4,$G$3,0),"")</f>
        <v/>
      </c>
      <c r="F1277" s="109" t="n">
        <f aca="false">IF(OR($A1277&lt;$D$8,$A1277&gt;$D$9),NORMDIST($A1277,$G$4,$G$3,0),"")</f>
        <v>0</v>
      </c>
    </row>
    <row r="1278" customFormat="false" ht="12.75" hidden="false" customHeight="false" outlineLevel="0" collapsed="false">
      <c r="A1278" s="108" t="n">
        <v>63.2999999999998</v>
      </c>
      <c r="B1278" s="38" t="n">
        <f aca="false">LN(A1278)</f>
        <v>4.14788532915013</v>
      </c>
      <c r="C1278" s="38" t="n">
        <f aca="false">1/(I$3*SQRT(2*PI()))*EXP(-(($B1278-I$4)^2)/(2*I$3^2))</f>
        <v>4.47670251747837E-061</v>
      </c>
      <c r="D1278" s="109" t="str">
        <f aca="false">IF(AND($A1278&gt;$D$6,$A1278&lt;$D$7),NORMDIST($A1278,$G$4,$G$3,0),"")</f>
        <v/>
      </c>
      <c r="E1278" s="109" t="str">
        <f aca="false">IF(OR(AND($A1278&lt;$D$6,$A1278&gt;$D$8),AND($A1278&gt;$D$7,$A1278&lt;$D$9)),NORMDIST($A1278,$G$4,$G$3,0),"")</f>
        <v/>
      </c>
      <c r="F1278" s="109" t="n">
        <f aca="false">IF(OR($A1278&lt;$D$8,$A1278&gt;$D$9),NORMDIST($A1278,$G$4,$G$3,0),"")</f>
        <v>0</v>
      </c>
    </row>
    <row r="1279" customFormat="false" ht="12.75" hidden="false" customHeight="false" outlineLevel="0" collapsed="false">
      <c r="A1279" s="108" t="n">
        <v>63.3499999999998</v>
      </c>
      <c r="B1279" s="38" t="n">
        <f aca="false">LN(A1279)</f>
        <v>4.14867490676715</v>
      </c>
      <c r="C1279" s="38" t="n">
        <f aca="false">1/(I$3*SQRT(2*PI()))*EXP(-(($B1279-I$4)^2)/(2*I$3^2))</f>
        <v>4.1253189347822E-061</v>
      </c>
      <c r="D1279" s="109" t="str">
        <f aca="false">IF(AND($A1279&gt;$D$6,$A1279&lt;$D$7),NORMDIST($A1279,$G$4,$G$3,0),"")</f>
        <v/>
      </c>
      <c r="E1279" s="109" t="str">
        <f aca="false">IF(OR(AND($A1279&lt;$D$6,$A1279&gt;$D$8),AND($A1279&gt;$D$7,$A1279&lt;$D$9)),NORMDIST($A1279,$G$4,$G$3,0),"")</f>
        <v/>
      </c>
      <c r="F1279" s="109" t="n">
        <f aca="false">IF(OR($A1279&lt;$D$8,$A1279&gt;$D$9),NORMDIST($A1279,$G$4,$G$3,0),"")</f>
        <v>0</v>
      </c>
    </row>
    <row r="1280" customFormat="false" ht="12.75" hidden="false" customHeight="false" outlineLevel="0" collapsed="false">
      <c r="A1280" s="108" t="n">
        <v>63.3999999999998</v>
      </c>
      <c r="B1280" s="38" t="n">
        <f aca="false">LN(A1280)</f>
        <v>4.14946386144318</v>
      </c>
      <c r="C1280" s="38" t="n">
        <f aca="false">1/(I$3*SQRT(2*PI()))*EXP(-(($B1280-I$4)^2)/(2*I$3^2))</f>
        <v>3.80167050930786E-061</v>
      </c>
      <c r="D1280" s="109" t="str">
        <f aca="false">IF(AND($A1280&gt;$D$6,$A1280&lt;$D$7),NORMDIST($A1280,$G$4,$G$3,0),"")</f>
        <v/>
      </c>
      <c r="E1280" s="109" t="str">
        <f aca="false">IF(OR(AND($A1280&lt;$D$6,$A1280&gt;$D$8),AND($A1280&gt;$D$7,$A1280&lt;$D$9)),NORMDIST($A1280,$G$4,$G$3,0),"")</f>
        <v/>
      </c>
      <c r="F1280" s="109" t="n">
        <f aca="false">IF(OR($A1280&lt;$D$8,$A1280&gt;$D$9),NORMDIST($A1280,$G$4,$G$3,0),"")</f>
        <v>0</v>
      </c>
    </row>
    <row r="1281" customFormat="false" ht="12.75" hidden="false" customHeight="false" outlineLevel="0" collapsed="false">
      <c r="A1281" s="108" t="n">
        <v>63.4499999999998</v>
      </c>
      <c r="B1281" s="38" t="n">
        <f aca="false">LN(A1281)</f>
        <v>4.15025219416039</v>
      </c>
      <c r="C1281" s="38" t="n">
        <f aca="false">1/(I$3*SQRT(2*PI()))*EXP(-(($B1281-I$4)^2)/(2*I$3^2))</f>
        <v>3.50355586962122E-061</v>
      </c>
      <c r="D1281" s="109" t="str">
        <f aca="false">IF(AND($A1281&gt;$D$6,$A1281&lt;$D$7),NORMDIST($A1281,$G$4,$G$3,0),"")</f>
        <v/>
      </c>
      <c r="E1281" s="109" t="str">
        <f aca="false">IF(OR(AND($A1281&lt;$D$6,$A1281&gt;$D$8),AND($A1281&gt;$D$7,$A1281&lt;$D$9)),NORMDIST($A1281,$G$4,$G$3,0),"")</f>
        <v/>
      </c>
      <c r="F1281" s="109" t="n">
        <f aca="false">IF(OR($A1281&lt;$D$8,$A1281&gt;$D$9),NORMDIST($A1281,$G$4,$G$3,0),"")</f>
        <v>0</v>
      </c>
    </row>
    <row r="1282" customFormat="false" ht="12.75" hidden="false" customHeight="false" outlineLevel="0" collapsed="false">
      <c r="A1282" s="108" t="n">
        <v>63.4999999999998</v>
      </c>
      <c r="B1282" s="38" t="n">
        <f aca="false">LN(A1282)</f>
        <v>4.15103990589864</v>
      </c>
      <c r="C1282" s="38" t="n">
        <f aca="false">1/(I$3*SQRT(2*PI()))*EXP(-(($B1282-I$4)^2)/(2*I$3^2))</f>
        <v>3.2289493384092E-061</v>
      </c>
      <c r="D1282" s="109" t="str">
        <f aca="false">IF(AND($A1282&gt;$D$6,$A1282&lt;$D$7),NORMDIST($A1282,$G$4,$G$3,0),"")</f>
        <v/>
      </c>
      <c r="E1282" s="109" t="str">
        <f aca="false">IF(OR(AND($A1282&lt;$D$6,$A1282&gt;$D$8),AND($A1282&gt;$D$7,$A1282&lt;$D$9)),NORMDIST($A1282,$G$4,$G$3,0),"")</f>
        <v/>
      </c>
      <c r="F1282" s="109" t="n">
        <f aca="false">IF(OR($A1282&lt;$D$8,$A1282&gt;$D$9),NORMDIST($A1282,$G$4,$G$3,0),"")</f>
        <v>0</v>
      </c>
    </row>
    <row r="1283" customFormat="false" ht="12.75" hidden="false" customHeight="false" outlineLevel="0" collapsed="false">
      <c r="A1283" s="108" t="n">
        <v>63.5499999999998</v>
      </c>
      <c r="B1283" s="38" t="n">
        <f aca="false">LN(A1283)</f>
        <v>4.15182699763546</v>
      </c>
      <c r="C1283" s="38" t="n">
        <f aca="false">1/(I$3*SQRT(2*PI()))*EXP(-(($B1283-I$4)^2)/(2*I$3^2))</f>
        <v>2.97598683277225E-061</v>
      </c>
      <c r="D1283" s="109" t="str">
        <f aca="false">IF(AND($A1283&gt;$D$6,$A1283&lt;$D$7),NORMDIST($A1283,$G$4,$G$3,0),"")</f>
        <v/>
      </c>
      <c r="E1283" s="109" t="str">
        <f aca="false">IF(OR(AND($A1283&lt;$D$6,$A1283&gt;$D$8),AND($A1283&gt;$D$7,$A1283&lt;$D$9)),NORMDIST($A1283,$G$4,$G$3,0),"")</f>
        <v/>
      </c>
      <c r="F1283" s="109" t="n">
        <f aca="false">IF(OR($A1283&lt;$D$8,$A1283&gt;$D$9),NORMDIST($A1283,$G$4,$G$3,0),"")</f>
        <v>0</v>
      </c>
    </row>
    <row r="1284" customFormat="false" ht="12.75" hidden="false" customHeight="false" outlineLevel="0" collapsed="false">
      <c r="A1284" s="108" t="n">
        <v>63.5999999999998</v>
      </c>
      <c r="B1284" s="38" t="n">
        <f aca="false">LN(A1284)</f>
        <v>4.15261347034607</v>
      </c>
      <c r="C1284" s="38" t="n">
        <f aca="false">1/(I$3*SQRT(2*PI()))*EXP(-(($B1284-I$4)^2)/(2*I$3^2))</f>
        <v>2.74295290224802E-061</v>
      </c>
      <c r="D1284" s="109" t="str">
        <f aca="false">IF(AND($A1284&gt;$D$6,$A1284&lt;$D$7),NORMDIST($A1284,$G$4,$G$3,0),"")</f>
        <v/>
      </c>
      <c r="E1284" s="109" t="str">
        <f aca="false">IF(OR(AND($A1284&lt;$D$6,$A1284&gt;$D$8),AND($A1284&gt;$D$7,$A1284&lt;$D$9)),NORMDIST($A1284,$G$4,$G$3,0),"")</f>
        <v/>
      </c>
      <c r="F1284" s="109" t="n">
        <f aca="false">IF(OR($A1284&lt;$D$8,$A1284&gt;$D$9),NORMDIST($A1284,$G$4,$G$3,0),"")</f>
        <v>0</v>
      </c>
    </row>
    <row r="1285" customFormat="false" ht="12.75" hidden="false" customHeight="false" outlineLevel="0" collapsed="false">
      <c r="A1285" s="108" t="n">
        <v>63.6499999999998</v>
      </c>
      <c r="B1285" s="38" t="n">
        <f aca="false">LN(A1285)</f>
        <v>4.15339932500341</v>
      </c>
      <c r="C1285" s="38" t="n">
        <f aca="false">1/(I$3*SQRT(2*PI()))*EXP(-(($B1285-I$4)^2)/(2*I$3^2))</f>
        <v>2.52826881226052E-061</v>
      </c>
      <c r="D1285" s="109" t="str">
        <f aca="false">IF(AND($A1285&gt;$D$6,$A1285&lt;$D$7),NORMDIST($A1285,$G$4,$G$3,0),"")</f>
        <v/>
      </c>
      <c r="E1285" s="109" t="str">
        <f aca="false">IF(OR(AND($A1285&lt;$D$6,$A1285&gt;$D$8),AND($A1285&gt;$D$7,$A1285&lt;$D$9)),NORMDIST($A1285,$G$4,$G$3,0),"")</f>
        <v/>
      </c>
      <c r="F1285" s="109" t="n">
        <f aca="false">IF(OR($A1285&lt;$D$8,$A1285&gt;$D$9),NORMDIST($A1285,$G$4,$G$3,0),"")</f>
        <v>0</v>
      </c>
    </row>
    <row r="1286" customFormat="false" ht="12.75" hidden="false" customHeight="false" outlineLevel="0" collapsed="false">
      <c r="A1286" s="108" t="n">
        <v>63.6999999999998</v>
      </c>
      <c r="B1286" s="38" t="n">
        <f aca="false">LN(A1286)</f>
        <v>4.15418456257812</v>
      </c>
      <c r="C1286" s="38" t="n">
        <f aca="false">1/(I$3*SQRT(2*PI()))*EXP(-(($B1286-I$4)^2)/(2*I$3^2))</f>
        <v>2.33048158821519E-061</v>
      </c>
      <c r="D1286" s="109" t="str">
        <f aca="false">IF(AND($A1286&gt;$D$6,$A1286&lt;$D$7),NORMDIST($A1286,$G$4,$G$3,0),"")</f>
        <v/>
      </c>
      <c r="E1286" s="109" t="str">
        <f aca="false">IF(OR(AND($A1286&lt;$D$6,$A1286&gt;$D$8),AND($A1286&gt;$D$7,$A1286&lt;$D$9)),NORMDIST($A1286,$G$4,$G$3,0),"")</f>
        <v/>
      </c>
      <c r="F1286" s="109" t="n">
        <f aca="false">IF(OR($A1286&lt;$D$8,$A1286&gt;$D$9),NORMDIST($A1286,$G$4,$G$3,0),"")</f>
        <v>0</v>
      </c>
    </row>
    <row r="1287" customFormat="false" ht="12.75" hidden="false" customHeight="false" outlineLevel="0" collapsed="false">
      <c r="A1287" s="108" t="n">
        <v>63.7499999999998</v>
      </c>
      <c r="B1287" s="38" t="n">
        <f aca="false">LN(A1287)</f>
        <v>4.15496918403853</v>
      </c>
      <c r="C1287" s="38" t="n">
        <f aca="false">1/(I$3*SQRT(2*PI()))*EXP(-(($B1287-I$4)^2)/(2*I$3^2))</f>
        <v>2.14825394237916E-061</v>
      </c>
      <c r="D1287" s="109" t="str">
        <f aca="false">IF(AND($A1287&gt;$D$6,$A1287&lt;$D$7),NORMDIST($A1287,$G$4,$G$3,0),"")</f>
        <v/>
      </c>
      <c r="E1287" s="109" t="str">
        <f aca="false">IF(OR(AND($A1287&lt;$D$6,$A1287&gt;$D$8),AND($A1287&gt;$D$7,$A1287&lt;$D$9)),NORMDIST($A1287,$G$4,$G$3,0),"")</f>
        <v/>
      </c>
      <c r="F1287" s="109" t="n">
        <f aca="false">IF(OR($A1287&lt;$D$8,$A1287&gt;$D$9),NORMDIST($A1287,$G$4,$G$3,0),"")</f>
        <v>0</v>
      </c>
    </row>
    <row r="1288" customFormat="false" ht="12.75" hidden="false" customHeight="false" outlineLevel="0" collapsed="false">
      <c r="A1288" s="108" t="n">
        <v>63.7999999999998</v>
      </c>
      <c r="B1288" s="38" t="n">
        <f aca="false">LN(A1288)</f>
        <v>4.15575319035074</v>
      </c>
      <c r="C1288" s="38" t="n">
        <f aca="false">1/(I$3*SQRT(2*PI()))*EXP(-(($B1288-I$4)^2)/(2*I$3^2))</f>
        <v>1.98035501202164E-061</v>
      </c>
      <c r="D1288" s="109" t="str">
        <f aca="false">IF(AND($A1288&gt;$D$6,$A1288&lt;$D$7),NORMDIST($A1288,$G$4,$G$3,0),"")</f>
        <v/>
      </c>
      <c r="E1288" s="109" t="str">
        <f aca="false">IF(OR(AND($A1288&lt;$D$6,$A1288&gt;$D$8),AND($A1288&gt;$D$7,$A1288&lt;$D$9)),NORMDIST($A1288,$G$4,$G$3,0),"")</f>
        <v/>
      </c>
      <c r="F1288" s="109" t="n">
        <f aca="false">IF(OR($A1288&lt;$D$8,$A1288&gt;$D$9),NORMDIST($A1288,$G$4,$G$3,0),"")</f>
        <v>0</v>
      </c>
    </row>
    <row r="1289" customFormat="false" ht="12.75" hidden="false" customHeight="false" outlineLevel="0" collapsed="false">
      <c r="A1289" s="108" t="n">
        <v>63.8499999999998</v>
      </c>
      <c r="B1289" s="38" t="n">
        <f aca="false">LN(A1289)</f>
        <v>4.15653658247855</v>
      </c>
      <c r="C1289" s="38" t="n">
        <f aca="false">1/(I$3*SQRT(2*PI()))*EXP(-(($B1289-I$4)^2)/(2*I$3^2))</f>
        <v>1.82565184312614E-061</v>
      </c>
      <c r="D1289" s="109" t="str">
        <f aca="false">IF(AND($A1289&gt;$D$6,$A1289&lt;$D$7),NORMDIST($A1289,$G$4,$G$3,0),"")</f>
        <v/>
      </c>
      <c r="E1289" s="109" t="str">
        <f aca="false">IF(OR(AND($A1289&lt;$D$6,$A1289&gt;$D$8),AND($A1289&gt;$D$7,$A1289&lt;$D$9)),NORMDIST($A1289,$G$4,$G$3,0),"")</f>
        <v/>
      </c>
      <c r="F1289" s="109" t="n">
        <f aca="false">IF(OR($A1289&lt;$D$8,$A1289&gt;$D$9),NORMDIST($A1289,$G$4,$G$3,0),"")</f>
        <v>0</v>
      </c>
    </row>
    <row r="1290" customFormat="false" ht="12.75" hidden="false" customHeight="false" outlineLevel="0" collapsed="false">
      <c r="A1290" s="108" t="n">
        <v>63.8999999999998</v>
      </c>
      <c r="B1290" s="38" t="n">
        <f aca="false">LN(A1290)</f>
        <v>4.15731936138349</v>
      </c>
      <c r="C1290" s="38" t="n">
        <f aca="false">1/(I$3*SQRT(2*PI()))*EXP(-(($B1290-I$4)^2)/(2*I$3^2))</f>
        <v>1.68310155932587E-061</v>
      </c>
      <c r="D1290" s="109" t="str">
        <f aca="false">IF(AND($A1290&gt;$D$6,$A1290&lt;$D$7),NORMDIST($A1290,$G$4,$G$3,0),"")</f>
        <v/>
      </c>
      <c r="E1290" s="109" t="str">
        <f aca="false">IF(OR(AND($A1290&lt;$D$6,$A1290&gt;$D$8),AND($A1290&gt;$D$7,$A1290&lt;$D$9)),NORMDIST($A1290,$G$4,$G$3,0),"")</f>
        <v/>
      </c>
      <c r="F1290" s="109" t="n">
        <f aca="false">IF(OR($A1290&lt;$D$8,$A1290&gt;$D$9),NORMDIST($A1290,$G$4,$G$3,0),"")</f>
        <v>0</v>
      </c>
    </row>
    <row r="1291" customFormat="false" ht="12.75" hidden="false" customHeight="false" outlineLevel="0" collapsed="false">
      <c r="A1291" s="108" t="n">
        <v>63.9499999999998</v>
      </c>
      <c r="B1291" s="38" t="n">
        <f aca="false">LN(A1291)</f>
        <v>4.15810152802485</v>
      </c>
      <c r="C1291" s="38" t="n">
        <f aca="false">1/(I$3*SQRT(2*PI()))*EXP(-(($B1291-I$4)^2)/(2*I$3^2))</f>
        <v>1.55174416062988E-061</v>
      </c>
      <c r="D1291" s="109" t="str">
        <f aca="false">IF(AND($A1291&gt;$D$6,$A1291&lt;$D$7),NORMDIST($A1291,$G$4,$G$3,0),"")</f>
        <v/>
      </c>
      <c r="E1291" s="109" t="str">
        <f aca="false">IF(OR(AND($A1291&lt;$D$6,$A1291&gt;$D$8),AND($A1291&gt;$D$7,$A1291&lt;$D$9)),NORMDIST($A1291,$G$4,$G$3,0),"")</f>
        <v/>
      </c>
      <c r="F1291" s="109" t="n">
        <f aca="false">IF(OR($A1291&lt;$D$8,$A1291&gt;$D$9),NORMDIST($A1291,$G$4,$G$3,0),"")</f>
        <v>0</v>
      </c>
    </row>
    <row r="1292" customFormat="false" ht="12.75" hidden="false" customHeight="false" outlineLevel="0" collapsed="false">
      <c r="A1292" s="108" t="n">
        <v>63.9999999999998</v>
      </c>
      <c r="B1292" s="38" t="n">
        <f aca="false">LN(A1292)</f>
        <v>4.15888308335967</v>
      </c>
      <c r="C1292" s="38" t="n">
        <f aca="false">1/(I$3*SQRT(2*PI()))*EXP(-(($B1292-I$4)^2)/(2*I$3^2))</f>
        <v>1.43069590101321E-061</v>
      </c>
      <c r="D1292" s="109" t="str">
        <f aca="false">IF(AND($A1292&gt;$D$6,$A1292&lt;$D$7),NORMDIST($A1292,$G$4,$G$3,0),"")</f>
        <v/>
      </c>
      <c r="E1292" s="109" t="str">
        <f aca="false">IF(OR(AND($A1292&lt;$D$6,$A1292&gt;$D$8),AND($A1292&gt;$D$7,$A1292&lt;$D$9)),NORMDIST($A1292,$G$4,$G$3,0),"")</f>
        <v/>
      </c>
      <c r="F1292" s="109" t="n">
        <f aca="false">IF(OR($A1292&lt;$D$8,$A1292&gt;$D$9),NORMDIST($A1292,$G$4,$G$3,0),"")</f>
        <v>0</v>
      </c>
    </row>
    <row r="1293" customFormat="false" ht="12.75" hidden="false" customHeight="false" outlineLevel="0" collapsed="false">
      <c r="A1293" s="108" t="n">
        <v>64.0499999999998</v>
      </c>
      <c r="B1293" s="38" t="n">
        <f aca="false">LN(A1293)</f>
        <v>4.15966402834274</v>
      </c>
      <c r="C1293" s="38" t="n">
        <f aca="false">1/(I$3*SQRT(2*PI()))*EXP(-(($B1293-I$4)^2)/(2*I$3^2))</f>
        <v>1.31914319808779E-061</v>
      </c>
      <c r="D1293" s="109" t="str">
        <f aca="false">IF(AND($A1293&gt;$D$6,$A1293&lt;$D$7),NORMDIST($A1293,$G$4,$G$3,0),"")</f>
        <v/>
      </c>
      <c r="E1293" s="109" t="str">
        <f aca="false">IF(OR(AND($A1293&lt;$D$6,$A1293&gt;$D$8),AND($A1293&gt;$D$7,$A1293&lt;$D$9)),NORMDIST($A1293,$G$4,$G$3,0),"")</f>
        <v/>
      </c>
      <c r="F1293" s="109" t="n">
        <f aca="false">IF(OR($A1293&lt;$D$8,$A1293&gt;$D$9),NORMDIST($A1293,$G$4,$G$3,0),"")</f>
        <v>0</v>
      </c>
    </row>
    <row r="1294" customFormat="false" ht="12.75" hidden="false" customHeight="false" outlineLevel="0" collapsed="false">
      <c r="A1294" s="108" t="n">
        <v>64.0999999999998</v>
      </c>
      <c r="B1294" s="38" t="n">
        <f aca="false">LN(A1294)</f>
        <v>4.16044436392662</v>
      </c>
      <c r="C1294" s="38" t="n">
        <f aca="false">1/(I$3*SQRT(2*PI()))*EXP(-(($B1294-I$4)^2)/(2*I$3^2))</f>
        <v>1.2163370318677E-061</v>
      </c>
      <c r="D1294" s="109" t="str">
        <f aca="false">IF(AND($A1294&gt;$D$6,$A1294&lt;$D$7),NORMDIST($A1294,$G$4,$G$3,0),"")</f>
        <v/>
      </c>
      <c r="E1294" s="109" t="str">
        <f aca="false">IF(OR(AND($A1294&lt;$D$6,$A1294&gt;$D$8),AND($A1294&gt;$D$7,$A1294&lt;$D$9)),NORMDIST($A1294,$G$4,$G$3,0),"")</f>
        <v/>
      </c>
      <c r="F1294" s="109" t="n">
        <f aca="false">IF(OR($A1294&lt;$D$8,$A1294&gt;$D$9),NORMDIST($A1294,$G$4,$G$3,0),"")</f>
        <v>0</v>
      </c>
    </row>
    <row r="1295" customFormat="false" ht="12.75" hidden="false" customHeight="false" outlineLevel="0" collapsed="false">
      <c r="A1295" s="108" t="n">
        <v>64.1499999999998</v>
      </c>
      <c r="B1295" s="38" t="n">
        <f aca="false">LN(A1295)</f>
        <v>4.16122409106164</v>
      </c>
      <c r="C1295" s="38" t="n">
        <f aca="false">1/(I$3*SQRT(2*PI()))*EXP(-(($B1295-I$4)^2)/(2*I$3^2))</f>
        <v>1.12158779314011E-061</v>
      </c>
      <c r="D1295" s="109" t="str">
        <f aca="false">IF(AND($A1295&gt;$D$6,$A1295&lt;$D$7),NORMDIST($A1295,$G$4,$G$3,0),"")</f>
        <v/>
      </c>
      <c r="E1295" s="109" t="str">
        <f aca="false">IF(OR(AND($A1295&lt;$D$6,$A1295&gt;$D$8),AND($A1295&gt;$D$7,$A1295&lt;$D$9)),NORMDIST($A1295,$G$4,$G$3,0),"")</f>
        <v/>
      </c>
      <c r="F1295" s="109" t="n">
        <f aca="false">IF(OR($A1295&lt;$D$8,$A1295&gt;$D$9),NORMDIST($A1295,$G$4,$G$3,0),"")</f>
        <v>0</v>
      </c>
    </row>
    <row r="1296" customFormat="false" ht="12.75" hidden="false" customHeight="false" outlineLevel="0" collapsed="false">
      <c r="A1296" s="108" t="n">
        <v>64.1999999999998</v>
      </c>
      <c r="B1296" s="38" t="n">
        <f aca="false">LN(A1296)</f>
        <v>4.16200321069591</v>
      </c>
      <c r="C1296" s="38" t="n">
        <f aca="false">1/(I$3*SQRT(2*PI()))*EXP(-(($B1296-I$4)^2)/(2*I$3^2))</f>
        <v>1.03426054515326E-061</v>
      </c>
      <c r="D1296" s="109" t="str">
        <f aca="false">IF(AND($A1296&gt;$D$6,$A1296&lt;$D$7),NORMDIST($A1296,$G$4,$G$3,0),"")</f>
        <v/>
      </c>
      <c r="E1296" s="109" t="str">
        <f aca="false">IF(OR(AND($A1296&lt;$D$6,$A1296&gt;$D$8),AND($A1296&gt;$D$7,$A1296&lt;$D$9)),NORMDIST($A1296,$G$4,$G$3,0),"")</f>
        <v/>
      </c>
      <c r="F1296" s="109" t="n">
        <f aca="false">IF(OR($A1296&lt;$D$8,$A1296&gt;$D$9),NORMDIST($A1296,$G$4,$G$3,0),"")</f>
        <v>0</v>
      </c>
    </row>
    <row r="1297" customFormat="false" ht="12.75" hidden="false" customHeight="false" outlineLevel="0" collapsed="false">
      <c r="A1297" s="108" t="n">
        <v>64.2499999999998</v>
      </c>
      <c r="B1297" s="38" t="n">
        <f aca="false">LN(A1297)</f>
        <v>4.16278172377533</v>
      </c>
      <c r="C1297" s="38" t="n">
        <f aca="false">1/(I$3*SQRT(2*PI()))*EXP(-(($B1297-I$4)^2)/(2*I$3^2))</f>
        <v>9.53770665281105E-062</v>
      </c>
      <c r="D1297" s="109" t="str">
        <f aca="false">IF(AND($A1297&gt;$D$6,$A1297&lt;$D$7),NORMDIST($A1297,$G$4,$G$3,0),"")</f>
        <v/>
      </c>
      <c r="E1297" s="109" t="str">
        <f aca="false">IF(OR(AND($A1297&lt;$D$6,$A1297&gt;$D$8),AND($A1297&gt;$D$7,$A1297&lt;$D$9)),NORMDIST($A1297,$G$4,$G$3,0),"")</f>
        <v/>
      </c>
      <c r="F1297" s="109" t="n">
        <f aca="false">IF(OR($A1297&lt;$D$8,$A1297&gt;$D$9),NORMDIST($A1297,$G$4,$G$3,0),"")</f>
        <v>0</v>
      </c>
    </row>
    <row r="1298" customFormat="false" ht="12.75" hidden="false" customHeight="false" outlineLevel="0" collapsed="false">
      <c r="A1298" s="108" t="n">
        <v>64.2999999999998</v>
      </c>
      <c r="B1298" s="38" t="n">
        <f aca="false">LN(A1298)</f>
        <v>4.16355963124357</v>
      </c>
      <c r="C1298" s="38" t="n">
        <f aca="false">1/(I$3*SQRT(2*PI()))*EXP(-(($B1298-I$4)^2)/(2*I$3^2))</f>
        <v>8.79579836026801E-062</v>
      </c>
      <c r="D1298" s="109" t="str">
        <f aca="false">IF(AND($A1298&gt;$D$6,$A1298&lt;$D$7),NORMDIST($A1298,$G$4,$G$3,0),"")</f>
        <v/>
      </c>
      <c r="E1298" s="109" t="str">
        <f aca="false">IF(OR(AND($A1298&lt;$D$6,$A1298&gt;$D$8),AND($A1298&gt;$D$7,$A1298&lt;$D$9)),NORMDIST($A1298,$G$4,$G$3,0),"")</f>
        <v/>
      </c>
      <c r="F1298" s="109" t="n">
        <f aca="false">IF(OR($A1298&lt;$D$8,$A1298&gt;$D$9),NORMDIST($A1298,$G$4,$G$3,0),"")</f>
        <v>0</v>
      </c>
    </row>
    <row r="1299" customFormat="false" ht="12.75" hidden="false" customHeight="false" outlineLevel="0" collapsed="false">
      <c r="A1299" s="108" t="n">
        <v>64.3499999999998</v>
      </c>
      <c r="B1299" s="38" t="n">
        <f aca="false">LN(A1299)</f>
        <v>4.16433693404213</v>
      </c>
      <c r="C1299" s="38" t="n">
        <f aca="false">1/(I$3*SQRT(2*PI()))*EXP(-(($B1299-I$4)^2)/(2*I$3^2))</f>
        <v>8.11192357211849E-062</v>
      </c>
      <c r="D1299" s="109" t="str">
        <f aca="false">IF(AND($A1299&gt;$D$6,$A1299&lt;$D$7),NORMDIST($A1299,$G$4,$G$3,0),"")</f>
        <v/>
      </c>
      <c r="E1299" s="109" t="str">
        <f aca="false">IF(OR(AND($A1299&lt;$D$6,$A1299&gt;$D$8),AND($A1299&gt;$D$7,$A1299&lt;$D$9)),NORMDIST($A1299,$G$4,$G$3,0),"")</f>
        <v/>
      </c>
      <c r="F1299" s="109" t="n">
        <f aca="false">IF(OR($A1299&lt;$D$8,$A1299&gt;$D$9),NORMDIST($A1299,$G$4,$G$3,0),"")</f>
        <v>0</v>
      </c>
    </row>
    <row r="1300" customFormat="false" ht="12.75" hidden="false" customHeight="false" outlineLevel="0" collapsed="false">
      <c r="A1300" s="108" t="n">
        <v>64.3999999999998</v>
      </c>
      <c r="B1300" s="38" t="n">
        <f aca="false">LN(A1300)</f>
        <v>4.16511363311031</v>
      </c>
      <c r="C1300" s="38" t="n">
        <f aca="false">1/(I$3*SQRT(2*PI()))*EXP(-(($B1300-I$4)^2)/(2*I$3^2))</f>
        <v>7.48151753477181E-062</v>
      </c>
      <c r="D1300" s="109" t="str">
        <f aca="false">IF(AND($A1300&gt;$D$6,$A1300&lt;$D$7),NORMDIST($A1300,$G$4,$G$3,0),"")</f>
        <v/>
      </c>
      <c r="E1300" s="109" t="str">
        <f aca="false">IF(OR(AND($A1300&lt;$D$6,$A1300&gt;$D$8),AND($A1300&gt;$D$7,$A1300&lt;$D$9)),NORMDIST($A1300,$G$4,$G$3,0),"")</f>
        <v/>
      </c>
      <c r="F1300" s="109" t="n">
        <f aca="false">IF(OR($A1300&lt;$D$8,$A1300&gt;$D$9),NORMDIST($A1300,$G$4,$G$3,0),"")</f>
        <v>0</v>
      </c>
    </row>
    <row r="1301" customFormat="false" ht="12.75" hidden="false" customHeight="false" outlineLevel="0" collapsed="false">
      <c r="A1301" s="108" t="n">
        <v>64.4499999999998</v>
      </c>
      <c r="B1301" s="38" t="n">
        <f aca="false">LN(A1301)</f>
        <v>4.16588972938519</v>
      </c>
      <c r="C1301" s="38" t="n">
        <f aca="false">1/(I$3*SQRT(2*PI()))*EXP(-(($B1301-I$4)^2)/(2*I$3^2))</f>
        <v>6.90037653321281E-062</v>
      </c>
      <c r="D1301" s="109" t="str">
        <f aca="false">IF(AND($A1301&gt;$D$6,$A1301&lt;$D$7),NORMDIST($A1301,$G$4,$G$3,0),"")</f>
        <v/>
      </c>
      <c r="E1301" s="109" t="str">
        <f aca="false">IF(OR(AND($A1301&lt;$D$6,$A1301&gt;$D$8),AND($A1301&gt;$D$7,$A1301&lt;$D$9)),NORMDIST($A1301,$G$4,$G$3,0),"")</f>
        <v/>
      </c>
      <c r="F1301" s="109" t="n">
        <f aca="false">IF(OR($A1301&lt;$D$8,$A1301&gt;$D$9),NORMDIST($A1301,$G$4,$G$3,0),"")</f>
        <v>0</v>
      </c>
    </row>
    <row r="1302" customFormat="false" ht="12.75" hidden="false" customHeight="false" outlineLevel="0" collapsed="false">
      <c r="A1302" s="108" t="n">
        <v>64.4999999999998</v>
      </c>
      <c r="B1302" s="38" t="n">
        <f aca="false">LN(A1302)</f>
        <v>4.16666522380172</v>
      </c>
      <c r="C1302" s="38" t="n">
        <f aca="false">1/(I$3*SQRT(2*PI()))*EXP(-(($B1302-I$4)^2)/(2*I$3^2))</f>
        <v>6.36462917819988E-062</v>
      </c>
      <c r="D1302" s="109" t="str">
        <f aca="false">IF(AND($A1302&gt;$D$6,$A1302&lt;$D$7),NORMDIST($A1302,$G$4,$G$3,0),"")</f>
        <v/>
      </c>
      <c r="E1302" s="109" t="str">
        <f aca="false">IF(OR(AND($A1302&lt;$D$6,$A1302&gt;$D$8),AND($A1302&gt;$D$7,$A1302&lt;$D$9)),NORMDIST($A1302,$G$4,$G$3,0),"")</f>
        <v/>
      </c>
      <c r="F1302" s="109" t="n">
        <f aca="false">IF(OR($A1302&lt;$D$8,$A1302&gt;$D$9),NORMDIST($A1302,$G$4,$G$3,0),"")</f>
        <v>0</v>
      </c>
    </row>
    <row r="1303" customFormat="false" ht="12.75" hidden="false" customHeight="false" outlineLevel="0" collapsed="false">
      <c r="A1303" s="108" t="n">
        <v>64.5499999999998</v>
      </c>
      <c r="B1303" s="38" t="n">
        <f aca="false">LN(A1303)</f>
        <v>4.16744011729265</v>
      </c>
      <c r="C1303" s="38" t="n">
        <f aca="false">1/(I$3*SQRT(2*PI()))*EXP(-(($B1303-I$4)^2)/(2*I$3^2))</f>
        <v>5.87070998947738E-062</v>
      </c>
      <c r="D1303" s="109" t="str">
        <f aca="false">IF(AND($A1303&gt;$D$6,$A1303&lt;$D$7),NORMDIST($A1303,$G$4,$G$3,0),"")</f>
        <v/>
      </c>
      <c r="E1303" s="109" t="str">
        <f aca="false">IF(OR(AND($A1303&lt;$D$6,$A1303&gt;$D$8),AND($A1303&gt;$D$7,$A1303&lt;$D$9)),NORMDIST($A1303,$G$4,$G$3,0),"")</f>
        <v/>
      </c>
      <c r="F1303" s="109" t="n">
        <f aca="false">IF(OR($A1303&lt;$D$8,$A1303&gt;$D$9),NORMDIST($A1303,$G$4,$G$3,0),"")</f>
        <v>0</v>
      </c>
    </row>
    <row r="1304" customFormat="false" ht="12.75" hidden="false" customHeight="false" outlineLevel="0" collapsed="false">
      <c r="A1304" s="108" t="n">
        <v>64.5999999999998</v>
      </c>
      <c r="B1304" s="38" t="n">
        <f aca="false">LN(A1304)</f>
        <v>4.16821441078855</v>
      </c>
      <c r="C1304" s="38" t="n">
        <f aca="false">1/(I$3*SQRT(2*PI()))*EXP(-(($B1304-I$4)^2)/(2*I$3^2))</f>
        <v>5.41533509036691E-062</v>
      </c>
      <c r="D1304" s="109" t="str">
        <f aca="false">IF(AND($A1304&gt;$D$6,$A1304&lt;$D$7),NORMDIST($A1304,$G$4,$G$3,0),"")</f>
        <v/>
      </c>
      <c r="E1304" s="109" t="str">
        <f aca="false">IF(OR(AND($A1304&lt;$D$6,$A1304&gt;$D$8),AND($A1304&gt;$D$7,$A1304&lt;$D$9)),NORMDIST($A1304,$G$4,$G$3,0),"")</f>
        <v/>
      </c>
      <c r="F1304" s="109" t="n">
        <f aca="false">IF(OR($A1304&lt;$D$8,$A1304&gt;$D$9),NORMDIST($A1304,$G$4,$G$3,0),"")</f>
        <v>0</v>
      </c>
    </row>
    <row r="1305" customFormat="false" ht="12.75" hidden="false" customHeight="false" outlineLevel="0" collapsed="false">
      <c r="A1305" s="108" t="n">
        <v>64.6499999999998</v>
      </c>
      <c r="B1305" s="38" t="n">
        <f aca="false">LN(A1305)</f>
        <v>4.16898810521786</v>
      </c>
      <c r="C1305" s="38" t="n">
        <f aca="false">1/(I$3*SQRT(2*PI()))*EXP(-(($B1305-I$4)^2)/(2*I$3^2))</f>
        <v>4.99547984408726E-062</v>
      </c>
      <c r="D1305" s="109" t="str">
        <f aca="false">IF(AND($A1305&gt;$D$6,$A1305&lt;$D$7),NORMDIST($A1305,$G$4,$G$3,0),"")</f>
        <v/>
      </c>
      <c r="E1305" s="109" t="str">
        <f aca="false">IF(OR(AND($A1305&lt;$D$6,$A1305&gt;$D$8),AND($A1305&gt;$D$7,$A1305&lt;$D$9)),NORMDIST($A1305,$G$4,$G$3,0),"")</f>
        <v/>
      </c>
      <c r="F1305" s="109" t="n">
        <f aca="false">IF(OR($A1305&lt;$D$8,$A1305&gt;$D$9),NORMDIST($A1305,$G$4,$G$3,0),"")</f>
        <v>0</v>
      </c>
    </row>
    <row r="1306" customFormat="false" ht="12.75" hidden="false" customHeight="false" outlineLevel="0" collapsed="false">
      <c r="A1306" s="108" t="n">
        <v>64.6999999999998</v>
      </c>
      <c r="B1306" s="38" t="n">
        <f aca="false">LN(A1306)</f>
        <v>4.16976120150685</v>
      </c>
      <c r="C1306" s="38" t="n">
        <f aca="false">1/(I$3*SQRT(2*PI()))*EXP(-(($B1306-I$4)^2)/(2*I$3^2))</f>
        <v>4.60835827582438E-062</v>
      </c>
      <c r="D1306" s="109" t="str">
        <f aca="false">IF(AND($A1306&gt;$D$6,$A1306&lt;$D$7),NORMDIST($A1306,$G$4,$G$3,0),"")</f>
        <v/>
      </c>
      <c r="E1306" s="109" t="str">
        <f aca="false">IF(OR(AND($A1306&lt;$D$6,$A1306&gt;$D$8),AND($A1306&gt;$D$7,$A1306&lt;$D$9)),NORMDIST($A1306,$G$4,$G$3,0),"")</f>
        <v/>
      </c>
      <c r="F1306" s="109" t="n">
        <f aca="false">IF(OR($A1306&lt;$D$8,$A1306&gt;$D$9),NORMDIST($A1306,$G$4,$G$3,0),"")</f>
        <v>0</v>
      </c>
    </row>
    <row r="1307" customFormat="false" ht="12.75" hidden="false" customHeight="false" outlineLevel="0" collapsed="false">
      <c r="A1307" s="108" t="n">
        <v>64.7499999999998</v>
      </c>
      <c r="B1307" s="38" t="n">
        <f aca="false">LN(A1307)</f>
        <v>4.17053370057964</v>
      </c>
      <c r="C1307" s="38" t="n">
        <f aca="false">1/(I$3*SQRT(2*PI()))*EXP(-(($B1307-I$4)^2)/(2*I$3^2))</f>
        <v>4.25140413718407E-062</v>
      </c>
      <c r="D1307" s="109" t="str">
        <f aca="false">IF(AND($A1307&gt;$D$6,$A1307&lt;$D$7),NORMDIST($A1307,$G$4,$G$3,0),"")</f>
        <v/>
      </c>
      <c r="E1307" s="109" t="str">
        <f aca="false">IF(OR(AND($A1307&lt;$D$6,$A1307&gt;$D$8),AND($A1307&gt;$D$7,$A1307&lt;$D$9)),NORMDIST($A1307,$G$4,$G$3,0),"")</f>
        <v/>
      </c>
      <c r="F1307" s="109" t="n">
        <f aca="false">IF(OR($A1307&lt;$D$8,$A1307&gt;$D$9),NORMDIST($A1307,$G$4,$G$3,0),"")</f>
        <v>0</v>
      </c>
    </row>
    <row r="1308" customFormat="false" ht="12.75" hidden="false" customHeight="false" outlineLevel="0" collapsed="false">
      <c r="A1308" s="108" t="n">
        <v>64.7999999999998</v>
      </c>
      <c r="B1308" s="38" t="n">
        <f aca="false">LN(A1308)</f>
        <v>4.17130560335823</v>
      </c>
      <c r="C1308" s="38" t="n">
        <f aca="false">1/(I$3*SQRT(2*PI()))*EXP(-(($B1308-I$4)^2)/(2*I$3^2))</f>
        <v>3.92225348123026E-062</v>
      </c>
      <c r="D1308" s="109" t="str">
        <f aca="false">IF(AND($A1308&gt;$D$6,$A1308&lt;$D$7),NORMDIST($A1308,$G$4,$G$3,0),"")</f>
        <v/>
      </c>
      <c r="E1308" s="109" t="str">
        <f aca="false">IF(OR(AND($A1308&lt;$D$6,$A1308&gt;$D$8),AND($A1308&gt;$D$7,$A1308&lt;$D$9)),NORMDIST($A1308,$G$4,$G$3,0),"")</f>
        <v/>
      </c>
      <c r="F1308" s="109" t="n">
        <f aca="false">IF(OR($A1308&lt;$D$8,$A1308&gt;$D$9),NORMDIST($A1308,$G$4,$G$3,0),"")</f>
        <v>0</v>
      </c>
    </row>
    <row r="1309" customFormat="false" ht="12.75" hidden="false" customHeight="false" outlineLevel="0" collapsed="false">
      <c r="A1309" s="108" t="n">
        <v>64.8499999999998</v>
      </c>
      <c r="B1309" s="38" t="n">
        <f aca="false">LN(A1309)</f>
        <v>4.17207691076245</v>
      </c>
      <c r="C1309" s="38" t="n">
        <f aca="false">1/(I$3*SQRT(2*PI()))*EXP(-(($B1309-I$4)^2)/(2*I$3^2))</f>
        <v>3.61872862694265E-062</v>
      </c>
      <c r="D1309" s="109" t="str">
        <f aca="false">IF(AND($A1309&gt;$D$6,$A1309&lt;$D$7),NORMDIST($A1309,$G$4,$G$3,0),"")</f>
        <v/>
      </c>
      <c r="E1309" s="109" t="str">
        <f aca="false">IF(OR(AND($A1309&lt;$D$6,$A1309&gt;$D$8),AND($A1309&gt;$D$7,$A1309&lt;$D$9)),NORMDIST($A1309,$G$4,$G$3,0),"")</f>
        <v/>
      </c>
      <c r="F1309" s="109" t="n">
        <f aca="false">IF(OR($A1309&lt;$D$8,$A1309&gt;$D$9),NORMDIST($A1309,$G$4,$G$3,0),"")</f>
        <v>0</v>
      </c>
    </row>
    <row r="1310" customFormat="false" ht="12.75" hidden="false" customHeight="false" outlineLevel="0" collapsed="false">
      <c r="A1310" s="108" t="n">
        <v>64.8999999999998</v>
      </c>
      <c r="B1310" s="38" t="n">
        <f aca="false">LN(A1310)</f>
        <v>4.17284762371004</v>
      </c>
      <c r="C1310" s="38" t="n">
        <f aca="false">1/(I$3*SQRT(2*PI()))*EXP(-(($B1310-I$4)^2)/(2*I$3^2))</f>
        <v>3.33882340170474E-062</v>
      </c>
      <c r="D1310" s="109" t="str">
        <f aca="false">IF(AND($A1310&gt;$D$6,$A1310&lt;$D$7),NORMDIST($A1310,$G$4,$G$3,0),"")</f>
        <v/>
      </c>
      <c r="E1310" s="109" t="str">
        <f aca="false">IF(OR(AND($A1310&lt;$D$6,$A1310&gt;$D$8),AND($A1310&gt;$D$7,$A1310&lt;$D$9)),NORMDIST($A1310,$G$4,$G$3,0),"")</f>
        <v/>
      </c>
      <c r="F1310" s="109" t="n">
        <f aca="false">IF(OR($A1310&lt;$D$8,$A1310&gt;$D$9),NORMDIST($A1310,$G$4,$G$3,0),"")</f>
        <v>0</v>
      </c>
    </row>
    <row r="1311" customFormat="false" ht="12.75" hidden="false" customHeight="false" outlineLevel="0" collapsed="false">
      <c r="A1311" s="108" t="n">
        <v>64.9499999999998</v>
      </c>
      <c r="B1311" s="38" t="n">
        <f aca="false">LN(A1311)</f>
        <v>4.17361774311661</v>
      </c>
      <c r="C1311" s="38" t="n">
        <f aca="false">1/(I$3*SQRT(2*PI()))*EXP(-(($B1311-I$4)^2)/(2*I$3^2))</f>
        <v>3.08068955940346E-062</v>
      </c>
      <c r="D1311" s="109" t="str">
        <f aca="false">IF(AND($A1311&gt;$D$6,$A1311&lt;$D$7),NORMDIST($A1311,$G$4,$G$3,0),"")</f>
        <v/>
      </c>
      <c r="E1311" s="109" t="str">
        <f aca="false">IF(OR(AND($A1311&lt;$D$6,$A1311&gt;$D$8),AND($A1311&gt;$D$7,$A1311&lt;$D$9)),NORMDIST($A1311,$G$4,$G$3,0),"")</f>
        <v/>
      </c>
      <c r="F1311" s="109" t="n">
        <f aca="false">IF(OR($A1311&lt;$D$8,$A1311&gt;$D$9),NORMDIST($A1311,$G$4,$G$3,0),"")</f>
        <v>0</v>
      </c>
    </row>
    <row r="1312" customFormat="false" ht="12.75" hidden="false" customHeight="false" outlineLevel="0" collapsed="false">
      <c r="A1312" s="108" t="n">
        <v>64.9999999999998</v>
      </c>
      <c r="B1312" s="38" t="n">
        <f aca="false">LN(A1312)</f>
        <v>4.17438726989563</v>
      </c>
      <c r="C1312" s="38" t="n">
        <f aca="false">1/(I$3*SQRT(2*PI()))*EXP(-(($B1312-I$4)^2)/(2*I$3^2))</f>
        <v>2.84262427998575E-062</v>
      </c>
      <c r="D1312" s="109" t="str">
        <f aca="false">IF(AND($A1312&gt;$D$6,$A1312&lt;$D$7),NORMDIST($A1312,$G$4,$G$3,0),"")</f>
        <v/>
      </c>
      <c r="E1312" s="109" t="str">
        <f aca="false">IF(OR(AND($A1312&lt;$D$6,$A1312&gt;$D$8),AND($A1312&gt;$D$7,$A1312&lt;$D$9)),NORMDIST($A1312,$G$4,$G$3,0),"")</f>
        <v/>
      </c>
      <c r="F1312" s="109" t="n">
        <f aca="false">IF(OR($A1312&lt;$D$8,$A1312&gt;$D$9),NORMDIST($A1312,$G$4,$G$3,0),"")</f>
        <v>0</v>
      </c>
    </row>
    <row r="1313" customFormat="false" ht="12.75" hidden="false" customHeight="false" outlineLevel="0" collapsed="false">
      <c r="A1313" s="108" t="n">
        <v>65.0499999999998</v>
      </c>
      <c r="B1313" s="38" t="n">
        <f aca="false">LN(A1313)</f>
        <v>4.17515620495851</v>
      </c>
      <c r="C1313" s="38" t="n">
        <f aca="false">1/(I$3*SQRT(2*PI()))*EXP(-(($B1313-I$4)^2)/(2*I$3^2))</f>
        <v>2.62305866388397E-062</v>
      </c>
      <c r="D1313" s="109" t="str">
        <f aca="false">IF(AND($A1313&gt;$D$6,$A1313&lt;$D$7),NORMDIST($A1313,$G$4,$G$3,0),"")</f>
        <v/>
      </c>
      <c r="E1313" s="109" t="str">
        <f aca="false">IF(OR(AND($A1313&lt;$D$6,$A1313&gt;$D$8),AND($A1313&gt;$D$7,$A1313&lt;$D$9)),NORMDIST($A1313,$G$4,$G$3,0),"")</f>
        <v/>
      </c>
      <c r="F1313" s="109" t="n">
        <f aca="false">IF(OR($A1313&lt;$D$8,$A1313&gt;$D$9),NORMDIST($A1313,$G$4,$G$3,0),"")</f>
        <v>0</v>
      </c>
    </row>
    <row r="1314" customFormat="false" ht="12.75" hidden="false" customHeight="false" outlineLevel="0" collapsed="false">
      <c r="A1314" s="108" t="n">
        <v>65.0999999999998</v>
      </c>
      <c r="B1314" s="38" t="n">
        <f aca="false">LN(A1314)</f>
        <v>4.17592454921452</v>
      </c>
      <c r="C1314" s="38" t="n">
        <f aca="false">1/(I$3*SQRT(2*PI()))*EXP(-(($B1314-I$4)^2)/(2*I$3^2))</f>
        <v>2.42054714170627E-062</v>
      </c>
      <c r="D1314" s="109" t="str">
        <f aca="false">IF(AND($A1314&gt;$D$6,$A1314&lt;$D$7),NORMDIST($A1314,$G$4,$G$3,0),"")</f>
        <v/>
      </c>
      <c r="E1314" s="109" t="str">
        <f aca="false">IF(OR(AND($A1314&lt;$D$6,$A1314&gt;$D$8),AND($A1314&gt;$D$7,$A1314&lt;$D$9)),NORMDIST($A1314,$G$4,$G$3,0),"")</f>
        <v/>
      </c>
      <c r="F1314" s="109" t="n">
        <f aca="false">IF(OR($A1314&lt;$D$8,$A1314&gt;$D$9),NORMDIST($A1314,$G$4,$G$3,0),"")</f>
        <v>0</v>
      </c>
    </row>
    <row r="1315" customFormat="false" ht="12.75" hidden="false" customHeight="false" outlineLevel="0" collapsed="false">
      <c r="A1315" s="108" t="n">
        <v>65.1499999999998</v>
      </c>
      <c r="B1315" s="38" t="n">
        <f aca="false">LN(A1315)</f>
        <v>4.17669230357085</v>
      </c>
      <c r="C1315" s="38" t="n">
        <f aca="false">1/(I$3*SQRT(2*PI()))*EXP(-(($B1315-I$4)^2)/(2*I$3^2))</f>
        <v>2.23375772598432E-062</v>
      </c>
      <c r="D1315" s="109" t="str">
        <f aca="false">IF(AND($A1315&gt;$D$6,$A1315&lt;$D$7),NORMDIST($A1315,$G$4,$G$3,0),"")</f>
        <v/>
      </c>
      <c r="E1315" s="109" t="str">
        <f aca="false">IF(OR(AND($A1315&lt;$D$6,$A1315&gt;$D$8),AND($A1315&gt;$D$7,$A1315&lt;$D$9)),NORMDIST($A1315,$G$4,$G$3,0),"")</f>
        <v/>
      </c>
      <c r="F1315" s="109" t="n">
        <f aca="false">IF(OR($A1315&lt;$D$8,$A1315&gt;$D$9),NORMDIST($A1315,$G$4,$G$3,0),"")</f>
        <v>0</v>
      </c>
    </row>
    <row r="1316" customFormat="false" ht="12.75" hidden="false" customHeight="false" outlineLevel="0" collapsed="false">
      <c r="A1316" s="108" t="n">
        <v>65.1999999999998</v>
      </c>
      <c r="B1316" s="38" t="n">
        <f aca="false">LN(A1316)</f>
        <v>4.17745946893261</v>
      </c>
      <c r="C1316" s="38" t="n">
        <f aca="false">1/(I$3*SQRT(2*PI()))*EXP(-(($B1316-I$4)^2)/(2*I$3^2))</f>
        <v>2.06146303765925E-062</v>
      </c>
      <c r="D1316" s="109" t="str">
        <f aca="false">IF(AND($A1316&gt;$D$6,$A1316&lt;$D$7),NORMDIST($A1316,$G$4,$G$3,0),"")</f>
        <v/>
      </c>
      <c r="E1316" s="109" t="str">
        <f aca="false">IF(OR(AND($A1316&lt;$D$6,$A1316&gt;$D$8),AND($A1316&gt;$D$7,$A1316&lt;$D$9)),NORMDIST($A1316,$G$4,$G$3,0),"")</f>
        <v/>
      </c>
      <c r="F1316" s="109" t="n">
        <f aca="false">IF(OR($A1316&lt;$D$8,$A1316&gt;$D$9),NORMDIST($A1316,$G$4,$G$3,0),"")</f>
        <v>0</v>
      </c>
    </row>
    <row r="1317" customFormat="false" ht="12.75" hidden="false" customHeight="false" outlineLevel="0" collapsed="false">
      <c r="A1317" s="108" t="n">
        <v>65.2499999999998</v>
      </c>
      <c r="B1317" s="38" t="n">
        <f aca="false">LN(A1317)</f>
        <v>4.1782260462028</v>
      </c>
      <c r="C1317" s="38" t="n">
        <f aca="false">1/(I$3*SQRT(2*PI()))*EXP(-(($B1317-I$4)^2)/(2*I$3^2))</f>
        <v>1.90253204539977E-062</v>
      </c>
      <c r="D1317" s="109" t="str">
        <f aca="false">IF(AND($A1317&gt;$D$6,$A1317&lt;$D$7),NORMDIST($A1317,$G$4,$G$3,0),"")</f>
        <v/>
      </c>
      <c r="E1317" s="109" t="str">
        <f aca="false">IF(OR(AND($A1317&lt;$D$6,$A1317&gt;$D$8),AND($A1317&gt;$D$7,$A1317&lt;$D$9)),NORMDIST($A1317,$G$4,$G$3,0),"")</f>
        <v/>
      </c>
      <c r="F1317" s="109" t="n">
        <f aca="false">IF(OR($A1317&lt;$D$8,$A1317&gt;$D$9),NORMDIST($A1317,$G$4,$G$3,0),"")</f>
        <v>0</v>
      </c>
    </row>
    <row r="1318" customFormat="false" ht="12.75" hidden="false" customHeight="false" outlineLevel="0" collapsed="false">
      <c r="A1318" s="108" t="n">
        <v>65.2999999999998</v>
      </c>
      <c r="B1318" s="38" t="n">
        <f aca="false">LN(A1318)</f>
        <v>4.17899203628238</v>
      </c>
      <c r="C1318" s="38" t="n">
        <f aca="false">1/(I$3*SQRT(2*PI()))*EXP(-(($B1318-I$4)^2)/(2*I$3^2))</f>
        <v>1.75592246081637E-062</v>
      </c>
      <c r="D1318" s="109" t="str">
        <f aca="false">IF(AND($A1318&gt;$D$6,$A1318&lt;$D$7),NORMDIST($A1318,$G$4,$G$3,0),"")</f>
        <v/>
      </c>
      <c r="E1318" s="109" t="str">
        <f aca="false">IF(OR(AND($A1318&lt;$D$6,$A1318&gt;$D$8),AND($A1318&gt;$D$7,$A1318&lt;$D$9)),NORMDIST($A1318,$G$4,$G$3,0),"")</f>
        <v/>
      </c>
      <c r="F1318" s="109" t="n">
        <f aca="false">IF(OR($A1318&lt;$D$8,$A1318&gt;$D$9),NORMDIST($A1318,$G$4,$G$3,0),"")</f>
        <v>0</v>
      </c>
    </row>
    <row r="1319" customFormat="false" ht="12.75" hidden="false" customHeight="false" outlineLevel="0" collapsed="false">
      <c r="A1319" s="108" t="n">
        <v>65.3499999999998</v>
      </c>
      <c r="B1319" s="38" t="n">
        <f aca="false">LN(A1319)</f>
        <v>4.17975744007023</v>
      </c>
      <c r="C1319" s="38" t="n">
        <f aca="false">1/(I$3*SQRT(2*PI()))*EXP(-(($B1319-I$4)^2)/(2*I$3^2))</f>
        <v>1.62067373721447E-062</v>
      </c>
      <c r="D1319" s="109" t="str">
        <f aca="false">IF(AND($A1319&gt;$D$6,$A1319&lt;$D$7),NORMDIST($A1319,$G$4,$G$3,0),"")</f>
        <v/>
      </c>
      <c r="E1319" s="109" t="str">
        <f aca="false">IF(OR(AND($A1319&lt;$D$6,$A1319&gt;$D$8),AND($A1319&gt;$D$7,$A1319&lt;$D$9)),NORMDIST($A1319,$G$4,$G$3,0),"")</f>
        <v/>
      </c>
      <c r="F1319" s="109" t="n">
        <f aca="false">IF(OR($A1319&lt;$D$8,$A1319&gt;$D$9),NORMDIST($A1319,$G$4,$G$3,0),"")</f>
        <v>0</v>
      </c>
    </row>
    <row r="1320" customFormat="false" ht="12.75" hidden="false" customHeight="false" outlineLevel="0" collapsed="false">
      <c r="A1320" s="108" t="n">
        <v>65.3999999999998</v>
      </c>
      <c r="B1320" s="38" t="n">
        <f aca="false">LN(A1320)</f>
        <v>4.18052225846315</v>
      </c>
      <c r="C1320" s="38" t="n">
        <f aca="false">1/(I$3*SQRT(2*PI()))*EXP(-(($B1320-I$4)^2)/(2*I$3^2))</f>
        <v>1.49590062372013E-062</v>
      </c>
      <c r="D1320" s="109" t="str">
        <f aca="false">IF(AND($A1320&gt;$D$6,$A1320&lt;$D$7),NORMDIST($A1320,$G$4,$G$3,0),"")</f>
        <v/>
      </c>
      <c r="E1320" s="109" t="str">
        <f aca="false">IF(OR(AND($A1320&lt;$D$6,$A1320&gt;$D$8),AND($A1320&gt;$D$7,$A1320&lt;$D$9)),NORMDIST($A1320,$G$4,$G$3,0),"")</f>
        <v/>
      </c>
      <c r="F1320" s="109" t="n">
        <f aca="false">IF(OR($A1320&lt;$D$8,$A1320&gt;$D$9),NORMDIST($A1320,$G$4,$G$3,0),"")</f>
        <v>0</v>
      </c>
    </row>
    <row r="1321" customFormat="false" ht="12.75" hidden="false" customHeight="false" outlineLevel="0" collapsed="false">
      <c r="A1321" s="108" t="n">
        <v>65.4499999999998</v>
      </c>
      <c r="B1321" s="38" t="n">
        <f aca="false">LN(A1321)</f>
        <v>4.18128649235591</v>
      </c>
      <c r="C1321" s="38" t="n">
        <f aca="false">1/(I$3*SQRT(2*PI()))*EXP(-(($B1321-I$4)^2)/(2*I$3^2))</f>
        <v>1.38078723049097E-062</v>
      </c>
      <c r="D1321" s="109" t="str">
        <f aca="false">IF(AND($A1321&gt;$D$6,$A1321&lt;$D$7),NORMDIST($A1321,$G$4,$G$3,0),"")</f>
        <v/>
      </c>
      <c r="E1321" s="109" t="str">
        <f aca="false">IF(OR(AND($A1321&lt;$D$6,$A1321&gt;$D$8),AND($A1321&gt;$D$7,$A1321&lt;$D$9)),NORMDIST($A1321,$G$4,$G$3,0),"")</f>
        <v/>
      </c>
      <c r="F1321" s="109" t="n">
        <f aca="false">IF(OR($A1321&lt;$D$8,$A1321&gt;$D$9),NORMDIST($A1321,$G$4,$G$3,0),"")</f>
        <v>0</v>
      </c>
    </row>
    <row r="1322" customFormat="false" ht="12.75" hidden="false" customHeight="false" outlineLevel="0" collapsed="false">
      <c r="A1322" s="108" t="n">
        <v>65.4999999999998</v>
      </c>
      <c r="B1322" s="38" t="n">
        <f aca="false">LN(A1322)</f>
        <v>4.1820501426412</v>
      </c>
      <c r="C1322" s="38" t="n">
        <f aca="false">1/(I$3*SQRT(2*PI()))*EXP(-(($B1322-I$4)^2)/(2*I$3^2))</f>
        <v>1.27458156426248E-062</v>
      </c>
      <c r="D1322" s="109" t="str">
        <f aca="false">IF(AND($A1322&gt;$D$6,$A1322&lt;$D$7),NORMDIST($A1322,$G$4,$G$3,0),"")</f>
        <v/>
      </c>
      <c r="E1322" s="109" t="str">
        <f aca="false">IF(OR(AND($A1322&lt;$D$6,$A1322&gt;$D$8),AND($A1322&gt;$D$7,$A1322&lt;$D$9)),NORMDIST($A1322,$G$4,$G$3,0),"")</f>
        <v/>
      </c>
      <c r="F1322" s="109" t="n">
        <f aca="false">IF(OR($A1322&lt;$D$8,$A1322&gt;$D$9),NORMDIST($A1322,$G$4,$G$3,0),"")</f>
        <v>0</v>
      </c>
    </row>
    <row r="1323" customFormat="false" ht="12.75" hidden="false" customHeight="false" outlineLevel="0" collapsed="false">
      <c r="A1323" s="108" t="n">
        <v>65.5499999999998</v>
      </c>
      <c r="B1323" s="38" t="n">
        <f aca="false">LN(A1323)</f>
        <v>4.18281321020971</v>
      </c>
      <c r="C1323" s="38" t="n">
        <f aca="false">1/(I$3*SQRT(2*PI()))*EXP(-(($B1323-I$4)^2)/(2*I$3^2))</f>
        <v>1.17659049675565E-062</v>
      </c>
      <c r="D1323" s="109" t="str">
        <f aca="false">IF(AND($A1323&gt;$D$6,$A1323&lt;$D$7),NORMDIST($A1323,$G$4,$G$3,0),"")</f>
        <v/>
      </c>
      <c r="E1323" s="109" t="str">
        <f aca="false">IF(OR(AND($A1323&lt;$D$6,$A1323&gt;$D$8),AND($A1323&gt;$D$7,$A1323&lt;$D$9)),NORMDIST($A1323,$G$4,$G$3,0),"")</f>
        <v/>
      </c>
      <c r="F1323" s="109" t="n">
        <f aca="false">IF(OR($A1323&lt;$D$8,$A1323&gt;$D$9),NORMDIST($A1323,$G$4,$G$3,0),"")</f>
        <v>0</v>
      </c>
    </row>
    <row r="1324" customFormat="false" ht="12.75" hidden="false" customHeight="false" outlineLevel="0" collapsed="false">
      <c r="A1324" s="108" t="n">
        <v>65.5999999999998</v>
      </c>
      <c r="B1324" s="38" t="n">
        <f aca="false">LN(A1324)</f>
        <v>4.18357569595004</v>
      </c>
      <c r="C1324" s="38" t="n">
        <f aca="false">1/(I$3*SQRT(2*PI()))*EXP(-(($B1324-I$4)^2)/(2*I$3^2))</f>
        <v>1.08617513147014E-062</v>
      </c>
      <c r="D1324" s="109" t="str">
        <f aca="false">IF(AND($A1324&gt;$D$6,$A1324&lt;$D$7),NORMDIST($A1324,$G$4,$G$3,0),"")</f>
        <v/>
      </c>
      <c r="E1324" s="109" t="str">
        <f aca="false">IF(OR(AND($A1324&lt;$D$6,$A1324&gt;$D$8),AND($A1324&gt;$D$7,$A1324&lt;$D$9)),NORMDIST($A1324,$G$4,$G$3,0),"")</f>
        <v/>
      </c>
      <c r="F1324" s="109" t="n">
        <f aca="false">IF(OR($A1324&lt;$D$8,$A1324&gt;$D$9),NORMDIST($A1324,$G$4,$G$3,0),"")</f>
        <v>0</v>
      </c>
    </row>
    <row r="1325" customFormat="false" ht="12.75" hidden="false" customHeight="false" outlineLevel="0" collapsed="false">
      <c r="A1325" s="108" t="n">
        <v>65.6499999999998</v>
      </c>
      <c r="B1325" s="38" t="n">
        <f aca="false">LN(A1325)</f>
        <v>4.1843376007488</v>
      </c>
      <c r="C1325" s="38" t="n">
        <f aca="false">1/(I$3*SQRT(2*PI()))*EXP(-(($B1325-I$4)^2)/(2*I$3^2))</f>
        <v>1.00274653714666E-062</v>
      </c>
      <c r="D1325" s="109" t="str">
        <f aca="false">IF(AND($A1325&gt;$D$6,$A1325&lt;$D$7),NORMDIST($A1325,$G$4,$G$3,0),"")</f>
        <v/>
      </c>
      <c r="E1325" s="109" t="str">
        <f aca="false">IF(OR(AND($A1325&lt;$D$6,$A1325&gt;$D$8),AND($A1325&gt;$D$7,$A1325&lt;$D$9)),NORMDIST($A1325,$G$4,$G$3,0),"")</f>
        <v/>
      </c>
      <c r="F1325" s="109" t="n">
        <f aca="false">IF(OR($A1325&lt;$D$8,$A1325&gt;$D$9),NORMDIST($A1325,$G$4,$G$3,0),"")</f>
        <v>0</v>
      </c>
    </row>
    <row r="1326" customFormat="false" ht="12.75" hidden="false" customHeight="false" outlineLevel="0" collapsed="false">
      <c r="A1326" s="108" t="n">
        <v>65.6999999999998</v>
      </c>
      <c r="B1326" s="38" t="n">
        <f aca="false">LN(A1326)</f>
        <v>4.18509892549056</v>
      </c>
      <c r="C1326" s="38" t="n">
        <f aca="false">1/(I$3*SQRT(2*PI()))*EXP(-(($B1326-I$4)^2)/(2*I$3^2))</f>
        <v>9.2576181872542E-063</v>
      </c>
      <c r="D1326" s="109" t="str">
        <f aca="false">IF(AND($A1326&gt;$D$6,$A1326&lt;$D$7),NORMDIST($A1326,$G$4,$G$3,0),"")</f>
        <v/>
      </c>
      <c r="E1326" s="109" t="str">
        <f aca="false">IF(OR(AND($A1326&lt;$D$6,$A1326&gt;$D$8),AND($A1326&gt;$D$7,$A1326&lt;$D$9)),NORMDIST($A1326,$G$4,$G$3,0),"")</f>
        <v/>
      </c>
      <c r="F1326" s="109" t="n">
        <f aca="false">IF(OR($A1326&lt;$D$8,$A1326&gt;$D$9),NORMDIST($A1326,$G$4,$G$3,0),"")</f>
        <v>0</v>
      </c>
    </row>
    <row r="1327" customFormat="false" ht="12.75" hidden="false" customHeight="false" outlineLevel="0" collapsed="false">
      <c r="A1327" s="108" t="n">
        <v>65.7499999999998</v>
      </c>
      <c r="B1327" s="38" t="n">
        <f aca="false">LN(A1327)</f>
        <v>4.18585967105787</v>
      </c>
      <c r="C1327" s="38" t="n">
        <f aca="false">1/(I$3*SQRT(2*PI()))*EXP(-(($B1327-I$4)^2)/(2*I$3^2))</f>
        <v>8.54720498955397E-063</v>
      </c>
      <c r="D1327" s="109" t="str">
        <f aca="false">IF(AND($A1327&gt;$D$6,$A1327&lt;$D$7),NORMDIST($A1327,$G$4,$G$3,0),"")</f>
        <v/>
      </c>
      <c r="E1327" s="109" t="str">
        <f aca="false">IF(OR(AND($A1327&lt;$D$6,$A1327&gt;$D$8),AND($A1327&gt;$D$7,$A1327&lt;$D$9)),NORMDIST($A1327,$G$4,$G$3,0),"")</f>
        <v/>
      </c>
      <c r="F1327" s="109" t="n">
        <f aca="false">IF(OR($A1327&lt;$D$8,$A1327&gt;$D$9),NORMDIST($A1327,$G$4,$G$3,0),"")</f>
        <v>0</v>
      </c>
    </row>
    <row r="1328" customFormat="false" ht="12.75" hidden="false" customHeight="false" outlineLevel="0" collapsed="false">
      <c r="A1328" s="108" t="n">
        <v>65.7999999999998</v>
      </c>
      <c r="B1328" s="38" t="n">
        <f aca="false">LN(A1328)</f>
        <v>4.18661983833127</v>
      </c>
      <c r="C1328" s="38" t="n">
        <f aca="false">1/(I$3*SQRT(2*PI()))*EXP(-(($B1328-I$4)^2)/(2*I$3^2))</f>
        <v>7.89161185961659E-063</v>
      </c>
      <c r="D1328" s="109" t="str">
        <f aca="false">IF(AND($A1328&gt;$D$6,$A1328&lt;$D$7),NORMDIST($A1328,$G$4,$G$3,0),"")</f>
        <v/>
      </c>
      <c r="E1328" s="109" t="str">
        <f aca="false">IF(OR(AND($A1328&lt;$D$6,$A1328&gt;$D$8),AND($A1328&gt;$D$7,$A1328&lt;$D$9)),NORMDIST($A1328,$G$4,$G$3,0),"")</f>
        <v/>
      </c>
      <c r="F1328" s="109" t="n">
        <f aca="false">IF(OR($A1328&lt;$D$8,$A1328&gt;$D$9),NORMDIST($A1328,$G$4,$G$3,0),"")</f>
        <v>0</v>
      </c>
    </row>
    <row r="1329" customFormat="false" ht="12.75" hidden="false" customHeight="false" outlineLevel="0" collapsed="false">
      <c r="A1329" s="108" t="n">
        <v>65.8499999999998</v>
      </c>
      <c r="B1329" s="38" t="n">
        <f aca="false">LN(A1329)</f>
        <v>4.18737942818929</v>
      </c>
      <c r="C1329" s="38" t="n">
        <f aca="false">1/(I$3*SQRT(2*PI()))*EXP(-(($B1329-I$4)^2)/(2*I$3^2))</f>
        <v>7.28658504046544E-063</v>
      </c>
      <c r="D1329" s="109" t="str">
        <f aca="false">IF(AND($A1329&gt;$D$6,$A1329&lt;$D$7),NORMDIST($A1329,$G$4,$G$3,0),"")</f>
        <v/>
      </c>
      <c r="E1329" s="109" t="str">
        <f aca="false">IF(OR(AND($A1329&lt;$D$6,$A1329&gt;$D$8),AND($A1329&gt;$D$7,$A1329&lt;$D$9)),NORMDIST($A1329,$G$4,$G$3,0),"")</f>
        <v/>
      </c>
      <c r="F1329" s="109" t="n">
        <f aca="false">IF(OR($A1329&lt;$D$8,$A1329&gt;$D$9),NORMDIST($A1329,$G$4,$G$3,0),"")</f>
        <v>0</v>
      </c>
    </row>
    <row r="1330" customFormat="false" ht="12.75" hidden="false" customHeight="false" outlineLevel="0" collapsed="false">
      <c r="A1330" s="108" t="n">
        <v>65.8999999999998</v>
      </c>
      <c r="B1330" s="38" t="n">
        <f aca="false">LN(A1330)</f>
        <v>4.18813844150846</v>
      </c>
      <c r="C1330" s="38" t="n">
        <f aca="false">1/(I$3*SQRT(2*PI()))*EXP(-(($B1330-I$4)^2)/(2*I$3^2))</f>
        <v>6.72820266819929E-063</v>
      </c>
      <c r="D1330" s="109" t="str">
        <f aca="false">IF(AND($A1330&gt;$D$6,$A1330&lt;$D$7),NORMDIST($A1330,$G$4,$G$3,0),"")</f>
        <v/>
      </c>
      <c r="E1330" s="109" t="str">
        <f aca="false">IF(OR(AND($A1330&lt;$D$6,$A1330&gt;$D$8),AND($A1330&gt;$D$7,$A1330&lt;$D$9)),NORMDIST($A1330,$G$4,$G$3,0),"")</f>
        <v/>
      </c>
      <c r="F1330" s="109" t="n">
        <f aca="false">IF(OR($A1330&lt;$D$8,$A1330&gt;$D$9),NORMDIST($A1330,$G$4,$G$3,0),"")</f>
        <v>0</v>
      </c>
    </row>
    <row r="1331" customFormat="false" ht="12.75" hidden="false" customHeight="false" outlineLevel="0" collapsed="false">
      <c r="A1331" s="108" t="n">
        <v>65.9499999999998</v>
      </c>
      <c r="B1331" s="38" t="n">
        <f aca="false">LN(A1331)</f>
        <v>4.18889687916332</v>
      </c>
      <c r="C1331" s="38" t="n">
        <f aca="false">1/(I$3*SQRT(2*PI()))*EXP(-(($B1331-I$4)^2)/(2*I$3^2))</f>
        <v>6.21284873420935E-063</v>
      </c>
      <c r="D1331" s="109" t="str">
        <f aca="false">IF(AND($A1331&gt;$D$6,$A1331&lt;$D$7),NORMDIST($A1331,$G$4,$G$3,0),"")</f>
        <v/>
      </c>
      <c r="E1331" s="109" t="str">
        <f aca="false">IF(OR(AND($A1331&lt;$D$6,$A1331&gt;$D$8),AND($A1331&gt;$D$7,$A1331&lt;$D$9)),NORMDIST($A1331,$G$4,$G$3,0),"")</f>
        <v/>
      </c>
      <c r="F1331" s="109" t="n">
        <f aca="false">IF(OR($A1331&lt;$D$8,$A1331&gt;$D$9),NORMDIST($A1331,$G$4,$G$3,0),"")</f>
        <v>0</v>
      </c>
    </row>
    <row r="1332" customFormat="false" ht="12.75" hidden="false" customHeight="false" outlineLevel="0" collapsed="false">
      <c r="A1332" s="108" t="n">
        <v>65.9999999999998</v>
      </c>
      <c r="B1332" s="38" t="n">
        <f aca="false">LN(A1332)</f>
        <v>4.18965474202642</v>
      </c>
      <c r="C1332" s="38" t="n">
        <f aca="false">1/(I$3*SQRT(2*PI()))*EXP(-(($B1332-I$4)^2)/(2*I$3^2))</f>
        <v>5.73718910128331E-063</v>
      </c>
      <c r="D1332" s="109" t="str">
        <f aca="false">IF(AND($A1332&gt;$D$6,$A1332&lt;$D$7),NORMDIST($A1332,$G$4,$G$3,0),"")</f>
        <v/>
      </c>
      <c r="E1332" s="109" t="str">
        <f aca="false">IF(OR(AND($A1332&lt;$D$6,$A1332&gt;$D$8),AND($A1332&gt;$D$7,$A1332&lt;$D$9)),NORMDIST($A1332,$G$4,$G$3,0),"")</f>
        <v/>
      </c>
      <c r="F1332" s="109" t="n">
        <f aca="false">IF(OR($A1332&lt;$D$8,$A1332&gt;$D$9),NORMDIST($A1332,$G$4,$G$3,0),"")</f>
        <v>0</v>
      </c>
    </row>
    <row r="1333" customFormat="false" ht="12.75" hidden="false" customHeight="false" outlineLevel="0" collapsed="false">
      <c r="A1333" s="108" t="n">
        <v>66.0499999999998</v>
      </c>
      <c r="B1333" s="38" t="n">
        <f aca="false">LN(A1333)</f>
        <v>4.19041203096833</v>
      </c>
      <c r="C1333" s="38" t="n">
        <f aca="false">1/(I$3*SQRT(2*PI()))*EXP(-(($B1333-I$4)^2)/(2*I$3^2))</f>
        <v>5.29814941071778E-063</v>
      </c>
      <c r="D1333" s="109" t="str">
        <f aca="false">IF(AND($A1333&gt;$D$6,$A1333&lt;$D$7),NORMDIST($A1333,$G$4,$G$3,0),"")</f>
        <v/>
      </c>
      <c r="E1333" s="109" t="str">
        <f aca="false">IF(OR(AND($A1333&lt;$D$6,$A1333&gt;$D$8),AND($A1333&gt;$D$7,$A1333&lt;$D$9)),NORMDIST($A1333,$G$4,$G$3,0),"")</f>
        <v/>
      </c>
      <c r="F1333" s="109" t="n">
        <f aca="false">IF(OR($A1333&lt;$D$8,$A1333&gt;$D$9),NORMDIST($A1333,$G$4,$G$3,0),"")</f>
        <v>0</v>
      </c>
    </row>
    <row r="1334" customFormat="false" ht="12.75" hidden="false" customHeight="false" outlineLevel="0" collapsed="false">
      <c r="A1334" s="108" t="n">
        <v>66.0999999999998</v>
      </c>
      <c r="B1334" s="38" t="n">
        <f aca="false">LN(A1334)</f>
        <v>4.19116874685764</v>
      </c>
      <c r="C1334" s="38" t="n">
        <f aca="false">1/(I$3*SQRT(2*PI()))*EXP(-(($B1334-I$4)^2)/(2*I$3^2))</f>
        <v>4.89289473051867E-063</v>
      </c>
      <c r="D1334" s="109" t="str">
        <f aca="false">IF(AND($A1334&gt;$D$6,$A1334&lt;$D$7),NORMDIST($A1334,$G$4,$G$3,0),"")</f>
        <v/>
      </c>
      <c r="E1334" s="109" t="str">
        <f aca="false">IF(OR(AND($A1334&lt;$D$6,$A1334&gt;$D$8),AND($A1334&gt;$D$7,$A1334&lt;$D$9)),NORMDIST($A1334,$G$4,$G$3,0),"")</f>
        <v/>
      </c>
      <c r="F1334" s="109" t="n">
        <f aca="false">IF(OR($A1334&lt;$D$8,$A1334&gt;$D$9),NORMDIST($A1334,$G$4,$G$3,0),"")</f>
        <v>0</v>
      </c>
    </row>
    <row r="1335" customFormat="false" ht="12.75" hidden="false" customHeight="false" outlineLevel="0" collapsed="false">
      <c r="A1335" s="108" t="n">
        <v>66.1499999999998</v>
      </c>
      <c r="B1335" s="38" t="n">
        <f aca="false">LN(A1335)</f>
        <v>4.19192489056096</v>
      </c>
      <c r="C1335" s="38" t="n">
        <f aca="false">1/(I$3*SQRT(2*PI()))*EXP(-(($B1335-I$4)^2)/(2*I$3^2))</f>
        <v>4.51881080673851E-063</v>
      </c>
      <c r="D1335" s="109" t="str">
        <f aca="false">IF(AND($A1335&gt;$D$6,$A1335&lt;$D$7),NORMDIST($A1335,$G$4,$G$3,0),"")</f>
        <v/>
      </c>
      <c r="E1335" s="109" t="str">
        <f aca="false">IF(OR(AND($A1335&lt;$D$6,$A1335&gt;$D$8),AND($A1335&gt;$D$7,$A1335&lt;$D$9)),NORMDIST($A1335,$G$4,$G$3,0),"")</f>
        <v/>
      </c>
      <c r="F1335" s="109" t="n">
        <f aca="false">IF(OR($A1335&lt;$D$8,$A1335&gt;$D$9),NORMDIST($A1335,$G$4,$G$3,0),"")</f>
        <v>0</v>
      </c>
    </row>
    <row r="1336" customFormat="false" ht="12.75" hidden="false" customHeight="false" outlineLevel="0" collapsed="false">
      <c r="A1336" s="108" t="n">
        <v>66.1999999999998</v>
      </c>
      <c r="B1336" s="38" t="n">
        <f aca="false">LN(A1336)</f>
        <v>4.19268046294296</v>
      </c>
      <c r="C1336" s="38" t="n">
        <f aca="false">1/(I$3*SQRT(2*PI()))*EXP(-(($B1336-I$4)^2)/(2*I$3^2))</f>
        <v>4.17348679098443E-063</v>
      </c>
      <c r="D1336" s="109" t="str">
        <f aca="false">IF(AND($A1336&gt;$D$6,$A1336&lt;$D$7),NORMDIST($A1336,$G$4,$G$3,0),"")</f>
        <v/>
      </c>
      <c r="E1336" s="109" t="str">
        <f aca="false">IF(OR(AND($A1336&lt;$D$6,$A1336&gt;$D$8),AND($A1336&gt;$D$7,$A1336&lt;$D$9)),NORMDIST($A1336,$G$4,$G$3,0),"")</f>
        <v/>
      </c>
      <c r="F1336" s="109" t="n">
        <f aca="false">IF(OR($A1336&lt;$D$8,$A1336&gt;$D$9),NORMDIST($A1336,$G$4,$G$3,0),"")</f>
        <v>0</v>
      </c>
    </row>
    <row r="1337" customFormat="false" ht="12.75" hidden="false" customHeight="false" outlineLevel="0" collapsed="false">
      <c r="A1337" s="108" t="n">
        <v>66.2499999999998</v>
      </c>
      <c r="B1337" s="38" t="n">
        <f aca="false">LN(A1337)</f>
        <v>4.19343546486633</v>
      </c>
      <c r="C1337" s="38" t="n">
        <f aca="false">1/(I$3*SQRT(2*PI()))*EXP(-(($B1337-I$4)^2)/(2*I$3^2))</f>
        <v>3.85469932722968E-063</v>
      </c>
      <c r="D1337" s="109" t="str">
        <f aca="false">IF(AND($A1337&gt;$D$6,$A1337&lt;$D$7),NORMDIST($A1337,$G$4,$G$3,0),"")</f>
        <v/>
      </c>
      <c r="E1337" s="109" t="str">
        <f aca="false">IF(OR(AND($A1337&lt;$D$6,$A1337&gt;$D$8),AND($A1337&gt;$D$7,$A1337&lt;$D$9)),NORMDIST($A1337,$G$4,$G$3,0),"")</f>
        <v/>
      </c>
      <c r="F1337" s="109" t="n">
        <f aca="false">IF(OR($A1337&lt;$D$8,$A1337&gt;$D$9),NORMDIST($A1337,$G$4,$G$3,0),"")</f>
        <v>0</v>
      </c>
    </row>
    <row r="1338" customFormat="false" ht="12.75" hidden="false" customHeight="false" outlineLevel="0" collapsed="false">
      <c r="A1338" s="108" t="n">
        <v>66.2999999999998</v>
      </c>
      <c r="B1338" s="38" t="n">
        <f aca="false">LN(A1338)</f>
        <v>4.19418989719181</v>
      </c>
      <c r="C1338" s="38" t="n">
        <f aca="false">1/(I$3*SQRT(2*PI()))*EXP(-(($B1338-I$4)^2)/(2*I$3^2))</f>
        <v>3.56039789038378E-063</v>
      </c>
      <c r="D1338" s="109" t="str">
        <f aca="false">IF(AND($A1338&gt;$D$6,$A1338&lt;$D$7),NORMDIST($A1338,$G$4,$G$3,0),"")</f>
        <v/>
      </c>
      <c r="E1338" s="109" t="str">
        <f aca="false">IF(OR(AND($A1338&lt;$D$6,$A1338&gt;$D$8),AND($A1338&gt;$D$7,$A1338&lt;$D$9)),NORMDIST($A1338,$G$4,$G$3,0),"")</f>
        <v/>
      </c>
      <c r="F1338" s="109" t="n">
        <f aca="false">IF(OR($A1338&lt;$D$8,$A1338&gt;$D$9),NORMDIST($A1338,$G$4,$G$3,0),"")</f>
        <v>0</v>
      </c>
    </row>
    <row r="1339" customFormat="false" ht="12.75" hidden="false" customHeight="false" outlineLevel="0" collapsed="false">
      <c r="A1339" s="108" t="n">
        <v>66.3499999999998</v>
      </c>
      <c r="B1339" s="38" t="n">
        <f aca="false">LN(A1339)</f>
        <v>4.19494376077821</v>
      </c>
      <c r="C1339" s="38" t="n">
        <f aca="false">1/(I$3*SQRT(2*PI()))*EXP(-(($B1339-I$4)^2)/(2*I$3^2))</f>
        <v>3.2886912776145E-063</v>
      </c>
      <c r="D1339" s="109" t="str">
        <f aca="false">IF(AND($A1339&gt;$D$6,$A1339&lt;$D$7),NORMDIST($A1339,$G$4,$G$3,0),"")</f>
        <v/>
      </c>
      <c r="E1339" s="109" t="str">
        <f aca="false">IF(OR(AND($A1339&lt;$D$6,$A1339&gt;$D$8),AND($A1339&gt;$D$7,$A1339&lt;$D$9)),NORMDIST($A1339,$G$4,$G$3,0),"")</f>
        <v/>
      </c>
      <c r="F1339" s="109" t="n">
        <f aca="false">IF(OR($A1339&lt;$D$8,$A1339&gt;$D$9),NORMDIST($A1339,$G$4,$G$3,0),"")</f>
        <v>0</v>
      </c>
    </row>
    <row r="1340" customFormat="false" ht="12.75" hidden="false" customHeight="false" outlineLevel="0" collapsed="false">
      <c r="A1340" s="108" t="n">
        <v>66.3999999999998</v>
      </c>
      <c r="B1340" s="38" t="n">
        <f aca="false">LN(A1340)</f>
        <v>4.19569705648239</v>
      </c>
      <c r="C1340" s="38" t="n">
        <f aca="false">1/(I$3*SQRT(2*PI()))*EXP(-(($B1340-I$4)^2)/(2*I$3^2))</f>
        <v>3.03783516129266E-063</v>
      </c>
      <c r="D1340" s="109" t="str">
        <f aca="false">IF(AND($A1340&gt;$D$6,$A1340&lt;$D$7),NORMDIST($A1340,$G$4,$G$3,0),"")</f>
        <v/>
      </c>
      <c r="E1340" s="109" t="str">
        <f aca="false">IF(OR(AND($A1340&lt;$D$6,$A1340&gt;$D$8),AND($A1340&gt;$D$7,$A1340&lt;$D$9)),NORMDIST($A1340,$G$4,$G$3,0),"")</f>
        <v/>
      </c>
      <c r="F1340" s="109" t="n">
        <f aca="false">IF(OR($A1340&lt;$D$8,$A1340&gt;$D$9),NORMDIST($A1340,$G$4,$G$3,0),"")</f>
        <v>0</v>
      </c>
    </row>
    <row r="1341" customFormat="false" ht="12.75" hidden="false" customHeight="false" outlineLevel="0" collapsed="false">
      <c r="A1341" s="108" t="n">
        <v>66.4499999999998</v>
      </c>
      <c r="B1341" s="38" t="n">
        <f aca="false">LN(A1341)</f>
        <v>4.19644978515925</v>
      </c>
      <c r="C1341" s="38" t="n">
        <f aca="false">1/(I$3*SQRT(2*PI()))*EXP(-(($B1341-I$4)^2)/(2*I$3^2))</f>
        <v>2.80622061968084E-063</v>
      </c>
      <c r="D1341" s="109" t="str">
        <f aca="false">IF(AND($A1341&gt;$D$6,$A1341&lt;$D$7),NORMDIST($A1341,$G$4,$G$3,0),"")</f>
        <v/>
      </c>
      <c r="E1341" s="109" t="str">
        <f aca="false">IF(OR(AND($A1341&lt;$D$6,$A1341&gt;$D$8),AND($A1341&gt;$D$7,$A1341&lt;$D$9)),NORMDIST($A1341,$G$4,$G$3,0),"")</f>
        <v/>
      </c>
      <c r="F1341" s="109" t="n">
        <f aca="false">IF(OR($A1341&lt;$D$8,$A1341&gt;$D$9),NORMDIST($A1341,$G$4,$G$3,0),"")</f>
        <v>0</v>
      </c>
    </row>
    <row r="1342" customFormat="false" ht="12.75" hidden="false" customHeight="false" outlineLevel="0" collapsed="false">
      <c r="A1342" s="108" t="n">
        <v>66.4999999999998</v>
      </c>
      <c r="B1342" s="38" t="n">
        <f aca="false">LN(A1342)</f>
        <v>4.19720194766181</v>
      </c>
      <c r="C1342" s="38" t="n">
        <f aca="false">1/(I$3*SQRT(2*PI()))*EXP(-(($B1342-I$4)^2)/(2*I$3^2))</f>
        <v>2.59236356813876E-063</v>
      </c>
      <c r="D1342" s="109" t="str">
        <f aca="false">IF(AND($A1342&gt;$D$6,$A1342&lt;$D$7),NORMDIST($A1342,$G$4,$G$3,0),"")</f>
        <v/>
      </c>
      <c r="E1342" s="109" t="str">
        <f aca="false">IF(OR(AND($A1342&lt;$D$6,$A1342&gt;$D$8),AND($A1342&gt;$D$7,$A1342&lt;$D$9)),NORMDIST($A1342,$G$4,$G$3,0),"")</f>
        <v/>
      </c>
      <c r="F1342" s="109" t="n">
        <f aca="false">IF(OR($A1342&lt;$D$8,$A1342&gt;$D$9),NORMDIST($A1342,$G$4,$G$3,0),"")</f>
        <v>0</v>
      </c>
    </row>
    <row r="1343" customFormat="false" ht="12.75" hidden="false" customHeight="false" outlineLevel="0" collapsed="false">
      <c r="A1343" s="108" t="n">
        <v>66.5499999999998</v>
      </c>
      <c r="B1343" s="38" t="n">
        <f aca="false">LN(A1343)</f>
        <v>4.19795354484112</v>
      </c>
      <c r="C1343" s="38" t="n">
        <f aca="false">1/(I$3*SQRT(2*PI()))*EXP(-(($B1343-I$4)^2)/(2*I$3^2))</f>
        <v>2.39489501975791E-063</v>
      </c>
      <c r="D1343" s="109" t="str">
        <f aca="false">IF(AND($A1343&gt;$D$6,$A1343&lt;$D$7),NORMDIST($A1343,$G$4,$G$3,0),"")</f>
        <v/>
      </c>
      <c r="E1343" s="109" t="str">
        <f aca="false">IF(OR(AND($A1343&lt;$D$6,$A1343&gt;$D$8),AND($A1343&gt;$D$7,$A1343&lt;$D$9)),NORMDIST($A1343,$G$4,$G$3,0),"")</f>
        <v/>
      </c>
      <c r="F1343" s="109" t="n">
        <f aca="false">IF(OR($A1343&lt;$D$8,$A1343&gt;$D$9),NORMDIST($A1343,$G$4,$G$3,0),"")</f>
        <v>0</v>
      </c>
    </row>
    <row r="1344" customFormat="false" ht="12.75" hidden="false" customHeight="false" outlineLevel="0" collapsed="false">
      <c r="A1344" s="108" t="n">
        <v>66.5999999999998</v>
      </c>
      <c r="B1344" s="38" t="n">
        <f aca="false">LN(A1344)</f>
        <v>4.19870457754634</v>
      </c>
      <c r="C1344" s="38" t="n">
        <f aca="false">1/(I$3*SQRT(2*PI()))*EXP(-(($B1344-I$4)^2)/(2*I$3^2))</f>
        <v>2.21255210998256E-063</v>
      </c>
      <c r="D1344" s="109" t="str">
        <f aca="false">IF(AND($A1344&gt;$D$6,$A1344&lt;$D$7),NORMDIST($A1344,$G$4,$G$3,0),"")</f>
        <v/>
      </c>
      <c r="E1344" s="109" t="str">
        <f aca="false">IF(OR(AND($A1344&lt;$D$6,$A1344&gt;$D$8),AND($A1344&gt;$D$7,$A1344&lt;$D$9)),NORMDIST($A1344,$G$4,$G$3,0),"")</f>
        <v/>
      </c>
      <c r="F1344" s="109" t="n">
        <f aca="false">IF(OR($A1344&lt;$D$8,$A1344&gt;$D$9),NORMDIST($A1344,$G$4,$G$3,0),"")</f>
        <v>0</v>
      </c>
    </row>
    <row r="1345" customFormat="false" ht="12.75" hidden="false" customHeight="false" outlineLevel="0" collapsed="false">
      <c r="A1345" s="108" t="n">
        <v>66.6499999999998</v>
      </c>
      <c r="B1345" s="38" t="n">
        <f aca="false">LN(A1345)</f>
        <v>4.19945504662472</v>
      </c>
      <c r="C1345" s="38" t="n">
        <f aca="false">1/(I$3*SQRT(2*PI()))*EXP(-(($B1345-I$4)^2)/(2*I$3^2))</f>
        <v>2.04416982495588E-063</v>
      </c>
      <c r="D1345" s="109" t="str">
        <f aca="false">IF(AND($A1345&gt;$D$6,$A1345&lt;$D$7),NORMDIST($A1345,$G$4,$G$3,0),"")</f>
        <v/>
      </c>
      <c r="E1345" s="109" t="str">
        <f aca="false">IF(OR(AND($A1345&lt;$D$6,$A1345&gt;$D$8),AND($A1345&gt;$D$7,$A1345&lt;$D$9)),NORMDIST($A1345,$G$4,$G$3,0),"")</f>
        <v/>
      </c>
      <c r="F1345" s="109" t="n">
        <f aca="false">IF(OR($A1345&lt;$D$8,$A1345&gt;$D$9),NORMDIST($A1345,$G$4,$G$3,0),"")</f>
        <v>0</v>
      </c>
    </row>
    <row r="1346" customFormat="false" ht="12.75" hidden="false" customHeight="false" outlineLevel="0" collapsed="false">
      <c r="A1346" s="108" t="n">
        <v>66.6999999999998</v>
      </c>
      <c r="B1346" s="38" t="n">
        <f aca="false">LN(A1346)</f>
        <v>4.20020495292158</v>
      </c>
      <c r="C1346" s="38" t="n">
        <f aca="false">1/(I$3*SQRT(2*PI()))*EXP(-(($B1346-I$4)^2)/(2*I$3^2))</f>
        <v>1.88867337812004E-063</v>
      </c>
      <c r="D1346" s="109" t="str">
        <f aca="false">IF(AND($A1346&gt;$D$6,$A1346&lt;$D$7),NORMDIST($A1346,$G$4,$G$3,0),"")</f>
        <v/>
      </c>
      <c r="E1346" s="109" t="str">
        <f aca="false">IF(OR(AND($A1346&lt;$D$6,$A1346&gt;$D$8),AND($A1346&gt;$D$7,$A1346&lt;$D$9)),NORMDIST($A1346,$G$4,$G$3,0),"")</f>
        <v/>
      </c>
      <c r="F1346" s="109" t="n">
        <f aca="false">IF(OR($A1346&lt;$D$8,$A1346&gt;$D$9),NORMDIST($A1346,$G$4,$G$3,0),"")</f>
        <v>0</v>
      </c>
    </row>
    <row r="1347" customFormat="false" ht="12.75" hidden="false" customHeight="false" outlineLevel="0" collapsed="false">
      <c r="A1347" s="108" t="n">
        <v>66.7499999999998</v>
      </c>
      <c r="B1347" s="38" t="n">
        <f aca="false">LN(A1347)</f>
        <v>4.20095429728036</v>
      </c>
      <c r="C1347" s="38" t="n">
        <f aca="false">1/(I$3*SQRT(2*PI()))*EXP(-(($B1347-I$4)^2)/(2*I$3^2))</f>
        <v>1.74507118398617E-063</v>
      </c>
      <c r="D1347" s="109" t="str">
        <f aca="false">IF(AND($A1347&gt;$D$6,$A1347&lt;$D$7),NORMDIST($A1347,$G$4,$G$3,0),"")</f>
        <v/>
      </c>
      <c r="E1347" s="109" t="str">
        <f aca="false">IF(OR(AND($A1347&lt;$D$6,$A1347&gt;$D$8),AND($A1347&gt;$D$7,$A1347&lt;$D$9)),NORMDIST($A1347,$G$4,$G$3,0),"")</f>
        <v/>
      </c>
      <c r="F1347" s="109" t="n">
        <f aca="false">IF(OR($A1347&lt;$D$8,$A1347&gt;$D$9),NORMDIST($A1347,$G$4,$G$3,0),"")</f>
        <v>0</v>
      </c>
    </row>
    <row r="1348" customFormat="false" ht="12.75" hidden="false" customHeight="false" outlineLevel="0" collapsed="false">
      <c r="A1348" s="108" t="n">
        <v>66.7999999999998</v>
      </c>
      <c r="B1348" s="38" t="n">
        <f aca="false">LN(A1348)</f>
        <v>4.2017030805426</v>
      </c>
      <c r="C1348" s="38" t="n">
        <f aca="false">1/(I$3*SQRT(2*PI()))*EXP(-(($B1348-I$4)^2)/(2*I$3^2))</f>
        <v>1.61244838204551E-063</v>
      </c>
      <c r="D1348" s="109" t="str">
        <f aca="false">IF(AND($A1348&gt;$D$6,$A1348&lt;$D$7),NORMDIST($A1348,$G$4,$G$3,0),"")</f>
        <v/>
      </c>
      <c r="E1348" s="109" t="str">
        <f aca="false">IF(OR(AND($A1348&lt;$D$6,$A1348&gt;$D$8),AND($A1348&gt;$D$7,$A1348&lt;$D$9)),NORMDIST($A1348,$G$4,$G$3,0),"")</f>
        <v/>
      </c>
      <c r="F1348" s="109" t="n">
        <f aca="false">IF(OR($A1348&lt;$D$8,$A1348&gt;$D$9),NORMDIST($A1348,$G$4,$G$3,0),"")</f>
        <v>0</v>
      </c>
    </row>
    <row r="1349" customFormat="false" ht="12.75" hidden="false" customHeight="false" outlineLevel="0" collapsed="false">
      <c r="A1349" s="108" t="n">
        <v>66.8499999999998</v>
      </c>
      <c r="B1349" s="38" t="n">
        <f aca="false">LN(A1349)</f>
        <v>4.20245130354795</v>
      </c>
      <c r="C1349" s="38" t="n">
        <f aca="false">1/(I$3*SQRT(2*PI()))*EXP(-(($B1349-I$4)^2)/(2*I$3^2))</f>
        <v>1.48996086750728E-063</v>
      </c>
      <c r="D1349" s="109" t="str">
        <f aca="false">IF(AND($A1349&gt;$D$6,$A1349&lt;$D$7),NORMDIST($A1349,$G$4,$G$3,0),"")</f>
        <v/>
      </c>
      <c r="E1349" s="109" t="str">
        <f aca="false">IF(OR(AND($A1349&lt;$D$6,$A1349&gt;$D$8),AND($A1349&gt;$D$7,$A1349&lt;$D$9)),NORMDIST($A1349,$G$4,$G$3,0),"")</f>
        <v/>
      </c>
      <c r="F1349" s="109" t="n">
        <f aca="false">IF(OR($A1349&lt;$D$8,$A1349&gt;$D$9),NORMDIST($A1349,$G$4,$G$3,0),"")</f>
        <v>0</v>
      </c>
    </row>
    <row r="1350" customFormat="false" ht="12.75" hidden="false" customHeight="false" outlineLevel="0" collapsed="false">
      <c r="A1350" s="108" t="n">
        <v>66.8999999999998</v>
      </c>
      <c r="B1350" s="38" t="n">
        <f aca="false">LN(A1350)</f>
        <v>4.20319896713418</v>
      </c>
      <c r="C1350" s="38" t="n">
        <f aca="false">1/(I$3*SQRT(2*PI()))*EXP(-(($B1350-I$4)^2)/(2*I$3^2))</f>
        <v>1.3768297889889E-063</v>
      </c>
      <c r="D1350" s="109" t="str">
        <f aca="false">IF(AND($A1350&gt;$D$6,$A1350&lt;$D$7),NORMDIST($A1350,$G$4,$G$3,0),"")</f>
        <v/>
      </c>
      <c r="E1350" s="109" t="str">
        <f aca="false">IF(OR(AND($A1350&lt;$D$6,$A1350&gt;$D$8),AND($A1350&gt;$D$7,$A1350&lt;$D$9)),NORMDIST($A1350,$G$4,$G$3,0),"")</f>
        <v/>
      </c>
      <c r="F1350" s="109" t="n">
        <f aca="false">IF(OR($A1350&lt;$D$8,$A1350&gt;$D$9),NORMDIST($A1350,$G$4,$G$3,0),"")</f>
        <v>0</v>
      </c>
    </row>
    <row r="1351" customFormat="false" ht="12.75" hidden="false" customHeight="false" outlineLevel="0" collapsed="false">
      <c r="A1351" s="108" t="n">
        <v>66.9499999999998</v>
      </c>
      <c r="B1351" s="38" t="n">
        <f aca="false">LN(A1351)</f>
        <v>4.20394607213718</v>
      </c>
      <c r="C1351" s="38" t="n">
        <f aca="false">1/(I$3*SQRT(2*PI()))*EXP(-(($B1351-I$4)^2)/(2*I$3^2))</f>
        <v>1.27233647642691E-063</v>
      </c>
      <c r="D1351" s="109" t="str">
        <f aca="false">IF(AND($A1351&gt;$D$6,$A1351&lt;$D$7),NORMDIST($A1351,$G$4,$G$3,0),"")</f>
        <v/>
      </c>
      <c r="E1351" s="109" t="str">
        <f aca="false">IF(OR(AND($A1351&lt;$D$6,$A1351&gt;$D$8),AND($A1351&gt;$D$7,$A1351&lt;$D$9)),NORMDIST($A1351,$G$4,$G$3,0),"")</f>
        <v/>
      </c>
      <c r="F1351" s="109" t="n">
        <f aca="false">IF(OR($A1351&lt;$D$8,$A1351&gt;$D$9),NORMDIST($A1351,$G$4,$G$3,0),"")</f>
        <v>0</v>
      </c>
    </row>
    <row r="1352" customFormat="false" ht="12.75" hidden="false" customHeight="false" outlineLevel="0" collapsed="false">
      <c r="A1352" s="108" t="n">
        <v>66.9999999999998</v>
      </c>
      <c r="B1352" s="38" t="n">
        <f aca="false">LN(A1352)</f>
        <v>4.20469261939096</v>
      </c>
      <c r="C1352" s="38" t="n">
        <f aca="false">1/(I$3*SQRT(2*PI()))*EXP(-(($B1352-I$4)^2)/(2*I$3^2))</f>
        <v>1.17581776539017E-063</v>
      </c>
      <c r="D1352" s="109" t="str">
        <f aca="false">IF(AND($A1352&gt;$D$6,$A1352&lt;$D$7),NORMDIST($A1352,$G$4,$G$3,0),"")</f>
        <v/>
      </c>
      <c r="E1352" s="109" t="str">
        <f aca="false">IF(OR(AND($A1352&lt;$D$6,$A1352&gt;$D$8),AND($A1352&gt;$D$7,$A1352&lt;$D$9)),NORMDIST($A1352,$G$4,$G$3,0),"")</f>
        <v/>
      </c>
      <c r="F1352" s="109" t="n">
        <f aca="false">IF(OR($A1352&lt;$D$8,$A1352&gt;$D$9),NORMDIST($A1352,$G$4,$G$3,0),"")</f>
        <v>0</v>
      </c>
    </row>
    <row r="1353" customFormat="false" ht="12.75" hidden="false" customHeight="false" outlineLevel="0" collapsed="false">
      <c r="A1353" s="108" t="n">
        <v>67.0499999999998</v>
      </c>
      <c r="B1353" s="38" t="n">
        <f aca="false">LN(A1353)</f>
        <v>4.20543860972768</v>
      </c>
      <c r="C1353" s="38" t="n">
        <f aca="false">1/(I$3*SQRT(2*PI()))*EXP(-(($B1353-I$4)^2)/(2*I$3^2))</f>
        <v>1.08666168664697E-063</v>
      </c>
      <c r="D1353" s="109" t="str">
        <f aca="false">IF(AND($A1353&gt;$D$6,$A1353&lt;$D$7),NORMDIST($A1353,$G$4,$G$3,0),"")</f>
        <v/>
      </c>
      <c r="E1353" s="109" t="str">
        <f aca="false">IF(OR(AND($A1353&lt;$D$6,$A1353&gt;$D$8),AND($A1353&gt;$D$7,$A1353&lt;$D$9)),NORMDIST($A1353,$G$4,$G$3,0),"")</f>
        <v/>
      </c>
      <c r="F1353" s="109" t="n">
        <f aca="false">IF(OR($A1353&lt;$D$8,$A1353&gt;$D$9),NORMDIST($A1353,$G$4,$G$3,0),"")</f>
        <v>0</v>
      </c>
    </row>
    <row r="1354" customFormat="false" ht="12.75" hidden="false" customHeight="false" outlineLevel="0" collapsed="false">
      <c r="A1354" s="108" t="n">
        <v>67.0999999999998</v>
      </c>
      <c r="B1354" s="38" t="n">
        <f aca="false">LN(A1354)</f>
        <v>4.20618404397763</v>
      </c>
      <c r="C1354" s="38" t="n">
        <f aca="false">1/(I$3*SQRT(2*PI()))*EXP(-(($B1354-I$4)^2)/(2*I$3^2))</f>
        <v>1.0043034922958E-063</v>
      </c>
      <c r="D1354" s="109" t="str">
        <f aca="false">IF(AND($A1354&gt;$D$6,$A1354&lt;$D$7),NORMDIST($A1354,$G$4,$G$3,0),"")</f>
        <v/>
      </c>
      <c r="E1354" s="109" t="str">
        <f aca="false">IF(OR(AND($A1354&lt;$D$6,$A1354&gt;$D$8),AND($A1354&gt;$D$7,$A1354&lt;$D$9)),NORMDIST($A1354,$G$4,$G$3,0),"")</f>
        <v/>
      </c>
      <c r="F1354" s="109" t="n">
        <f aca="false">IF(OR($A1354&lt;$D$8,$A1354&gt;$D$9),NORMDIST($A1354,$G$4,$G$3,0),"")</f>
        <v>0</v>
      </c>
    </row>
    <row r="1355" customFormat="false" ht="12.75" hidden="false" customHeight="false" outlineLevel="0" collapsed="false">
      <c r="A1355" s="108" t="n">
        <v>67.1499999999998</v>
      </c>
      <c r="B1355" s="38" t="n">
        <f aca="false">LN(A1355)</f>
        <v>4.20692892296924</v>
      </c>
      <c r="C1355" s="38" t="n">
        <f aca="false">1/(I$3*SQRT(2*PI()))*EXP(-(($B1355-I$4)^2)/(2*I$3^2))</f>
        <v>9.28221992040651E-064</v>
      </c>
      <c r="D1355" s="109" t="str">
        <f aca="false">IF(AND($A1355&gt;$D$6,$A1355&lt;$D$7),NORMDIST($A1355,$G$4,$G$3,0),"")</f>
        <v/>
      </c>
      <c r="E1355" s="109" t="str">
        <f aca="false">IF(OR(AND($A1355&lt;$D$6,$A1355&gt;$D$8),AND($A1355&gt;$D$7,$A1355&lt;$D$9)),NORMDIST($A1355,$G$4,$G$3,0),"")</f>
        <v/>
      </c>
      <c r="F1355" s="109" t="n">
        <f aca="false">IF(OR($A1355&lt;$D$8,$A1355&gt;$D$9),NORMDIST($A1355,$G$4,$G$3,0),"")</f>
        <v>0</v>
      </c>
    </row>
    <row r="1356" customFormat="false" ht="12.75" hidden="false" customHeight="false" outlineLevel="0" collapsed="false">
      <c r="A1356" s="108" t="n">
        <v>67.1999999999998</v>
      </c>
      <c r="B1356" s="38" t="n">
        <f aca="false">LN(A1356)</f>
        <v>4.2076732475291</v>
      </c>
      <c r="C1356" s="38" t="n">
        <f aca="false">1/(I$3*SQRT(2*PI()))*EXP(-(($B1356-I$4)^2)/(2*I$3^2))</f>
        <v>8.57936175271472E-064</v>
      </c>
      <c r="D1356" s="109" t="str">
        <f aca="false">IF(AND($A1356&gt;$D$6,$A1356&lt;$D$7),NORMDIST($A1356,$G$4,$G$3,0),"")</f>
        <v/>
      </c>
      <c r="E1356" s="109" t="str">
        <f aca="false">IF(OR(AND($A1356&lt;$D$6,$A1356&gt;$D$8),AND($A1356&gt;$D$7,$A1356&lt;$D$9)),NORMDIST($A1356,$G$4,$G$3,0),"")</f>
        <v/>
      </c>
      <c r="F1356" s="109" t="n">
        <f aca="false">IF(OR($A1356&lt;$D$8,$A1356&gt;$D$9),NORMDIST($A1356,$G$4,$G$3,0),"")</f>
        <v>0</v>
      </c>
    </row>
    <row r="1357" customFormat="false" ht="12.75" hidden="false" customHeight="false" outlineLevel="0" collapsed="false">
      <c r="A1357" s="108" t="n">
        <v>67.2499999999998</v>
      </c>
      <c r="B1357" s="38" t="n">
        <f aca="false">LN(A1357)</f>
        <v>4.20841701848195</v>
      </c>
      <c r="C1357" s="38" t="n">
        <f aca="false">1/(I$3*SQRT(2*PI()))*EXP(-(($B1357-I$4)^2)/(2*I$3^2))</f>
        <v>7.93002096534946E-064</v>
      </c>
      <c r="D1357" s="109" t="str">
        <f aca="false">IF(AND($A1357&gt;$D$6,$A1357&lt;$D$7),NORMDIST($A1357,$G$4,$G$3,0),"")</f>
        <v/>
      </c>
      <c r="E1357" s="109" t="str">
        <f aca="false">IF(OR(AND($A1357&lt;$D$6,$A1357&gt;$D$8),AND($A1357&gt;$D$7,$A1357&lt;$D$9)),NORMDIST($A1357,$G$4,$G$3,0),"")</f>
        <v/>
      </c>
      <c r="F1357" s="109" t="n">
        <f aca="false">IF(OR($A1357&lt;$D$8,$A1357&gt;$D$9),NORMDIST($A1357,$G$4,$G$3,0),"")</f>
        <v>0</v>
      </c>
    </row>
    <row r="1358" customFormat="false" ht="12.75" hidden="false" customHeight="false" outlineLevel="0" collapsed="false">
      <c r="A1358" s="108" t="n">
        <v>67.2999999999998</v>
      </c>
      <c r="B1358" s="38" t="n">
        <f aca="false">LN(A1358)</f>
        <v>4.20916023665068</v>
      </c>
      <c r="C1358" s="38" t="n">
        <f aca="false">1/(I$3*SQRT(2*PI()))*EXP(-(($B1358-I$4)^2)/(2*I$3^2))</f>
        <v>7.33010003745209E-064</v>
      </c>
      <c r="D1358" s="109" t="str">
        <f aca="false">IF(AND($A1358&gt;$D$6,$A1358&lt;$D$7),NORMDIST($A1358,$G$4,$G$3,0),"")</f>
        <v/>
      </c>
      <c r="E1358" s="109" t="str">
        <f aca="false">IF(OR(AND($A1358&lt;$D$6,$A1358&gt;$D$8),AND($A1358&gt;$D$7,$A1358&lt;$D$9)),NORMDIST($A1358,$G$4,$G$3,0),"")</f>
        <v/>
      </c>
      <c r="F1358" s="109" t="n">
        <f aca="false">IF(OR($A1358&lt;$D$8,$A1358&gt;$D$9),NORMDIST($A1358,$G$4,$G$3,0),"")</f>
        <v>0</v>
      </c>
    </row>
    <row r="1359" customFormat="false" ht="12.75" hidden="false" customHeight="false" outlineLevel="0" collapsed="false">
      <c r="A1359" s="108" t="n">
        <v>67.3499999999998</v>
      </c>
      <c r="B1359" s="38" t="n">
        <f aca="false">LN(A1359)</f>
        <v>4.20990290285637</v>
      </c>
      <c r="C1359" s="38" t="n">
        <f aca="false">1/(I$3*SQRT(2*PI()))*EXP(-(($B1359-I$4)^2)/(2*I$3^2))</f>
        <v>6.77581690113923E-064</v>
      </c>
      <c r="D1359" s="109" t="str">
        <f aca="false">IF(AND($A1359&gt;$D$6,$A1359&lt;$D$7),NORMDIST($A1359,$G$4,$G$3,0),"")</f>
        <v/>
      </c>
      <c r="E1359" s="109" t="str">
        <f aca="false">IF(OR(AND($A1359&lt;$D$6,$A1359&gt;$D$8),AND($A1359&gt;$D$7,$A1359&lt;$D$9)),NORMDIST($A1359,$G$4,$G$3,0),"")</f>
        <v/>
      </c>
      <c r="F1359" s="109" t="n">
        <f aca="false">IF(OR($A1359&lt;$D$8,$A1359&gt;$D$9),NORMDIST($A1359,$G$4,$G$3,0),"")</f>
        <v>0</v>
      </c>
    </row>
    <row r="1360" customFormat="false" ht="12.75" hidden="false" customHeight="false" outlineLevel="0" collapsed="false">
      <c r="A1360" s="108" t="n">
        <v>67.3999999999998</v>
      </c>
      <c r="B1360" s="38" t="n">
        <f aca="false">LN(A1360)</f>
        <v>4.21064501791826</v>
      </c>
      <c r="C1360" s="38" t="n">
        <f aca="false">1/(I$3*SQRT(2*PI()))*EXP(-(($B1360-I$4)^2)/(2*I$3^2))</f>
        <v>6.26368052276074E-064</v>
      </c>
      <c r="D1360" s="109" t="str">
        <f aca="false">IF(AND($A1360&gt;$D$6,$A1360&lt;$D$7),NORMDIST($A1360,$G$4,$G$3,0),"")</f>
        <v/>
      </c>
      <c r="E1360" s="109" t="str">
        <f aca="false">IF(OR(AND($A1360&lt;$D$6,$A1360&gt;$D$8),AND($A1360&gt;$D$7,$A1360&lt;$D$9)),NORMDIST($A1360,$G$4,$G$3,0),"")</f>
        <v/>
      </c>
      <c r="F1360" s="109" t="n">
        <f aca="false">IF(OR($A1360&lt;$D$8,$A1360&gt;$D$9),NORMDIST($A1360,$G$4,$G$3,0),"")</f>
        <v>0</v>
      </c>
    </row>
    <row r="1361" customFormat="false" ht="12.75" hidden="false" customHeight="false" outlineLevel="0" collapsed="false">
      <c r="A1361" s="108" t="n">
        <v>67.4499999999998</v>
      </c>
      <c r="B1361" s="38" t="n">
        <f aca="false">LN(A1361)</f>
        <v>4.21138658265376</v>
      </c>
      <c r="C1361" s="38" t="n">
        <f aca="false">1/(I$3*SQRT(2*PI()))*EXP(-(($B1361-I$4)^2)/(2*I$3^2))</f>
        <v>5.79046838469538E-064</v>
      </c>
      <c r="D1361" s="109" t="str">
        <f aca="false">IF(AND($A1361&gt;$D$6,$A1361&lt;$D$7),NORMDIST($A1361,$G$4,$G$3,0),"")</f>
        <v/>
      </c>
      <c r="E1361" s="109" t="str">
        <f aca="false">IF(OR(AND($A1361&lt;$D$6,$A1361&gt;$D$8),AND($A1361&gt;$D$7,$A1361&lt;$D$9)),NORMDIST($A1361,$G$4,$G$3,0),"")</f>
        <v/>
      </c>
      <c r="F1361" s="109" t="n">
        <f aca="false">IF(OR($A1361&lt;$D$8,$A1361&gt;$D$9),NORMDIST($A1361,$G$4,$G$3,0),"")</f>
        <v>0</v>
      </c>
    </row>
    <row r="1362" customFormat="false" ht="12.75" hidden="false" customHeight="false" outlineLevel="0" collapsed="false">
      <c r="A1362" s="108" t="n">
        <v>67.4999999999998</v>
      </c>
      <c r="B1362" s="38" t="n">
        <f aca="false">LN(A1362)</f>
        <v>4.21212759787848</v>
      </c>
      <c r="C1362" s="38" t="n">
        <f aca="false">1/(I$3*SQRT(2*PI()))*EXP(-(($B1362-I$4)^2)/(2*I$3^2))</f>
        <v>5.35320571894852E-064</v>
      </c>
      <c r="D1362" s="109" t="str">
        <f aca="false">IF(AND($A1362&gt;$D$6,$A1362&lt;$D$7),NORMDIST($A1362,$G$4,$G$3,0),"")</f>
        <v/>
      </c>
      <c r="E1362" s="109" t="str">
        <f aca="false">IF(OR(AND($A1362&lt;$D$6,$A1362&gt;$D$8),AND($A1362&gt;$D$7,$A1362&lt;$D$9)),NORMDIST($A1362,$G$4,$G$3,0),"")</f>
        <v/>
      </c>
      <c r="F1362" s="109" t="n">
        <f aca="false">IF(OR($A1362&lt;$D$8,$A1362&gt;$D$9),NORMDIST($A1362,$G$4,$G$3,0),"")</f>
        <v>0</v>
      </c>
    </row>
    <row r="1363" customFormat="false" ht="12.75" hidden="false" customHeight="false" outlineLevel="0" collapsed="false">
      <c r="A1363" s="108" t="n">
        <v>67.5499999999998</v>
      </c>
      <c r="B1363" s="38" t="n">
        <f aca="false">LN(A1363)</f>
        <v>4.21286806440621</v>
      </c>
      <c r="C1363" s="38" t="n">
        <f aca="false">1/(I$3*SQRT(2*PI()))*EXP(-(($B1363-I$4)^2)/(2*I$3^2))</f>
        <v>4.94914635554254E-064</v>
      </c>
      <c r="D1363" s="109" t="str">
        <f aca="false">IF(AND($A1363&gt;$D$6,$A1363&lt;$D$7),NORMDIST($A1363,$G$4,$G$3,0),"")</f>
        <v/>
      </c>
      <c r="E1363" s="109" t="str">
        <f aca="false">IF(OR(AND($A1363&lt;$D$6,$A1363&gt;$D$8),AND($A1363&gt;$D$7,$A1363&lt;$D$9)),NORMDIST($A1363,$G$4,$G$3,0),"")</f>
        <v/>
      </c>
      <c r="F1363" s="109" t="n">
        <f aca="false">IF(OR($A1363&lt;$D$8,$A1363&gt;$D$9),NORMDIST($A1363,$G$4,$G$3,0),"")</f>
        <v>0</v>
      </c>
    </row>
    <row r="1364" customFormat="false" ht="12.75" hidden="false" customHeight="false" outlineLevel="0" collapsed="false">
      <c r="A1364" s="108" t="n">
        <v>67.5999999999998</v>
      </c>
      <c r="B1364" s="38" t="n">
        <f aca="false">LN(A1364)</f>
        <v>4.21360798304892</v>
      </c>
      <c r="C1364" s="38" t="n">
        <f aca="false">1/(I$3*SQRT(2*PI()))*EXP(-(($B1364-I$4)^2)/(2*I$3^2))</f>
        <v>4.57575505944064E-064</v>
      </c>
      <c r="D1364" s="109" t="str">
        <f aca="false">IF(AND($A1364&gt;$D$6,$A1364&lt;$D$7),NORMDIST($A1364,$G$4,$G$3,0),"")</f>
        <v/>
      </c>
      <c r="E1364" s="109" t="str">
        <f aca="false">IF(OR(AND($A1364&lt;$D$6,$A1364&gt;$D$8),AND($A1364&gt;$D$7,$A1364&lt;$D$9)),NORMDIST($A1364,$G$4,$G$3,0),"")</f>
        <v/>
      </c>
      <c r="F1364" s="109" t="n">
        <f aca="false">IF(OR($A1364&lt;$D$8,$A1364&gt;$D$9),NORMDIST($A1364,$G$4,$G$3,0),"")</f>
        <v>0</v>
      </c>
    </row>
    <row r="1365" customFormat="false" ht="12.75" hidden="false" customHeight="false" outlineLevel="0" collapsed="false">
      <c r="A1365" s="108" t="n">
        <v>67.6499999999998</v>
      </c>
      <c r="B1365" s="38" t="n">
        <f aca="false">LN(A1365)</f>
        <v>4.21434735461679</v>
      </c>
      <c r="C1365" s="38" t="n">
        <f aca="false">1/(I$3*SQRT(2*PI()))*EXP(-(($B1365-I$4)^2)/(2*I$3^2))</f>
        <v>4.23069123969394E-064</v>
      </c>
      <c r="D1365" s="109" t="str">
        <f aca="false">IF(AND($A1365&gt;$D$6,$A1365&lt;$D$7),NORMDIST($A1365,$G$4,$G$3,0),"")</f>
        <v/>
      </c>
      <c r="E1365" s="109" t="str">
        <f aca="false">IF(OR(AND($A1365&lt;$D$6,$A1365&gt;$D$8),AND($A1365&gt;$D$7,$A1365&lt;$D$9)),NORMDIST($A1365,$G$4,$G$3,0),"")</f>
        <v/>
      </c>
      <c r="F1365" s="109" t="n">
        <f aca="false">IF(OR($A1365&lt;$D$8,$A1365&gt;$D$9),NORMDIST($A1365,$G$4,$G$3,0),"")</f>
        <v>0</v>
      </c>
    </row>
    <row r="1366" customFormat="false" ht="12.75" hidden="false" customHeight="false" outlineLevel="0" collapsed="false">
      <c r="A1366" s="108" t="n">
        <v>67.6999999999998</v>
      </c>
      <c r="B1366" s="38" t="n">
        <f aca="false">LN(A1366)</f>
        <v>4.21508617991823</v>
      </c>
      <c r="C1366" s="38" t="n">
        <f aca="false">1/(I$3*SQRT(2*PI()))*EXP(-(($B1366-I$4)^2)/(2*I$3^2))</f>
        <v>3.91179392361433E-064</v>
      </c>
      <c r="D1366" s="109" t="str">
        <f aca="false">IF(AND($A1366&gt;$D$6,$A1366&lt;$D$7),NORMDIST($A1366,$G$4,$G$3,0),"")</f>
        <v/>
      </c>
      <c r="E1366" s="109" t="str">
        <f aca="false">IF(OR(AND($A1366&lt;$D$6,$A1366&gt;$D$8),AND($A1366&gt;$D$7,$A1366&lt;$D$9)),NORMDIST($A1366,$G$4,$G$3,0),"")</f>
        <v/>
      </c>
      <c r="F1366" s="109" t="n">
        <f aca="false">IF(OR($A1366&lt;$D$8,$A1366&gt;$D$9),NORMDIST($A1366,$G$4,$G$3,0),"")</f>
        <v>0</v>
      </c>
    </row>
    <row r="1367" customFormat="false" ht="12.75" hidden="false" customHeight="false" outlineLevel="0" collapsed="false">
      <c r="A1367" s="108" t="n">
        <v>67.7499999999998</v>
      </c>
      <c r="B1367" s="38" t="n">
        <f aca="false">LN(A1367)</f>
        <v>4.21582445975981</v>
      </c>
      <c r="C1367" s="38" t="n">
        <f aca="false">1/(I$3*SQRT(2*PI()))*EXP(-(($B1367-I$4)^2)/(2*I$3^2))</f>
        <v>3.61706789722008E-064</v>
      </c>
      <c r="D1367" s="109" t="str">
        <f aca="false">IF(AND($A1367&gt;$D$6,$A1367&lt;$D$7),NORMDIST($A1367,$G$4,$G$3,0),"")</f>
        <v/>
      </c>
      <c r="E1367" s="109" t="str">
        <f aca="false">IF(OR(AND($A1367&lt;$D$6,$A1367&gt;$D$8),AND($A1367&gt;$D$7,$A1367&lt;$D$9)),NORMDIST($A1367,$G$4,$G$3,0),"")</f>
        <v/>
      </c>
      <c r="F1367" s="109" t="n">
        <f aca="false">IF(OR($A1367&lt;$D$8,$A1367&gt;$D$9),NORMDIST($A1367,$G$4,$G$3,0),"")</f>
        <v>0</v>
      </c>
    </row>
    <row r="1368" customFormat="false" ht="12.75" hidden="false" customHeight="false" outlineLevel="0" collapsed="false">
      <c r="A1368" s="108" t="n">
        <v>67.7999999999998</v>
      </c>
      <c r="B1368" s="38" t="n">
        <f aca="false">LN(A1368)</f>
        <v>4.21656219494635</v>
      </c>
      <c r="C1368" s="38" t="n">
        <f aca="false">1/(I$3*SQRT(2*PI()))*EXP(-(($B1368-I$4)^2)/(2*I$3^2))</f>
        <v>3.34467092092783E-064</v>
      </c>
      <c r="D1368" s="109" t="str">
        <f aca="false">IF(AND($A1368&gt;$D$6,$A1368&lt;$D$7),NORMDIST($A1368,$G$4,$G$3,0),"")</f>
        <v/>
      </c>
      <c r="E1368" s="109" t="str">
        <f aca="false">IF(OR(AND($A1368&lt;$D$6,$A1368&gt;$D$8),AND($A1368&gt;$D$7,$A1368&lt;$D$9)),NORMDIST($A1368,$G$4,$G$3,0),"")</f>
        <v/>
      </c>
      <c r="F1368" s="109" t="n">
        <f aca="false">IF(OR($A1368&lt;$D$8,$A1368&gt;$D$9),NORMDIST($A1368,$G$4,$G$3,0),"")</f>
        <v>0</v>
      </c>
    </row>
    <row r="1369" customFormat="false" ht="12.75" hidden="false" customHeight="false" outlineLevel="0" collapsed="false">
      <c r="A1369" s="108" t="n">
        <v>67.8499999999998</v>
      </c>
      <c r="B1369" s="38" t="n">
        <f aca="false">LN(A1369)</f>
        <v>4.21729938628088</v>
      </c>
      <c r="C1369" s="38" t="n">
        <f aca="false">1/(I$3*SQRT(2*PI()))*EXP(-(($B1369-I$4)^2)/(2*I$3^2))</f>
        <v>3.09290193662639E-064</v>
      </c>
      <c r="D1369" s="109" t="str">
        <f aca="false">IF(AND($A1369&gt;$D$6,$A1369&lt;$D$7),NORMDIST($A1369,$G$4,$G$3,0),"")</f>
        <v/>
      </c>
      <c r="E1369" s="109" t="str">
        <f aca="false">IF(OR(AND($A1369&lt;$D$6,$A1369&gt;$D$8),AND($A1369&gt;$D$7,$A1369&lt;$D$9)),NORMDIST($A1369,$G$4,$G$3,0),"")</f>
        <v/>
      </c>
      <c r="F1369" s="109" t="n">
        <f aca="false">IF(OR($A1369&lt;$D$8,$A1369&gt;$D$9),NORMDIST($A1369,$G$4,$G$3,0),"")</f>
        <v>0</v>
      </c>
    </row>
    <row r="1370" customFormat="false" ht="12.75" hidden="false" customHeight="false" outlineLevel="0" collapsed="false">
      <c r="A1370" s="108" t="n">
        <v>67.8999999999998</v>
      </c>
      <c r="B1370" s="38" t="n">
        <f aca="false">LN(A1370)</f>
        <v>4.21803603456465</v>
      </c>
      <c r="C1370" s="38" t="n">
        <f aca="false">1/(I$3*SQRT(2*PI()))*EXP(-(($B1370-I$4)^2)/(2*I$3^2))</f>
        <v>2.8601901888357E-064</v>
      </c>
      <c r="D1370" s="109" t="str">
        <f aca="false">IF(AND($A1370&gt;$D$6,$A1370&lt;$D$7),NORMDIST($A1370,$G$4,$G$3,0),"")</f>
        <v/>
      </c>
      <c r="E1370" s="109" t="str">
        <f aca="false">IF(OR(AND($A1370&lt;$D$6,$A1370&gt;$D$8),AND($A1370&gt;$D$7,$A1370&lt;$D$9)),NORMDIST($A1370,$G$4,$G$3,0),"")</f>
        <v/>
      </c>
      <c r="F1370" s="109" t="n">
        <f aca="false">IF(OR($A1370&lt;$D$8,$A1370&gt;$D$9),NORMDIST($A1370,$G$4,$G$3,0),"")</f>
        <v>0</v>
      </c>
    </row>
    <row r="1371" customFormat="false" ht="12.75" hidden="false" customHeight="false" outlineLevel="0" collapsed="false">
      <c r="A1371" s="108" t="n">
        <v>67.9499999999998</v>
      </c>
      <c r="B1371" s="38" t="n">
        <f aca="false">LN(A1371)</f>
        <v>4.21877214059715</v>
      </c>
      <c r="C1371" s="38" t="n">
        <f aca="false">1/(I$3*SQRT(2*PI()))*EXP(-(($B1371-I$4)^2)/(2*I$3^2))</f>
        <v>2.6450851887109E-064</v>
      </c>
      <c r="D1371" s="109" t="str">
        <f aca="false">IF(AND($A1371&gt;$D$6,$A1371&lt;$D$7),NORMDIST($A1371,$G$4,$G$3,0),"")</f>
        <v/>
      </c>
      <c r="E1371" s="109" t="str">
        <f aca="false">IF(OR(AND($A1371&lt;$D$6,$A1371&gt;$D$8),AND($A1371&gt;$D$7,$A1371&lt;$D$9)),NORMDIST($A1371,$G$4,$G$3,0),"")</f>
        <v/>
      </c>
      <c r="F1371" s="109" t="n">
        <f aca="false">IF(OR($A1371&lt;$D$8,$A1371&gt;$D$9),NORMDIST($A1371,$G$4,$G$3,0),"")</f>
        <v>0</v>
      </c>
    </row>
    <row r="1372" customFormat="false" ht="12.75" hidden="false" customHeight="false" outlineLevel="0" collapsed="false">
      <c r="A1372" s="108" t="n">
        <v>67.9999999999998</v>
      </c>
      <c r="B1372" s="38" t="n">
        <f aca="false">LN(A1372)</f>
        <v>4.2195077051761</v>
      </c>
      <c r="C1372" s="38" t="n">
        <f aca="false">1/(I$3*SQRT(2*PI()))*EXP(-(($B1372-I$4)^2)/(2*I$3^2))</f>
        <v>2.44624745524116E-064</v>
      </c>
      <c r="D1372" s="109" t="str">
        <f aca="false">IF(AND($A1372&gt;$D$6,$A1372&lt;$D$7),NORMDIST($A1372,$G$4,$G$3,0),"")</f>
        <v/>
      </c>
      <c r="E1372" s="109" t="str">
        <f aca="false">IF(OR(AND($A1372&lt;$D$6,$A1372&gt;$D$8),AND($A1372&gt;$D$7,$A1372&lt;$D$9)),NORMDIST($A1372,$G$4,$G$3,0),"")</f>
        <v/>
      </c>
      <c r="F1372" s="109" t="n">
        <f aca="false">IF(OR($A1372&lt;$D$8,$A1372&gt;$D$9),NORMDIST($A1372,$G$4,$G$3,0),"")</f>
        <v>0</v>
      </c>
    </row>
    <row r="1373" customFormat="false" ht="12.75" hidden="false" customHeight="false" outlineLevel="0" collapsed="false">
      <c r="A1373" s="108" t="n">
        <v>68.0499999999998</v>
      </c>
      <c r="B1373" s="38" t="n">
        <f aca="false">LN(A1373)</f>
        <v>4.22024272909747</v>
      </c>
      <c r="C1373" s="38" t="n">
        <f aca="false">1/(I$3*SQRT(2*PI()))*EXP(-(($B1373-I$4)^2)/(2*I$3^2))</f>
        <v>2.26243997312981E-064</v>
      </c>
      <c r="D1373" s="109" t="str">
        <f aca="false">IF(AND($A1373&gt;$D$6,$A1373&lt;$D$7),NORMDIST($A1373,$G$4,$G$3,0),"")</f>
        <v/>
      </c>
      <c r="E1373" s="109" t="str">
        <f aca="false">IF(OR(AND($A1373&lt;$D$6,$A1373&gt;$D$8),AND($A1373&gt;$D$7,$A1373&lt;$D$9)),NORMDIST($A1373,$G$4,$G$3,0),"")</f>
        <v/>
      </c>
      <c r="F1373" s="109" t="n">
        <f aca="false">IF(OR($A1373&lt;$D$8,$A1373&gt;$D$9),NORMDIST($A1373,$G$4,$G$3,0),"")</f>
        <v>0</v>
      </c>
    </row>
    <row r="1374" customFormat="false" ht="12.75" hidden="false" customHeight="false" outlineLevel="0" collapsed="false">
      <c r="A1374" s="108" t="n">
        <v>68.0999999999998</v>
      </c>
      <c r="B1374" s="38" t="n">
        <f aca="false">LN(A1374)</f>
        <v>4.22097721315546</v>
      </c>
      <c r="C1374" s="38" t="n">
        <f aca="false">1/(I$3*SQRT(2*PI()))*EXP(-(($B1374-I$4)^2)/(2*I$3^2))</f>
        <v>2.09252031157725E-064</v>
      </c>
      <c r="D1374" s="109" t="str">
        <f aca="false">IF(AND($A1374&gt;$D$6,$A1374&lt;$D$7),NORMDIST($A1374,$G$4,$G$3,0),"")</f>
        <v/>
      </c>
      <c r="E1374" s="109" t="str">
        <f aca="false">IF(OR(AND($A1374&lt;$D$6,$A1374&gt;$D$8),AND($A1374&gt;$D$7,$A1374&lt;$D$9)),NORMDIST($A1374,$G$4,$G$3,0),"")</f>
        <v/>
      </c>
      <c r="F1374" s="109" t="n">
        <f aca="false">IF(OR($A1374&lt;$D$8,$A1374&gt;$D$9),NORMDIST($A1374,$G$4,$G$3,0),"")</f>
        <v>0</v>
      </c>
    </row>
    <row r="1375" customFormat="false" ht="12.75" hidden="false" customHeight="false" outlineLevel="0" collapsed="false">
      <c r="A1375" s="108" t="n">
        <v>68.1499999999998</v>
      </c>
      <c r="B1375" s="38" t="n">
        <f aca="false">LN(A1375)</f>
        <v>4.22171115814254</v>
      </c>
      <c r="C1375" s="38" t="n">
        <f aca="false">1/(I$3*SQRT(2*PI()))*EXP(-(($B1375-I$4)^2)/(2*I$3^2))</f>
        <v>1.9354333525577E-064</v>
      </c>
      <c r="D1375" s="109" t="str">
        <f aca="false">IF(AND($A1375&gt;$D$6,$A1375&lt;$D$7),NORMDIST($A1375,$G$4,$G$3,0),"")</f>
        <v/>
      </c>
      <c r="E1375" s="109" t="str">
        <f aca="false">IF(OR(AND($A1375&lt;$D$6,$A1375&gt;$D$8),AND($A1375&gt;$D$7,$A1375&lt;$D$9)),NORMDIST($A1375,$G$4,$G$3,0),"")</f>
        <v/>
      </c>
      <c r="F1375" s="109" t="n">
        <f aca="false">IF(OR($A1375&lt;$D$8,$A1375&gt;$D$9),NORMDIST($A1375,$G$4,$G$3,0),"")</f>
        <v>0</v>
      </c>
    </row>
    <row r="1376" customFormat="false" ht="12.75" hidden="false" customHeight="false" outlineLevel="0" collapsed="false">
      <c r="A1376" s="108" t="n">
        <v>68.1999999999998</v>
      </c>
      <c r="B1376" s="38" t="n">
        <f aca="false">LN(A1376)</f>
        <v>4.22244456484941</v>
      </c>
      <c r="C1376" s="38" t="n">
        <f aca="false">1/(I$3*SQRT(2*PI()))*EXP(-(($B1376-I$4)^2)/(2*I$3^2))</f>
        <v>1.79020458119922E-064</v>
      </c>
      <c r="D1376" s="109" t="str">
        <f aca="false">IF(AND($A1376&gt;$D$6,$A1376&lt;$D$7),NORMDIST($A1376,$G$4,$G$3,0),"")</f>
        <v/>
      </c>
      <c r="E1376" s="109" t="str">
        <f aca="false">IF(OR(AND($A1376&lt;$D$6,$A1376&gt;$D$8),AND($A1376&gt;$D$7,$A1376&lt;$D$9)),NORMDIST($A1376,$G$4,$G$3,0),"")</f>
        <v/>
      </c>
      <c r="F1376" s="109" t="n">
        <f aca="false">IF(OR($A1376&lt;$D$8,$A1376&gt;$D$9),NORMDIST($A1376,$G$4,$G$3,0),"")</f>
        <v>0</v>
      </c>
    </row>
    <row r="1377" customFormat="false" ht="12.75" hidden="false" customHeight="false" outlineLevel="0" collapsed="false">
      <c r="A1377" s="108" t="n">
        <v>68.2499999999998</v>
      </c>
      <c r="B1377" s="38" t="n">
        <f aca="false">LN(A1377)</f>
        <v>4.22317743406507</v>
      </c>
      <c r="C1377" s="38" t="n">
        <f aca="false">1/(I$3*SQRT(2*PI()))*EXP(-(($B1377-I$4)^2)/(2*I$3^2))</f>
        <v>1.65593389457787E-064</v>
      </c>
      <c r="D1377" s="109" t="str">
        <f aca="false">IF(AND($A1377&gt;$D$6,$A1377&lt;$D$7),NORMDIST($A1377,$G$4,$G$3,0),"")</f>
        <v/>
      </c>
      <c r="E1377" s="109" t="str">
        <f aca="false">IF(OR(AND($A1377&lt;$D$6,$A1377&gt;$D$8),AND($A1377&gt;$D$7,$A1377&lt;$D$9)),NORMDIST($A1377,$G$4,$G$3,0),"")</f>
        <v/>
      </c>
      <c r="F1377" s="109" t="n">
        <f aca="false">IF(OR($A1377&lt;$D$8,$A1377&gt;$D$9),NORMDIST($A1377,$G$4,$G$3,0),"")</f>
        <v>0</v>
      </c>
    </row>
    <row r="1378" customFormat="false" ht="12.75" hidden="false" customHeight="false" outlineLevel="0" collapsed="false">
      <c r="A1378" s="108" t="n">
        <v>68.2999999999998</v>
      </c>
      <c r="B1378" s="38" t="n">
        <f aca="false">LN(A1378)</f>
        <v>4.22390976657674</v>
      </c>
      <c r="C1378" s="38" t="n">
        <f aca="false">1/(I$3*SQRT(2*PI()))*EXP(-(($B1378-I$4)^2)/(2*I$3^2))</f>
        <v>1.53178988865785E-064</v>
      </c>
      <c r="D1378" s="109" t="str">
        <f aca="false">IF(AND($A1378&gt;$D$6,$A1378&lt;$D$7),NORMDIST($A1378,$G$4,$G$3,0),"")</f>
        <v/>
      </c>
      <c r="E1378" s="109" t="str">
        <f aca="false">IF(OR(AND($A1378&lt;$D$6,$A1378&gt;$D$8),AND($A1378&gt;$D$7,$A1378&lt;$D$9)),NORMDIST($A1378,$G$4,$G$3,0),"")</f>
        <v/>
      </c>
      <c r="F1378" s="109" t="n">
        <f aca="false">IF(OR($A1378&lt;$D$8,$A1378&gt;$D$9),NORMDIST($A1378,$G$4,$G$3,0),"")</f>
        <v>0</v>
      </c>
    </row>
    <row r="1379" customFormat="false" ht="12.75" hidden="false" customHeight="false" outlineLevel="0" collapsed="false">
      <c r="A1379" s="108" t="n">
        <v>68.3499999999998</v>
      </c>
      <c r="B1379" s="38" t="n">
        <f aca="false">LN(A1379)</f>
        <v>4.22464156316996</v>
      </c>
      <c r="C1379" s="38" t="n">
        <f aca="false">1/(I$3*SQRT(2*PI()))*EXP(-(($B1379-I$4)^2)/(2*I$3^2))</f>
        <v>1.41700458624745E-064</v>
      </c>
      <c r="D1379" s="109" t="str">
        <f aca="false">IF(AND($A1379&gt;$D$6,$A1379&lt;$D$7),NORMDIST($A1379,$G$4,$G$3,0),"")</f>
        <v/>
      </c>
      <c r="E1379" s="109" t="str">
        <f aca="false">IF(OR(AND($A1379&lt;$D$6,$A1379&gt;$D$8),AND($A1379&gt;$D$7,$A1379&lt;$D$9)),NORMDIST($A1379,$G$4,$G$3,0),"")</f>
        <v/>
      </c>
      <c r="F1379" s="109" t="n">
        <f aca="false">IF(OR($A1379&lt;$D$8,$A1379&gt;$D$9),NORMDIST($A1379,$G$4,$G$3,0),"")</f>
        <v>0</v>
      </c>
    </row>
    <row r="1380" customFormat="false" ht="12.75" hidden="false" customHeight="false" outlineLevel="0" collapsed="false">
      <c r="A1380" s="108" t="n">
        <v>68.3999999999998</v>
      </c>
      <c r="B1380" s="38" t="n">
        <f aca="false">LN(A1380)</f>
        <v>4.2253728246285</v>
      </c>
      <c r="C1380" s="38" t="n">
        <f aca="false">1/(I$3*SQRT(2*PI()))*EXP(-(($B1380-I$4)^2)/(2*I$3^2))</f>
        <v>1.31086857174287E-064</v>
      </c>
      <c r="D1380" s="109" t="str">
        <f aca="false">IF(AND($A1380&gt;$D$6,$A1380&lt;$D$7),NORMDIST($A1380,$G$4,$G$3,0),"")</f>
        <v/>
      </c>
      <c r="E1380" s="109" t="str">
        <f aca="false">IF(OR(AND($A1380&lt;$D$6,$A1380&gt;$D$8),AND($A1380&gt;$D$7,$A1380&lt;$D$9)),NORMDIST($A1380,$G$4,$G$3,0),"")</f>
        <v/>
      </c>
      <c r="F1380" s="109" t="n">
        <f aca="false">IF(OR($A1380&lt;$D$8,$A1380&gt;$D$9),NORMDIST($A1380,$G$4,$G$3,0),"")</f>
        <v>0</v>
      </c>
    </row>
    <row r="1381" customFormat="false" ht="12.75" hidden="false" customHeight="false" outlineLevel="0" collapsed="false">
      <c r="A1381" s="108" t="n">
        <v>68.4499999999998</v>
      </c>
      <c r="B1381" s="38" t="n">
        <f aca="false">LN(A1381)</f>
        <v>4.22610355173446</v>
      </c>
      <c r="C1381" s="38" t="n">
        <f aca="false">1/(I$3*SQRT(2*PI()))*EXP(-(($B1381-I$4)^2)/(2*I$3^2))</f>
        <v>1.21272650110363E-064</v>
      </c>
      <c r="D1381" s="109" t="str">
        <f aca="false">IF(AND($A1381&gt;$D$6,$A1381&lt;$D$7),NORMDIST($A1381,$G$4,$G$3,0),"")</f>
        <v/>
      </c>
      <c r="E1381" s="109" t="str">
        <f aca="false">IF(OR(AND($A1381&lt;$D$6,$A1381&gt;$D$8),AND($A1381&gt;$D$7,$A1381&lt;$D$9)),NORMDIST($A1381,$G$4,$G$3,0),"")</f>
        <v/>
      </c>
      <c r="F1381" s="109" t="n">
        <f aca="false">IF(OR($A1381&lt;$D$8,$A1381&gt;$D$9),NORMDIST($A1381,$G$4,$G$3,0),"")</f>
        <v>0</v>
      </c>
    </row>
    <row r="1382" customFormat="false" ht="12.75" hidden="false" customHeight="false" outlineLevel="0" collapsed="false">
      <c r="A1382" s="108" t="n">
        <v>68.4999999999998</v>
      </c>
      <c r="B1382" s="38" t="n">
        <f aca="false">LN(A1382)</f>
        <v>4.22683374526818</v>
      </c>
      <c r="C1382" s="38" t="n">
        <f aca="false">1/(I$3*SQRT(2*PI()))*EXP(-(($B1382-I$4)^2)/(2*I$3^2))</f>
        <v>1.12197295796044E-064</v>
      </c>
      <c r="D1382" s="109" t="str">
        <f aca="false">IF(AND($A1382&gt;$D$6,$A1382&lt;$D$7),NORMDIST($A1382,$G$4,$G$3,0),"")</f>
        <v/>
      </c>
      <c r="E1382" s="109" t="str">
        <f aca="false">IF(OR(AND($A1382&lt;$D$6,$A1382&gt;$D$8),AND($A1382&gt;$D$7,$A1382&lt;$D$9)),NORMDIST($A1382,$G$4,$G$3,0),"")</f>
        <v/>
      </c>
      <c r="F1382" s="109" t="n">
        <f aca="false">IF(OR($A1382&lt;$D$8,$A1382&gt;$D$9),NORMDIST($A1382,$G$4,$G$3,0),"")</f>
        <v>0</v>
      </c>
    </row>
    <row r="1383" customFormat="false" ht="12.75" hidden="false" customHeight="false" outlineLevel="0" collapsed="false">
      <c r="A1383" s="108" t="n">
        <v>68.5499999999998</v>
      </c>
      <c r="B1383" s="38" t="n">
        <f aca="false">LN(A1383)</f>
        <v>4.22756340600832</v>
      </c>
      <c r="C1383" s="38" t="n">
        <f aca="false">1/(I$3*SQRT(2*PI()))*EXP(-(($B1383-I$4)^2)/(2*I$3^2))</f>
        <v>1.03804862903087E-064</v>
      </c>
      <c r="D1383" s="109" t="str">
        <f aca="false">IF(AND($A1383&gt;$D$6,$A1383&lt;$D$7),NORMDIST($A1383,$G$4,$G$3,0),"")</f>
        <v/>
      </c>
      <c r="E1383" s="109" t="str">
        <f aca="false">IF(OR(AND($A1383&lt;$D$6,$A1383&gt;$D$8),AND($A1383&gt;$D$7,$A1383&lt;$D$9)),NORMDIST($A1383,$G$4,$G$3,0),"")</f>
        <v/>
      </c>
      <c r="F1383" s="109" t="n">
        <f aca="false">IF(OR($A1383&lt;$D$8,$A1383&gt;$D$9),NORMDIST($A1383,$G$4,$G$3,0),"")</f>
        <v>0</v>
      </c>
    </row>
    <row r="1384" customFormat="false" ht="12.75" hidden="false" customHeight="false" outlineLevel="0" collapsed="false">
      <c r="A1384" s="108" t="n">
        <v>68.5999999999998</v>
      </c>
      <c r="B1384" s="38" t="n">
        <f aca="false">LN(A1384)</f>
        <v>4.22829253473184</v>
      </c>
      <c r="C1384" s="38" t="n">
        <f aca="false">1/(I$3*SQRT(2*PI()))*EXP(-(($B1384-I$4)^2)/(2*I$3^2))</f>
        <v>9.60436774101892E-065</v>
      </c>
      <c r="D1384" s="109" t="str">
        <f aca="false">IF(AND($A1384&gt;$D$6,$A1384&lt;$D$7),NORMDIST($A1384,$G$4,$G$3,0),"")</f>
        <v/>
      </c>
      <c r="E1384" s="109" t="str">
        <f aca="false">IF(OR(AND($A1384&lt;$D$6,$A1384&gt;$D$8),AND($A1384&gt;$D$7,$A1384&lt;$D$9)),NORMDIST($A1384,$G$4,$G$3,0),"")</f>
        <v/>
      </c>
      <c r="F1384" s="109" t="n">
        <f aca="false">IF(OR($A1384&lt;$D$8,$A1384&gt;$D$9),NORMDIST($A1384,$G$4,$G$3,0),"")</f>
        <v>0</v>
      </c>
    </row>
    <row r="1385" customFormat="false" ht="12.75" hidden="false" customHeight="false" outlineLevel="0" collapsed="false">
      <c r="A1385" s="108" t="n">
        <v>68.6499999999998</v>
      </c>
      <c r="B1385" s="38" t="n">
        <f aca="false">LN(A1385)</f>
        <v>4.22902113221398</v>
      </c>
      <c r="C1385" s="38" t="n">
        <f aca="false">1/(I$3*SQRT(2*PI()))*EXP(-(($B1385-I$4)^2)/(2*I$3^2))</f>
        <v>8.88659967772372E-065</v>
      </c>
      <c r="D1385" s="109" t="str">
        <f aca="false">IF(AND($A1385&gt;$D$6,$A1385&lt;$D$7),NORMDIST($A1385,$G$4,$G$3,0),"")</f>
        <v/>
      </c>
      <c r="E1385" s="109" t="str">
        <f aca="false">IF(OR(AND($A1385&lt;$D$6,$A1385&gt;$D$8),AND($A1385&gt;$D$7,$A1385&lt;$D$9)),NORMDIST($A1385,$G$4,$G$3,0),"")</f>
        <v/>
      </c>
      <c r="F1385" s="109" t="n">
        <f aca="false">IF(OR($A1385&lt;$D$8,$A1385&gt;$D$9),NORMDIST($A1385,$G$4,$G$3,0),"")</f>
        <v>0</v>
      </c>
    </row>
    <row r="1386" customFormat="false" ht="12.75" hidden="false" customHeight="false" outlineLevel="0" collapsed="false">
      <c r="A1386" s="108" t="n">
        <v>68.6999999999998</v>
      </c>
      <c r="B1386" s="38" t="n">
        <f aca="false">LN(A1386)</f>
        <v>4.2297491992283</v>
      </c>
      <c r="C1386" s="38" t="n">
        <f aca="false">1/(I$3*SQRT(2*PI()))*EXP(-(($B1386-I$4)^2)/(2*I$3^2))</f>
        <v>8.22277091917941E-065</v>
      </c>
      <c r="D1386" s="109" t="str">
        <f aca="false">IF(AND($A1386&gt;$D$6,$A1386&lt;$D$7),NORMDIST($A1386,$G$4,$G$3,0),"")</f>
        <v/>
      </c>
      <c r="E1386" s="109" t="str">
        <f aca="false">IF(OR(AND($A1386&lt;$D$6,$A1386&gt;$D$8),AND($A1386&gt;$D$7,$A1386&lt;$D$9)),NORMDIST($A1386,$G$4,$G$3,0),"")</f>
        <v/>
      </c>
      <c r="F1386" s="109" t="n">
        <f aca="false">IF(OR($A1386&lt;$D$8,$A1386&gt;$D$9),NORMDIST($A1386,$G$4,$G$3,0),"")</f>
        <v>0</v>
      </c>
    </row>
    <row r="1387" customFormat="false" ht="12.75" hidden="false" customHeight="false" outlineLevel="0" collapsed="false">
      <c r="A1387" s="108" t="n">
        <v>68.7499999999998</v>
      </c>
      <c r="B1387" s="38" t="n">
        <f aca="false">LN(A1387)</f>
        <v>4.23047673654668</v>
      </c>
      <c r="C1387" s="38" t="n">
        <f aca="false">1/(I$3*SQRT(2*PI()))*EXP(-(($B1387-I$4)^2)/(2*I$3^2))</f>
        <v>7.60880559481532E-065</v>
      </c>
      <c r="D1387" s="109" t="str">
        <f aca="false">IF(AND($A1387&gt;$D$6,$A1387&lt;$D$7),NORMDIST($A1387,$G$4,$G$3,0),"")</f>
        <v/>
      </c>
      <c r="E1387" s="109" t="str">
        <f aca="false">IF(OR(AND($A1387&lt;$D$6,$A1387&gt;$D$8),AND($A1387&gt;$D$7,$A1387&lt;$D$9)),NORMDIST($A1387,$G$4,$G$3,0),"")</f>
        <v/>
      </c>
      <c r="F1387" s="109" t="n">
        <f aca="false">IF(OR($A1387&lt;$D$8,$A1387&gt;$D$9),NORMDIST($A1387,$G$4,$G$3,0),"")</f>
        <v>0</v>
      </c>
    </row>
    <row r="1388" customFormat="false" ht="12.75" hidden="false" customHeight="false" outlineLevel="0" collapsed="false">
      <c r="A1388" s="108" t="n">
        <v>68.7999999999998</v>
      </c>
      <c r="B1388" s="38" t="n">
        <f aca="false">LN(A1388)</f>
        <v>4.2312037449393</v>
      </c>
      <c r="C1388" s="38" t="n">
        <f aca="false">1/(I$3*SQRT(2*PI()))*EXP(-(($B1388-I$4)^2)/(2*I$3^2))</f>
        <v>7.04093751701577E-065</v>
      </c>
      <c r="D1388" s="109" t="str">
        <f aca="false">IF(AND($A1388&gt;$D$6,$A1388&lt;$D$7),NORMDIST($A1388,$G$4,$G$3,0),"")</f>
        <v/>
      </c>
      <c r="E1388" s="109" t="str">
        <f aca="false">IF(OR(AND($A1388&lt;$D$6,$A1388&gt;$D$8),AND($A1388&gt;$D$7,$A1388&lt;$D$9)),NORMDIST($A1388,$G$4,$G$3,0),"")</f>
        <v/>
      </c>
      <c r="F1388" s="109" t="n">
        <f aca="false">IF(OR($A1388&lt;$D$8,$A1388&gt;$D$9),NORMDIST($A1388,$G$4,$G$3,0),"")</f>
        <v>0</v>
      </c>
    </row>
    <row r="1389" customFormat="false" ht="12.75" hidden="false" customHeight="false" outlineLevel="0" collapsed="false">
      <c r="A1389" s="108" t="n">
        <v>68.8499999999998</v>
      </c>
      <c r="B1389" s="38" t="n">
        <f aca="false">LN(A1389)</f>
        <v>4.23193022517466</v>
      </c>
      <c r="C1389" s="38" t="n">
        <f aca="false">1/(I$3*SQRT(2*PI()))*EXP(-(($B1389-I$4)^2)/(2*I$3^2))</f>
        <v>6.51568652277644E-065</v>
      </c>
      <c r="D1389" s="109" t="str">
        <f aca="false">IF(AND($A1389&gt;$D$6,$A1389&lt;$D$7),NORMDIST($A1389,$G$4,$G$3,0),"")</f>
        <v/>
      </c>
      <c r="E1389" s="109" t="str">
        <f aca="false">IF(OR(AND($A1389&lt;$D$6,$A1389&gt;$D$8),AND($A1389&gt;$D$7,$A1389&lt;$D$9)),NORMDIST($A1389,$G$4,$G$3,0),"")</f>
        <v/>
      </c>
      <c r="F1389" s="109" t="n">
        <f aca="false">IF(OR($A1389&lt;$D$8,$A1389&gt;$D$9),NORMDIST($A1389,$G$4,$G$3,0),"")</f>
        <v>0</v>
      </c>
    </row>
    <row r="1390" customFormat="false" ht="12.75" hidden="false" customHeight="false" outlineLevel="0" collapsed="false">
      <c r="A1390" s="108" t="n">
        <v>68.8999999999998</v>
      </c>
      <c r="B1390" s="38" t="n">
        <f aca="false">LN(A1390)</f>
        <v>4.23265617801961</v>
      </c>
      <c r="C1390" s="38" t="n">
        <f aca="false">1/(I$3*SQRT(2*PI()))*EXP(-(($B1390-I$4)^2)/(2*I$3^2))</f>
        <v>6.02983663259873E-065</v>
      </c>
      <c r="D1390" s="109" t="str">
        <f aca="false">IF(AND($A1390&gt;$D$6,$A1390&lt;$D$7),NORMDIST($A1390,$G$4,$G$3,0),"")</f>
        <v/>
      </c>
      <c r="E1390" s="109" t="str">
        <f aca="false">IF(OR(AND($A1390&lt;$D$6,$A1390&gt;$D$8),AND($A1390&gt;$D$7,$A1390&lt;$D$9)),NORMDIST($A1390,$G$4,$G$3,0),"")</f>
        <v/>
      </c>
      <c r="F1390" s="109" t="n">
        <f aca="false">IF(OR($A1390&lt;$D$8,$A1390&gt;$D$9),NORMDIST($A1390,$G$4,$G$3,0),"")</f>
        <v>0</v>
      </c>
    </row>
    <row r="1391" customFormat="false" ht="12.75" hidden="false" customHeight="false" outlineLevel="0" collapsed="false">
      <c r="A1391" s="108" t="n">
        <v>68.9499999999998</v>
      </c>
      <c r="B1391" s="38" t="n">
        <f aca="false">LN(A1391)</f>
        <v>4.23338160423931</v>
      </c>
      <c r="C1391" s="38" t="n">
        <f aca="false">1/(I$3*SQRT(2*PI()))*EXP(-(($B1391-I$4)^2)/(2*I$3^2))</f>
        <v>5.58041588626952E-065</v>
      </c>
      <c r="D1391" s="109" t="str">
        <f aca="false">IF(AND($A1391&gt;$D$6,$A1391&lt;$D$7),NORMDIST($A1391,$G$4,$G$3,0),"")</f>
        <v/>
      </c>
      <c r="E1391" s="109" t="str">
        <f aca="false">IF(OR(AND($A1391&lt;$D$6,$A1391&gt;$D$8),AND($A1391&gt;$D$7,$A1391&lt;$D$9)),NORMDIST($A1391,$G$4,$G$3,0),"")</f>
        <v/>
      </c>
      <c r="F1391" s="109" t="n">
        <f aca="false">IF(OR($A1391&lt;$D$8,$A1391&gt;$D$9),NORMDIST($A1391,$G$4,$G$3,0),"")</f>
        <v>0</v>
      </c>
    </row>
    <row r="1392" customFormat="false" ht="12.75" hidden="false" customHeight="false" outlineLevel="0" collapsed="false">
      <c r="A1392" s="108" t="n">
        <v>68.9999999999998</v>
      </c>
      <c r="B1392" s="38" t="n">
        <f aca="false">LN(A1392)</f>
        <v>4.23410650459726</v>
      </c>
      <c r="C1392" s="38" t="n">
        <f aca="false">1/(I$3*SQRT(2*PI()))*EXP(-(($B1392-I$4)^2)/(2*I$3^2))</f>
        <v>5.16467772608157E-065</v>
      </c>
      <c r="D1392" s="109" t="str">
        <f aca="false">IF(AND($A1392&gt;$D$6,$A1392&lt;$D$7),NORMDIST($A1392,$G$4,$G$3,0),"")</f>
        <v/>
      </c>
      <c r="E1392" s="109" t="str">
        <f aca="false">IF(OR(AND($A1392&lt;$D$6,$A1392&gt;$D$8),AND($A1392&gt;$D$7,$A1392&lt;$D$9)),NORMDIST($A1392,$G$4,$G$3,0),"")</f>
        <v/>
      </c>
      <c r="F1392" s="109" t="n">
        <f aca="false">IF(OR($A1392&lt;$D$8,$A1392&gt;$D$9),NORMDIST($A1392,$G$4,$G$3,0),"")</f>
        <v>0</v>
      </c>
    </row>
    <row r="1393" customFormat="false" ht="12.75" hidden="false" customHeight="false" outlineLevel="0" collapsed="false">
      <c r="A1393" s="108" t="n">
        <v>69.0499999999998</v>
      </c>
      <c r="B1393" s="38" t="n">
        <f aca="false">LN(A1393)</f>
        <v>4.2348308798553</v>
      </c>
      <c r="C1393" s="38" t="n">
        <f aca="false">1/(I$3*SQRT(2*PI()))*EXP(-(($B1393-I$4)^2)/(2*I$3^2))</f>
        <v>4.78008380810381E-065</v>
      </c>
      <c r="D1393" s="109" t="str">
        <f aca="false">IF(AND($A1393&gt;$D$6,$A1393&lt;$D$7),NORMDIST($A1393,$G$4,$G$3,0),"")</f>
        <v/>
      </c>
      <c r="E1393" s="109" t="str">
        <f aca="false">IF(OR(AND($A1393&lt;$D$6,$A1393&gt;$D$8),AND($A1393&gt;$D$7,$A1393&lt;$D$9)),NORMDIST($A1393,$G$4,$G$3,0),"")</f>
        <v/>
      </c>
      <c r="F1393" s="109" t="n">
        <f aca="false">IF(OR($A1393&lt;$D$8,$A1393&gt;$D$9),NORMDIST($A1393,$G$4,$G$3,0),"")</f>
        <v>0</v>
      </c>
    </row>
    <row r="1394" customFormat="false" ht="12.75" hidden="false" customHeight="false" outlineLevel="0" collapsed="false">
      <c r="A1394" s="108" t="n">
        <v>69.0999999999998</v>
      </c>
      <c r="B1394" s="38" t="n">
        <f aca="false">LN(A1394)</f>
        <v>4.23555473077362</v>
      </c>
      <c r="C1394" s="38" t="n">
        <f aca="false">1/(I$3*SQRT(2*PI()))*EXP(-(($B1394-I$4)^2)/(2*I$3^2))</f>
        <v>4.42428813136573E-065</v>
      </c>
      <c r="D1394" s="109" t="str">
        <f aca="false">IF(AND($A1394&gt;$D$6,$A1394&lt;$D$7),NORMDIST($A1394,$G$4,$G$3,0),"")</f>
        <v/>
      </c>
      <c r="E1394" s="109" t="str">
        <f aca="false">IF(OR(AND($A1394&lt;$D$6,$A1394&gt;$D$8),AND($A1394&gt;$D$7,$A1394&lt;$D$9)),NORMDIST($A1394,$G$4,$G$3,0),"")</f>
        <v/>
      </c>
      <c r="F1394" s="109" t="n">
        <f aca="false">IF(OR($A1394&lt;$D$8,$A1394&gt;$D$9),NORMDIST($A1394,$G$4,$G$3,0),"")</f>
        <v>0</v>
      </c>
    </row>
    <row r="1395" customFormat="false" ht="12.75" hidden="false" customHeight="false" outlineLevel="0" collapsed="false">
      <c r="A1395" s="108" t="n">
        <v>69.1499999999998</v>
      </c>
      <c r="B1395" s="38" t="n">
        <f aca="false">LN(A1395)</f>
        <v>4.23627805811077</v>
      </c>
      <c r="C1395" s="38" t="n">
        <f aca="false">1/(I$3*SQRT(2*PI()))*EXP(-(($B1395-I$4)^2)/(2*I$3^2))</f>
        <v>4.09512238335328E-065</v>
      </c>
      <c r="D1395" s="109" t="str">
        <f aca="false">IF(AND($A1395&gt;$D$6,$A1395&lt;$D$7),NORMDIST($A1395,$G$4,$G$3,0),"")</f>
        <v/>
      </c>
      <c r="E1395" s="109" t="str">
        <f aca="false">IF(OR(AND($A1395&lt;$D$6,$A1395&gt;$D$8),AND($A1395&gt;$D$7,$A1395&lt;$D$9)),NORMDIST($A1395,$G$4,$G$3,0),"")</f>
        <v/>
      </c>
      <c r="F1395" s="109" t="n">
        <f aca="false">IF(OR($A1395&lt;$D$8,$A1395&gt;$D$9),NORMDIST($A1395,$G$4,$G$3,0),"")</f>
        <v>0</v>
      </c>
    </row>
    <row r="1396" customFormat="false" ht="12.75" hidden="false" customHeight="false" outlineLevel="0" collapsed="false">
      <c r="A1396" s="108" t="n">
        <v>69.1999999999998</v>
      </c>
      <c r="B1396" s="38" t="n">
        <f aca="false">LN(A1396)</f>
        <v>4.23700086262362</v>
      </c>
      <c r="C1396" s="38" t="n">
        <f aca="false">1/(I$3*SQRT(2*PI()))*EXP(-(($B1396-I$4)^2)/(2*I$3^2))</f>
        <v>3.79058240810292E-065</v>
      </c>
      <c r="D1396" s="109" t="str">
        <f aca="false">IF(AND($A1396&gt;$D$6,$A1396&lt;$D$7),NORMDIST($A1396,$G$4,$G$3,0),"")</f>
        <v/>
      </c>
      <c r="E1396" s="109" t="str">
        <f aca="false">IF(OR(AND($A1396&lt;$D$6,$A1396&gt;$D$8),AND($A1396&gt;$D$7,$A1396&lt;$D$9)),NORMDIST($A1396,$G$4,$G$3,0),"")</f>
        <v/>
      </c>
      <c r="F1396" s="109" t="n">
        <f aca="false">IF(OR($A1396&lt;$D$8,$A1396&gt;$D$9),NORMDIST($A1396,$G$4,$G$3,0),"")</f>
        <v>0</v>
      </c>
    </row>
    <row r="1397" customFormat="false" ht="12.75" hidden="false" customHeight="false" outlineLevel="0" collapsed="false">
      <c r="A1397" s="108" t="n">
        <v>69.2499999999998</v>
      </c>
      <c r="B1397" s="38" t="n">
        <f aca="false">LN(A1397)</f>
        <v>4.23772314506745</v>
      </c>
      <c r="C1397" s="38" t="n">
        <f aca="false">1/(I$3*SQRT(2*PI()))*EXP(-(($B1397-I$4)^2)/(2*I$3^2))</f>
        <v>3.50881571042691E-065</v>
      </c>
      <c r="D1397" s="109" t="str">
        <f aca="false">IF(AND($A1397&gt;$D$6,$A1397&lt;$D$7),NORMDIST($A1397,$G$4,$G$3,0),"")</f>
        <v/>
      </c>
      <c r="E1397" s="109" t="str">
        <f aca="false">IF(OR(AND($A1397&lt;$D$6,$A1397&gt;$D$8),AND($A1397&gt;$D$7,$A1397&lt;$D$9)),NORMDIST($A1397,$G$4,$G$3,0),"")</f>
        <v/>
      </c>
      <c r="F1397" s="109" t="n">
        <f aca="false">IF(OR($A1397&lt;$D$8,$A1397&gt;$D$9),NORMDIST($A1397,$G$4,$G$3,0),"")</f>
        <v>0</v>
      </c>
    </row>
    <row r="1398" customFormat="false" ht="12.75" hidden="false" customHeight="false" outlineLevel="0" collapsed="false">
      <c r="A1398" s="108" t="n">
        <v>69.2999999999998</v>
      </c>
      <c r="B1398" s="38" t="n">
        <f aca="false">LN(A1398)</f>
        <v>4.23844490619586</v>
      </c>
      <c r="C1398" s="38" t="n">
        <f aca="false">1/(I$3*SQRT(2*PI()))*EXP(-(($B1398-I$4)^2)/(2*I$3^2))</f>
        <v>3.24810991650977E-065</v>
      </c>
      <c r="D1398" s="109" t="str">
        <f aca="false">IF(AND($A1398&gt;$D$6,$A1398&lt;$D$7),NORMDIST($A1398,$G$4,$G$3,0),"")</f>
        <v/>
      </c>
      <c r="E1398" s="109" t="str">
        <f aca="false">IF(OR(AND($A1398&lt;$D$6,$A1398&gt;$D$8),AND($A1398&gt;$D$7,$A1398&lt;$D$9)),NORMDIST($A1398,$G$4,$G$3,0),"")</f>
        <v/>
      </c>
      <c r="F1398" s="109" t="n">
        <f aca="false">IF(OR($A1398&lt;$D$8,$A1398&gt;$D$9),NORMDIST($A1398,$G$4,$G$3,0),"")</f>
        <v>0</v>
      </c>
    </row>
    <row r="1399" customFormat="false" ht="12.75" hidden="false" customHeight="false" outlineLevel="0" collapsed="false">
      <c r="A1399" s="108" t="n">
        <v>69.3499999999998</v>
      </c>
      <c r="B1399" s="38" t="n">
        <f aca="false">LN(A1399)</f>
        <v>4.23916614676084</v>
      </c>
      <c r="C1399" s="38" t="n">
        <f aca="false">1/(I$3*SQRT(2*PI()))*EXP(-(($B1399-I$4)^2)/(2*I$3^2))</f>
        <v>3.0068821172764E-065</v>
      </c>
      <c r="D1399" s="109" t="str">
        <f aca="false">IF(AND($A1399&gt;$D$6,$A1399&lt;$D$7),NORMDIST($A1399,$G$4,$G$3,0),"")</f>
        <v/>
      </c>
      <c r="E1399" s="109" t="str">
        <f aca="false">IF(OR(AND($A1399&lt;$D$6,$A1399&gt;$D$8),AND($A1399&gt;$D$7,$A1399&lt;$D$9)),NORMDIST($A1399,$G$4,$G$3,0),"")</f>
        <v/>
      </c>
      <c r="F1399" s="109" t="n">
        <f aca="false">IF(OR($A1399&lt;$D$8,$A1399&gt;$D$9),NORMDIST($A1399,$G$4,$G$3,0),"")</f>
        <v>0</v>
      </c>
    </row>
    <row r="1400" customFormat="false" ht="12.75" hidden="false" customHeight="false" outlineLevel="0" collapsed="false">
      <c r="A1400" s="108" t="n">
        <v>69.3999999999998</v>
      </c>
      <c r="B1400" s="38" t="n">
        <f aca="false">LN(A1400)</f>
        <v>4.23988686751276</v>
      </c>
      <c r="C1400" s="38" t="n">
        <f aca="false">1/(I$3*SQRT(2*PI()))*EXP(-(($B1400-I$4)^2)/(2*I$3^2))</f>
        <v>2.78366902663824E-065</v>
      </c>
      <c r="D1400" s="109" t="str">
        <f aca="false">IF(AND($A1400&gt;$D$6,$A1400&lt;$D$7),NORMDIST($A1400,$G$4,$G$3,0),"")</f>
        <v/>
      </c>
      <c r="E1400" s="109" t="str">
        <f aca="false">IF(OR(AND($A1400&lt;$D$6,$A1400&gt;$D$8),AND($A1400&gt;$D$7,$A1400&lt;$D$9)),NORMDIST($A1400,$G$4,$G$3,0),"")</f>
        <v/>
      </c>
      <c r="F1400" s="109" t="n">
        <f aca="false">IF(OR($A1400&lt;$D$8,$A1400&gt;$D$9),NORMDIST($A1400,$G$4,$G$3,0),"")</f>
        <v>0</v>
      </c>
    </row>
    <row r="1401" customFormat="false" ht="12.75" hidden="false" customHeight="false" outlineLevel="0" collapsed="false">
      <c r="A1401" s="108" t="n">
        <v>69.4499999999998</v>
      </c>
      <c r="B1401" s="38" t="n">
        <f aca="false">LN(A1401)</f>
        <v>4.24060706920035</v>
      </c>
      <c r="C1401" s="38" t="n">
        <f aca="false">1/(I$3*SQRT(2*PI()))*EXP(-(($B1401-I$4)^2)/(2*I$3^2))</f>
        <v>2.57711789196998E-065</v>
      </c>
      <c r="D1401" s="109" t="str">
        <f aca="false">IF(AND($A1401&gt;$D$6,$A1401&lt;$D$7),NORMDIST($A1401,$G$4,$G$3,0),"")</f>
        <v/>
      </c>
      <c r="E1401" s="109" t="str">
        <f aca="false">IF(OR(AND($A1401&lt;$D$6,$A1401&gt;$D$8),AND($A1401&gt;$D$7,$A1401&lt;$D$9)),NORMDIST($A1401,$G$4,$G$3,0),"")</f>
        <v/>
      </c>
      <c r="F1401" s="109" t="n">
        <f aca="false">IF(OR($A1401&lt;$D$8,$A1401&gt;$D$9),NORMDIST($A1401,$G$4,$G$3,0),"")</f>
        <v>0</v>
      </c>
    </row>
    <row r="1402" customFormat="false" ht="12.75" hidden="false" customHeight="false" outlineLevel="0" collapsed="false">
      <c r="A1402" s="108" t="n">
        <v>69.4999999999998</v>
      </c>
      <c r="B1402" s="38" t="n">
        <f aca="false">LN(A1402)</f>
        <v>4.24132675257074</v>
      </c>
      <c r="C1402" s="38" t="n">
        <f aca="false">1/(I$3*SQRT(2*PI()))*EXP(-(($B1402-I$4)^2)/(2*I$3^2))</f>
        <v>2.38597809900497E-065</v>
      </c>
      <c r="D1402" s="109" t="str">
        <f aca="false">IF(AND($A1402&gt;$D$6,$A1402&lt;$D$7),NORMDIST($A1402,$G$4,$G$3,0),"")</f>
        <v/>
      </c>
      <c r="E1402" s="109" t="str">
        <f aca="false">IF(OR(AND($A1402&lt;$D$6,$A1402&gt;$D$8),AND($A1402&gt;$D$7,$A1402&lt;$D$9)),NORMDIST($A1402,$G$4,$G$3,0),"")</f>
        <v/>
      </c>
      <c r="F1402" s="109" t="n">
        <f aca="false">IF(OR($A1402&lt;$D$8,$A1402&gt;$D$9),NORMDIST($A1402,$G$4,$G$3,0),"")</f>
        <v>0</v>
      </c>
    </row>
    <row r="1403" customFormat="false" ht="12.75" hidden="false" customHeight="false" outlineLevel="0" collapsed="false">
      <c r="A1403" s="108" t="n">
        <v>69.5499999999998</v>
      </c>
      <c r="B1403" s="38" t="n">
        <f aca="false">LN(A1403)</f>
        <v>4.24204591836945</v>
      </c>
      <c r="C1403" s="38" t="n">
        <f aca="false">1/(I$3*SQRT(2*PI()))*EXP(-(($B1403-I$4)^2)/(2*I$3^2))</f>
        <v>2.20909341781697E-065</v>
      </c>
      <c r="D1403" s="109" t="str">
        <f aca="false">IF(AND($A1403&gt;$D$6,$A1403&lt;$D$7),NORMDIST($A1403,$G$4,$G$3,0),"")</f>
        <v/>
      </c>
      <c r="E1403" s="109" t="str">
        <f aca="false">IF(OR(AND($A1403&lt;$D$6,$A1403&gt;$D$8),AND($A1403&gt;$D$7,$A1403&lt;$D$9)),NORMDIST($A1403,$G$4,$G$3,0),"")</f>
        <v/>
      </c>
      <c r="F1403" s="109" t="n">
        <f aca="false">IF(OR($A1403&lt;$D$8,$A1403&gt;$D$9),NORMDIST($A1403,$G$4,$G$3,0),"")</f>
        <v>0</v>
      </c>
    </row>
    <row r="1404" customFormat="false" ht="12.75" hidden="false" customHeight="false" outlineLevel="0" collapsed="false">
      <c r="A1404" s="108" t="n">
        <v>69.5999999999998</v>
      </c>
      <c r="B1404" s="38" t="n">
        <f aca="false">LN(A1404)</f>
        <v>4.24276456734037</v>
      </c>
      <c r="C1404" s="38" t="n">
        <f aca="false">1/(I$3*SQRT(2*PI()))*EXP(-(($B1404-I$4)^2)/(2*I$3^2))</f>
        <v>2.04539484066241E-065</v>
      </c>
      <c r="D1404" s="109" t="str">
        <f aca="false">IF(AND($A1404&gt;$D$6,$A1404&lt;$D$7),NORMDIST($A1404,$G$4,$G$3,0),"")</f>
        <v/>
      </c>
      <c r="E1404" s="109" t="str">
        <f aca="false">IF(OR(AND($A1404&lt;$D$6,$A1404&gt;$D$8),AND($A1404&gt;$D$7,$A1404&lt;$D$9)),NORMDIST($A1404,$G$4,$G$3,0),"")</f>
        <v/>
      </c>
      <c r="F1404" s="109" t="n">
        <f aca="false">IF(OR($A1404&lt;$D$8,$A1404&gt;$D$9),NORMDIST($A1404,$G$4,$G$3,0),"")</f>
        <v>0</v>
      </c>
    </row>
    <row r="1405" customFormat="false" ht="12.75" hidden="false" customHeight="false" outlineLevel="0" collapsed="false">
      <c r="A1405" s="108" t="n">
        <v>69.6499999999998</v>
      </c>
      <c r="B1405" s="38" t="n">
        <f aca="false">LN(A1405)</f>
        <v>4.24348270022581</v>
      </c>
      <c r="C1405" s="38" t="n">
        <f aca="false">1/(I$3*SQRT(2*PI()))*EXP(-(($B1405-I$4)^2)/(2*I$3^2))</f>
        <v>1.89389396626442E-065</v>
      </c>
      <c r="D1405" s="109" t="str">
        <f aca="false">IF(AND($A1405&gt;$D$6,$A1405&lt;$D$7),NORMDIST($A1405,$G$4,$G$3,0),"")</f>
        <v/>
      </c>
      <c r="E1405" s="109" t="str">
        <f aca="false">IF(OR(AND($A1405&lt;$D$6,$A1405&gt;$D$8),AND($A1405&gt;$D$7,$A1405&lt;$D$9)),NORMDIST($A1405,$G$4,$G$3,0),"")</f>
        <v/>
      </c>
      <c r="F1405" s="109" t="n">
        <f aca="false">IF(OR($A1405&lt;$D$8,$A1405&gt;$D$9),NORMDIST($A1405,$G$4,$G$3,0),"")</f>
        <v>0</v>
      </c>
    </row>
    <row r="1406" customFormat="false" ht="12.75" hidden="false" customHeight="false" outlineLevel="0" collapsed="false">
      <c r="A1406" s="108" t="n">
        <v>69.6999999999998</v>
      </c>
      <c r="B1406" s="38" t="n">
        <f aca="false">LN(A1406)</f>
        <v>4.24420031776648</v>
      </c>
      <c r="C1406" s="38" t="n">
        <f aca="false">1/(I$3*SQRT(2*PI()))*EXP(-(($B1406-I$4)^2)/(2*I$3^2))</f>
        <v>1.75367688862076E-065</v>
      </c>
      <c r="D1406" s="109" t="str">
        <f aca="false">IF(AND($A1406&gt;$D$6,$A1406&lt;$D$7),NORMDIST($A1406,$G$4,$G$3,0),"")</f>
        <v/>
      </c>
      <c r="E1406" s="109" t="str">
        <f aca="false">IF(OR(AND($A1406&lt;$D$6,$A1406&gt;$D$8),AND($A1406&gt;$D$7,$A1406&lt;$D$9)),NORMDIST($A1406,$G$4,$G$3,0),"")</f>
        <v/>
      </c>
      <c r="F1406" s="109" t="n">
        <f aca="false">IF(OR($A1406&lt;$D$8,$A1406&gt;$D$9),NORMDIST($A1406,$G$4,$G$3,0),"")</f>
        <v>0</v>
      </c>
    </row>
    <row r="1407" customFormat="false" ht="12.75" hidden="false" customHeight="false" outlineLevel="0" collapsed="false">
      <c r="A1407" s="108" t="n">
        <v>69.7499999999998</v>
      </c>
      <c r="B1407" s="38" t="n">
        <f aca="false">LN(A1407)</f>
        <v>4.24491742070147</v>
      </c>
      <c r="C1407" s="38" t="n">
        <f aca="false">1/(I$3*SQRT(2*PI()))*EXP(-(($B1407-I$4)^2)/(2*I$3^2))</f>
        <v>1.62389855165316E-065</v>
      </c>
      <c r="D1407" s="109" t="str">
        <f aca="false">IF(AND($A1407&gt;$D$6,$A1407&lt;$D$7),NORMDIST($A1407,$G$4,$G$3,0),"")</f>
        <v/>
      </c>
      <c r="E1407" s="109" t="str">
        <f aca="false">IF(OR(AND($A1407&lt;$D$6,$A1407&gt;$D$8),AND($A1407&gt;$D$7,$A1407&lt;$D$9)),NORMDIST($A1407,$G$4,$G$3,0),"")</f>
        <v/>
      </c>
      <c r="F1407" s="109" t="n">
        <f aca="false">IF(OR($A1407&lt;$D$8,$A1407&gt;$D$9),NORMDIST($A1407,$G$4,$G$3,0),"")</f>
        <v>0</v>
      </c>
    </row>
    <row r="1408" customFormat="false" ht="12.75" hidden="false" customHeight="false" outlineLevel="0" collapsed="false">
      <c r="A1408" s="108" t="n">
        <v>69.7999999999998</v>
      </c>
      <c r="B1408" s="38" t="n">
        <f aca="false">LN(A1408)</f>
        <v>4.24563400976832</v>
      </c>
      <c r="C1408" s="38" t="n">
        <f aca="false">1/(I$3*SQRT(2*PI()))*EXP(-(($B1408-I$4)^2)/(2*I$3^2))</f>
        <v>1.50377753399362E-065</v>
      </c>
      <c r="D1408" s="109" t="str">
        <f aca="false">IF(AND($A1408&gt;$D$6,$A1408&lt;$D$7),NORMDIST($A1408,$G$4,$G$3,0),"")</f>
        <v/>
      </c>
      <c r="E1408" s="109" t="str">
        <f aca="false">IF(OR(AND($A1408&lt;$D$6,$A1408&gt;$D$8),AND($A1408&gt;$D$7,$A1408&lt;$D$9)),NORMDIST($A1408,$G$4,$G$3,0),"")</f>
        <v/>
      </c>
      <c r="F1408" s="109" t="n">
        <f aca="false">IF(OR($A1408&lt;$D$8,$A1408&gt;$D$9),NORMDIST($A1408,$G$4,$G$3,0),"")</f>
        <v>0</v>
      </c>
    </row>
    <row r="1409" customFormat="false" ht="12.75" hidden="false" customHeight="false" outlineLevel="0" collapsed="false">
      <c r="A1409" s="108" t="n">
        <v>69.8499999999998</v>
      </c>
      <c r="B1409" s="38" t="n">
        <f aca="false">LN(A1409)</f>
        <v>4.24635008570297</v>
      </c>
      <c r="C1409" s="38" t="n">
        <f aca="false">1/(I$3*SQRT(2*PI()))*EXP(-(($B1409-I$4)^2)/(2*I$3^2))</f>
        <v>1.39259123095991E-065</v>
      </c>
      <c r="D1409" s="109" t="str">
        <f aca="false">IF(AND($A1409&gt;$D$6,$A1409&lt;$D$7),NORMDIST($A1409,$G$4,$G$3,0),"")</f>
        <v/>
      </c>
      <c r="E1409" s="109" t="str">
        <f aca="false">IF(OR(AND($A1409&lt;$D$6,$A1409&gt;$D$8),AND($A1409&gt;$D$7,$A1409&lt;$D$9)),NORMDIST($A1409,$G$4,$G$3,0),"")</f>
        <v/>
      </c>
      <c r="F1409" s="109" t="n">
        <f aca="false">IF(OR($A1409&lt;$D$8,$A1409&gt;$D$9),NORMDIST($A1409,$G$4,$G$3,0),"")</f>
        <v>0</v>
      </c>
    </row>
    <row r="1410" customFormat="false" ht="12.75" hidden="false" customHeight="false" outlineLevel="0" collapsed="false">
      <c r="A1410" s="108" t="n">
        <v>69.8999999999998</v>
      </c>
      <c r="B1410" s="38" t="n">
        <f aca="false">LN(A1410)</f>
        <v>4.24706564923976</v>
      </c>
      <c r="C1410" s="38" t="n">
        <f aca="false">1/(I$3*SQRT(2*PI()))*EXP(-(($B1410-I$4)^2)/(2*I$3^2))</f>
        <v>1.2896714033041E-065</v>
      </c>
      <c r="D1410" s="109" t="str">
        <f aca="false">IF(AND($A1410&gt;$D$6,$A1410&lt;$D$7),NORMDIST($A1410,$G$4,$G$3,0),"")</f>
        <v/>
      </c>
      <c r="E1410" s="109" t="str">
        <f aca="false">IF(OR(AND($A1410&lt;$D$6,$A1410&gt;$D$8),AND($A1410&gt;$D$7,$A1410&lt;$D$9)),NORMDIST($A1410,$G$4,$G$3,0),"")</f>
        <v/>
      </c>
      <c r="F1410" s="109" t="n">
        <f aca="false">IF(OR($A1410&lt;$D$8,$A1410&gt;$D$9),NORMDIST($A1410,$G$4,$G$3,0),"")</f>
        <v>0</v>
      </c>
    </row>
    <row r="1411" customFormat="false" ht="12.75" hidden="false" customHeight="false" outlineLevel="0" collapsed="false">
      <c r="A1411" s="108" t="n">
        <v>69.9499999999998</v>
      </c>
      <c r="B1411" s="38" t="n">
        <f aca="false">LN(A1411)</f>
        <v>4.24778070111149</v>
      </c>
      <c r="C1411" s="38" t="n">
        <f aca="false">1/(I$3*SQRT(2*PI()))*EXP(-(($B1411-I$4)^2)/(2*I$3^2))</f>
        <v>1.19440006466358E-065</v>
      </c>
      <c r="D1411" s="109" t="str">
        <f aca="false">IF(AND($A1411&gt;$D$6,$A1411&lt;$D$7),NORMDIST($A1411,$G$4,$G$3,0),"")</f>
        <v/>
      </c>
      <c r="E1411" s="109" t="str">
        <f aca="false">IF(OR(AND($A1411&lt;$D$6,$A1411&gt;$D$8),AND($A1411&gt;$D$7,$A1411&lt;$D$9)),NORMDIST($A1411,$G$4,$G$3,0),"")</f>
        <v/>
      </c>
      <c r="F1411" s="109" t="n">
        <f aca="false">IF(OR($A1411&lt;$D$8,$A1411&gt;$D$9),NORMDIST($A1411,$G$4,$G$3,0),"")</f>
        <v>0</v>
      </c>
    </row>
    <row r="1412" customFormat="false" ht="12.75" hidden="false" customHeight="false" outlineLevel="0" collapsed="false">
      <c r="A1412" s="108" t="n">
        <v>69.9999999999998</v>
      </c>
      <c r="B1412" s="38" t="n">
        <f aca="false">LN(A1412)</f>
        <v>4.24849524204936</v>
      </c>
      <c r="C1412" s="38" t="n">
        <f aca="false">1/(I$3*SQRT(2*PI()))*EXP(-(($B1412-I$4)^2)/(2*I$3^2))</f>
        <v>1.10620568180347E-065</v>
      </c>
      <c r="D1412" s="109" t="str">
        <f aca="false">IF(AND($A1412&gt;$D$6,$A1412&lt;$D$7),NORMDIST($A1412,$G$4,$G$3,0),"")</f>
        <v/>
      </c>
      <c r="E1412" s="109" t="str">
        <f aca="false">IF(OR(AND($A1412&lt;$D$6,$A1412&gt;$D$8),AND($A1412&gt;$D$7,$A1412&lt;$D$9)),NORMDIST($A1412,$G$4,$G$3,0),"")</f>
        <v/>
      </c>
      <c r="F1412" s="109" t="n">
        <f aca="false">IF(OR($A1412&lt;$D$8,$A1412&gt;$D$9),NORMDIST($A1412,$G$4,$G$3,0),"")</f>
        <v>0</v>
      </c>
    </row>
    <row r="1413" customFormat="false" ht="12.75" hidden="false" customHeight="false" outlineLevel="0" collapsed="false">
      <c r="A1413" s="108" t="n">
        <v>70.0499999999998</v>
      </c>
      <c r="B1413" s="38" t="n">
        <f aca="false">LN(A1413)</f>
        <v>4.24920927278301</v>
      </c>
      <c r="C1413" s="38" t="n">
        <f aca="false">1/(I$3*SQRT(2*PI()))*EXP(-(($B1413-I$4)^2)/(2*I$3^2))</f>
        <v>1.02455966372924E-065</v>
      </c>
      <c r="D1413" s="109" t="str">
        <f aca="false">IF(AND($A1413&gt;$D$6,$A1413&lt;$D$7),NORMDIST($A1413,$G$4,$G$3,0),"")</f>
        <v/>
      </c>
      <c r="E1413" s="109" t="str">
        <f aca="false">IF(OR(AND($A1413&lt;$D$6,$A1413&gt;$D$8),AND($A1413&gt;$D$7,$A1413&lt;$D$9)),NORMDIST($A1413,$G$4,$G$3,0),"")</f>
        <v/>
      </c>
      <c r="F1413" s="109" t="n">
        <f aca="false">IF(OR($A1413&lt;$D$8,$A1413&gt;$D$9),NORMDIST($A1413,$G$4,$G$3,0),"")</f>
        <v>0</v>
      </c>
    </row>
    <row r="1414" customFormat="false" ht="12.75" hidden="false" customHeight="false" outlineLevel="0" collapsed="false">
      <c r="A1414" s="108" t="n">
        <v>70.0999999999998</v>
      </c>
      <c r="B1414" s="38" t="n">
        <f aca="false">LN(A1414)</f>
        <v>4.24992279404054</v>
      </c>
      <c r="C1414" s="38" t="n">
        <f aca="false">1/(I$3*SQRT(2*PI()))*EXP(-(($B1414-I$4)^2)/(2*I$3^2))</f>
        <v>9.48973117593447E-066</v>
      </c>
      <c r="D1414" s="109" t="str">
        <f aca="false">IF(AND($A1414&gt;$D$6,$A1414&lt;$D$7),NORMDIST($A1414,$G$4,$G$3,0),"")</f>
        <v/>
      </c>
      <c r="E1414" s="109" t="str">
        <f aca="false">IF(OR(AND($A1414&lt;$D$6,$A1414&gt;$D$8),AND($A1414&gt;$D$7,$A1414&lt;$D$9)),NORMDIST($A1414,$G$4,$G$3,0),"")</f>
        <v/>
      </c>
      <c r="F1414" s="109" t="n">
        <f aca="false">IF(OR($A1414&lt;$D$8,$A1414&gt;$D$9),NORMDIST($A1414,$G$4,$G$3,0),"")</f>
        <v>0</v>
      </c>
    </row>
    <row r="1415" customFormat="false" ht="12.75" hidden="false" customHeight="false" outlineLevel="0" collapsed="false">
      <c r="A1415" s="108" t="n">
        <v>70.1499999999998</v>
      </c>
      <c r="B1415" s="38" t="n">
        <f aca="false">LN(A1415)</f>
        <v>4.25063580654847</v>
      </c>
      <c r="C1415" s="38" t="n">
        <f aca="false">1/(I$3*SQRT(2*PI()))*EXP(-(($B1415-I$4)^2)/(2*I$3^2))</f>
        <v>8.78993851008801E-066</v>
      </c>
      <c r="D1415" s="109" t="str">
        <f aca="false">IF(AND($A1415&gt;$D$6,$A1415&lt;$D$7),NORMDIST($A1415,$G$4,$G$3,0),"")</f>
        <v/>
      </c>
      <c r="E1415" s="109" t="str">
        <f aca="false">IF(OR(AND($A1415&lt;$D$6,$A1415&gt;$D$8),AND($A1415&gt;$D$7,$A1415&lt;$D$9)),NORMDIST($A1415,$G$4,$G$3,0),"")</f>
        <v/>
      </c>
      <c r="F1415" s="109" t="n">
        <f aca="false">IF(OR($A1415&lt;$D$8,$A1415&gt;$D$9),NORMDIST($A1415,$G$4,$G$3,0),"")</f>
        <v>0</v>
      </c>
    </row>
    <row r="1416" customFormat="false" ht="12.75" hidden="false" customHeight="false" outlineLevel="0" collapsed="false">
      <c r="A1416" s="108" t="n">
        <v>70.1999999999998</v>
      </c>
      <c r="B1416" s="38" t="n">
        <f aca="false">LN(A1416)</f>
        <v>4.25134831103176</v>
      </c>
      <c r="C1416" s="38" t="n">
        <f aca="false">1/(I$3*SQRT(2*PI()))*EXP(-(($B1416-I$4)^2)/(2*I$3^2))</f>
        <v>8.14203601954567E-066</v>
      </c>
      <c r="D1416" s="109" t="str">
        <f aca="false">IF(AND($A1416&gt;$D$6,$A1416&lt;$D$7),NORMDIST($A1416,$G$4,$G$3,0),"")</f>
        <v/>
      </c>
      <c r="E1416" s="109" t="str">
        <f aca="false">IF(OR(AND($A1416&lt;$D$6,$A1416&gt;$D$8),AND($A1416&gt;$D$7,$A1416&lt;$D$9)),NORMDIST($A1416,$G$4,$G$3,0),"")</f>
        <v/>
      </c>
      <c r="F1416" s="109" t="n">
        <f aca="false">IF(OR($A1416&lt;$D$8,$A1416&gt;$D$9),NORMDIST($A1416,$G$4,$G$3,0),"")</f>
        <v>0</v>
      </c>
    </row>
    <row r="1417" customFormat="false" ht="12.75" hidden="false" customHeight="false" outlineLevel="0" collapsed="false">
      <c r="A1417" s="108" t="n">
        <v>70.2499999999998</v>
      </c>
      <c r="B1417" s="38" t="n">
        <f aca="false">LN(A1417)</f>
        <v>4.25206030821385</v>
      </c>
      <c r="C1417" s="38" t="n">
        <f aca="false">1/(I$3*SQRT(2*PI()))*EXP(-(($B1417-I$4)^2)/(2*I$3^2))</f>
        <v>7.54215478900306E-066</v>
      </c>
      <c r="D1417" s="109" t="str">
        <f aca="false">IF(AND($A1417&gt;$D$6,$A1417&lt;$D$7),NORMDIST($A1417,$G$4,$G$3,0),"")</f>
        <v/>
      </c>
      <c r="E1417" s="109" t="str">
        <f aca="false">IF(OR(AND($A1417&lt;$D$6,$A1417&gt;$D$8),AND($A1417&gt;$D$7,$A1417&lt;$D$9)),NORMDIST($A1417,$G$4,$G$3,0),"")</f>
        <v/>
      </c>
      <c r="F1417" s="109" t="n">
        <f aca="false">IF(OR($A1417&lt;$D$8,$A1417&gt;$D$9),NORMDIST($A1417,$G$4,$G$3,0),"")</f>
        <v>0</v>
      </c>
    </row>
    <row r="1418" customFormat="false" ht="12.75" hidden="false" customHeight="false" outlineLevel="0" collapsed="false">
      <c r="A1418" s="108" t="n">
        <v>70.2999999999998</v>
      </c>
      <c r="B1418" s="38" t="n">
        <f aca="false">LN(A1418)</f>
        <v>4.25277179881662</v>
      </c>
      <c r="C1418" s="38" t="n">
        <f aca="false">1/(I$3*SQRT(2*PI()))*EXP(-(($B1418-I$4)^2)/(2*I$3^2))</f>
        <v>6.98671595109325E-066</v>
      </c>
      <c r="D1418" s="109" t="str">
        <f aca="false">IF(AND($A1418&gt;$D$6,$A1418&lt;$D$7),NORMDIST($A1418,$G$4,$G$3,0),"")</f>
        <v/>
      </c>
      <c r="E1418" s="109" t="str">
        <f aca="false">IF(OR(AND($A1418&lt;$D$6,$A1418&gt;$D$8),AND($A1418&gt;$D$7,$A1418&lt;$D$9)),NORMDIST($A1418,$G$4,$G$3,0),"")</f>
        <v/>
      </c>
      <c r="F1418" s="109" t="n">
        <f aca="false">IF(OR($A1418&lt;$D$8,$A1418&gt;$D$9),NORMDIST($A1418,$G$4,$G$3,0),"")</f>
        <v>0</v>
      </c>
    </row>
    <row r="1419" customFormat="false" ht="12.75" hidden="false" customHeight="false" outlineLevel="0" collapsed="false">
      <c r="A1419" s="108" t="n">
        <v>70.3499999999998</v>
      </c>
      <c r="B1419" s="38" t="n">
        <f aca="false">LN(A1419)</f>
        <v>4.2534827835604</v>
      </c>
      <c r="C1419" s="38" t="n">
        <f aca="false">1/(I$3*SQRT(2*PI()))*EXP(-(($B1419-I$4)^2)/(2*I$3^2))</f>
        <v>6.4724088231224E-066</v>
      </c>
      <c r="D1419" s="109" t="str">
        <f aca="false">IF(AND($A1419&gt;$D$6,$A1419&lt;$D$7),NORMDIST($A1419,$G$4,$G$3,0),"")</f>
        <v/>
      </c>
      <c r="E1419" s="109" t="str">
        <f aca="false">IF(OR(AND($A1419&lt;$D$6,$A1419&gt;$D$8),AND($A1419&gt;$D$7,$A1419&lt;$D$9)),NORMDIST($A1419,$G$4,$G$3,0),"")</f>
        <v/>
      </c>
      <c r="F1419" s="109" t="n">
        <f aca="false">IF(OR($A1419&lt;$D$8,$A1419&gt;$D$9),NORMDIST($A1419,$G$4,$G$3,0),"")</f>
        <v>0</v>
      </c>
    </row>
    <row r="1420" customFormat="false" ht="12.75" hidden="false" customHeight="false" outlineLevel="0" collapsed="false">
      <c r="A1420" s="108" t="n">
        <v>70.3999999999998</v>
      </c>
      <c r="B1420" s="38" t="n">
        <f aca="false">LN(A1420)</f>
        <v>4.25419326316399</v>
      </c>
      <c r="C1420" s="38" t="n">
        <f aca="false">1/(I$3*SQRT(2*PI()))*EXP(-(($B1420-I$4)^2)/(2*I$3^2))</f>
        <v>5.99617070076537E-066</v>
      </c>
      <c r="D1420" s="109" t="str">
        <f aca="false">IF(AND($A1420&gt;$D$6,$A1420&lt;$D$7),NORMDIST($A1420,$G$4,$G$3,0),"")</f>
        <v/>
      </c>
      <c r="E1420" s="109" t="str">
        <f aca="false">IF(OR(AND($A1420&lt;$D$6,$A1420&gt;$D$8),AND($A1420&gt;$D$7,$A1420&lt;$D$9)),NORMDIST($A1420,$G$4,$G$3,0),"")</f>
        <v/>
      </c>
      <c r="F1420" s="109" t="n">
        <f aca="false">IF(OR($A1420&lt;$D$8,$A1420&gt;$D$9),NORMDIST($A1420,$G$4,$G$3,0),"")</f>
        <v>0</v>
      </c>
    </row>
    <row r="1421" customFormat="false" ht="12.75" hidden="false" customHeight="false" outlineLevel="0" collapsed="false">
      <c r="A1421" s="108" t="n">
        <v>70.4499999999998</v>
      </c>
      <c r="B1421" s="38" t="n">
        <f aca="false">LN(A1421)</f>
        <v>4.25490323834469</v>
      </c>
      <c r="C1421" s="38" t="n">
        <f aca="false">1/(I$3*SQRT(2*PI()))*EXP(-(($B1421-I$4)^2)/(2*I$3^2))</f>
        <v>5.55516818247504E-066</v>
      </c>
      <c r="D1421" s="109" t="str">
        <f aca="false">IF(AND($A1421&gt;$D$6,$A1421&lt;$D$7),NORMDIST($A1421,$G$4,$G$3,0),"")</f>
        <v/>
      </c>
      <c r="E1421" s="109" t="str">
        <f aca="false">IF(OR(AND($A1421&lt;$D$6,$A1421&gt;$D$8),AND($A1421&gt;$D$7,$A1421&lt;$D$9)),NORMDIST($A1421,$G$4,$G$3,0),"")</f>
        <v/>
      </c>
      <c r="F1421" s="109" t="n">
        <f aca="false">IF(OR($A1421&lt;$D$8,$A1421&gt;$D$9),NORMDIST($A1421,$G$4,$G$3,0),"")</f>
        <v>0</v>
      </c>
    </row>
    <row r="1422" customFormat="false" ht="12.75" hidden="false" customHeight="false" outlineLevel="0" collapsed="false">
      <c r="A1422" s="108" t="n">
        <v>70.4999999999998</v>
      </c>
      <c r="B1422" s="38" t="n">
        <f aca="false">LN(A1422)</f>
        <v>4.25561270981822</v>
      </c>
      <c r="C1422" s="38" t="n">
        <f aca="false">1/(I$3*SQRT(2*PI()))*EXP(-(($B1422-I$4)^2)/(2*I$3^2))</f>
        <v>5.14677990801558E-066</v>
      </c>
      <c r="D1422" s="109" t="str">
        <f aca="false">IF(AND($A1422&gt;$D$6,$A1422&lt;$D$7),NORMDIST($A1422,$G$4,$G$3,0),"")</f>
        <v/>
      </c>
      <c r="E1422" s="109" t="str">
        <f aca="false">IF(OR(AND($A1422&lt;$D$6,$A1422&gt;$D$8),AND($A1422&gt;$D$7,$A1422&lt;$D$9)),NORMDIST($A1422,$G$4,$G$3,0),"")</f>
        <v/>
      </c>
      <c r="F1422" s="109" t="n">
        <f aca="false">IF(OR($A1422&lt;$D$8,$A1422&gt;$D$9),NORMDIST($A1422,$G$4,$G$3,0),"")</f>
        <v>0</v>
      </c>
    </row>
    <row r="1423" customFormat="false" ht="12.75" hidden="false" customHeight="false" outlineLevel="0" collapsed="false">
      <c r="A1423" s="108" t="n">
        <v>70.5499999999998</v>
      </c>
      <c r="B1423" s="38" t="n">
        <f aca="false">LN(A1423)</f>
        <v>4.25632167829882</v>
      </c>
      <c r="C1423" s="38" t="n">
        <f aca="false">1/(I$3*SQRT(2*PI()))*EXP(-(($B1423-I$4)^2)/(2*I$3^2))</f>
        <v>4.76858060345866E-066</v>
      </c>
      <c r="D1423" s="109" t="str">
        <f aca="false">IF(AND($A1423&gt;$D$6,$A1423&lt;$D$7),NORMDIST($A1423,$G$4,$G$3,0),"")</f>
        <v/>
      </c>
      <c r="E1423" s="109" t="str">
        <f aca="false">IF(OR(AND($A1423&lt;$D$6,$A1423&gt;$D$8),AND($A1423&gt;$D$7,$A1423&lt;$D$9)),NORMDIST($A1423,$G$4,$G$3,0),"")</f>
        <v/>
      </c>
      <c r="F1423" s="109" t="n">
        <f aca="false">IF(OR($A1423&lt;$D$8,$A1423&gt;$D$9),NORMDIST($A1423,$G$4,$G$3,0),"")</f>
        <v>0</v>
      </c>
    </row>
    <row r="1424" customFormat="false" ht="12.75" hidden="false" customHeight="false" outlineLevel="0" collapsed="false">
      <c r="A1424" s="108" t="n">
        <v>70.5999999999998</v>
      </c>
      <c r="B1424" s="38" t="n">
        <f aca="false">LN(A1424)</f>
        <v>4.25703014449919</v>
      </c>
      <c r="C1424" s="38" t="n">
        <f aca="false">1/(I$3*SQRT(2*PI()))*EXP(-(($B1424-I$4)^2)/(2*I$3^2))</f>
        <v>4.41832633323631E-066</v>
      </c>
      <c r="D1424" s="109" t="str">
        <f aca="false">IF(AND($A1424&gt;$D$6,$A1424&lt;$D$7),NORMDIST($A1424,$G$4,$G$3,0),"")</f>
        <v/>
      </c>
      <c r="E1424" s="109" t="str">
        <f aca="false">IF(OR(AND($A1424&lt;$D$6,$A1424&gt;$D$8),AND($A1424&gt;$D$7,$A1424&lt;$D$9)),NORMDIST($A1424,$G$4,$G$3,0),"")</f>
        <v/>
      </c>
      <c r="F1424" s="109" t="n">
        <f aca="false">IF(OR($A1424&lt;$D$8,$A1424&gt;$D$9),NORMDIST($A1424,$G$4,$G$3,0),"")</f>
        <v>0</v>
      </c>
    </row>
    <row r="1425" customFormat="false" ht="12.75" hidden="false" customHeight="false" outlineLevel="0" collapsed="false">
      <c r="A1425" s="108" t="n">
        <v>70.6499999999998</v>
      </c>
      <c r="B1425" s="38" t="n">
        <f aca="false">LN(A1425)</f>
        <v>4.25773810913053</v>
      </c>
      <c r="C1425" s="38" t="n">
        <f aca="false">1/(I$3*SQRT(2*PI()))*EXP(-(($B1425-I$4)^2)/(2*I$3^2))</f>
        <v>4.09394086742845E-066</v>
      </c>
      <c r="D1425" s="109" t="str">
        <f aca="false">IF(AND($A1425&gt;$D$6,$A1425&lt;$D$7),NORMDIST($A1425,$G$4,$G$3,0),"")</f>
        <v/>
      </c>
      <c r="E1425" s="109" t="str">
        <f aca="false">IF(OR(AND($A1425&lt;$D$6,$A1425&gt;$D$8),AND($A1425&gt;$D$7,$A1425&lt;$D$9)),NORMDIST($A1425,$G$4,$G$3,0),"")</f>
        <v/>
      </c>
      <c r="F1425" s="109" t="n">
        <f aca="false">IF(OR($A1425&lt;$D$8,$A1425&gt;$D$9),NORMDIST($A1425,$G$4,$G$3,0),"")</f>
        <v>0</v>
      </c>
    </row>
    <row r="1426" customFormat="false" ht="12.75" hidden="false" customHeight="false" outlineLevel="0" collapsed="false">
      <c r="A1426" s="108" t="n">
        <v>70.6999999999998</v>
      </c>
      <c r="B1426" s="38" t="n">
        <f aca="false">LN(A1426)</f>
        <v>4.25844557290253</v>
      </c>
      <c r="C1426" s="38" t="n">
        <f aca="false">1/(I$3*SQRT(2*PI()))*EXP(-(($B1426-I$4)^2)/(2*I$3^2))</f>
        <v>3.79350307950437E-066</v>
      </c>
      <c r="D1426" s="109" t="str">
        <f aca="false">IF(AND($A1426&gt;$D$6,$A1426&lt;$D$7),NORMDIST($A1426,$G$4,$G$3,0),"")</f>
        <v/>
      </c>
      <c r="E1426" s="109" t="str">
        <f aca="false">IF(OR(AND($A1426&lt;$D$6,$A1426&gt;$D$8),AND($A1426&gt;$D$7,$A1426&lt;$D$9)),NORMDIST($A1426,$G$4,$G$3,0),"")</f>
        <v/>
      </c>
      <c r="F1426" s="109" t="n">
        <f aca="false">IF(OR($A1426&lt;$D$8,$A1426&gt;$D$9),NORMDIST($A1426,$G$4,$G$3,0),"")</f>
        <v>0</v>
      </c>
    </row>
    <row r="1427" customFormat="false" ht="12.75" hidden="false" customHeight="false" outlineLevel="0" collapsed="false">
      <c r="A1427" s="108" t="n">
        <v>70.7499999999998</v>
      </c>
      <c r="B1427" s="38" t="n">
        <f aca="false">LN(A1427)</f>
        <v>4.25915253652334</v>
      </c>
      <c r="C1427" s="38" t="n">
        <f aca="false">1/(I$3*SQRT(2*PI()))*EXP(-(($B1427-I$4)^2)/(2*I$3^2))</f>
        <v>3.51523529620048E-066</v>
      </c>
      <c r="D1427" s="109" t="str">
        <f aca="false">IF(AND($A1427&gt;$D$6,$A1427&lt;$D$7),NORMDIST($A1427,$G$4,$G$3,0),"")</f>
        <v/>
      </c>
      <c r="E1427" s="109" t="str">
        <f aca="false">IF(OR(AND($A1427&lt;$D$6,$A1427&gt;$D$8),AND($A1427&gt;$D$7,$A1427&lt;$D$9)),NORMDIST($A1427,$G$4,$G$3,0),"")</f>
        <v/>
      </c>
      <c r="F1427" s="109" t="n">
        <f aca="false">IF(OR($A1427&lt;$D$8,$A1427&gt;$D$9),NORMDIST($A1427,$G$4,$G$3,0),"")</f>
        <v>0</v>
      </c>
    </row>
    <row r="1428" customFormat="false" ht="12.75" hidden="false" customHeight="false" outlineLevel="0" collapsed="false">
      <c r="A1428" s="108" t="n">
        <v>70.7999999999998</v>
      </c>
      <c r="B1428" s="38" t="n">
        <f aca="false">LN(A1428)</f>
        <v>4.25985900069967</v>
      </c>
      <c r="C1428" s="38" t="n">
        <f aca="false">1/(I$3*SQRT(2*PI()))*EXP(-(($B1428-I$4)^2)/(2*I$3^2))</f>
        <v>3.25749252721462E-066</v>
      </c>
      <c r="D1428" s="109" t="str">
        <f aca="false">IF(AND($A1428&gt;$D$6,$A1428&lt;$D$7),NORMDIST($A1428,$G$4,$G$3,0),"")</f>
        <v/>
      </c>
      <c r="E1428" s="109" t="str">
        <f aca="false">IF(OR(AND($A1428&lt;$D$6,$A1428&gt;$D$8),AND($A1428&gt;$D$7,$A1428&lt;$D$9)),NORMDIST($A1428,$G$4,$G$3,0),"")</f>
        <v/>
      </c>
      <c r="F1428" s="109" t="n">
        <f aca="false">IF(OR($A1428&lt;$D$8,$A1428&gt;$D$9),NORMDIST($A1428,$G$4,$G$3,0),"")</f>
        <v>0</v>
      </c>
    </row>
    <row r="1429" customFormat="false" ht="12.75" hidden="false" customHeight="false" outlineLevel="0" collapsed="false">
      <c r="A1429" s="108" t="n">
        <v>70.8499999999998</v>
      </c>
      <c r="B1429" s="38" t="n">
        <f aca="false">LN(A1429)</f>
        <v>4.26056496613669</v>
      </c>
      <c r="C1429" s="38" t="n">
        <f aca="false">1/(I$3*SQRT(2*PI()))*EXP(-(($B1429-I$4)^2)/(2*I$3^2))</f>
        <v>3.0187525079132E-066</v>
      </c>
      <c r="D1429" s="109" t="str">
        <f aca="false">IF(AND($A1429&gt;$D$6,$A1429&lt;$D$7),NORMDIST($A1429,$G$4,$G$3,0),"")</f>
        <v/>
      </c>
      <c r="E1429" s="109" t="str">
        <f aca="false">IF(OR(AND($A1429&lt;$D$6,$A1429&gt;$D$8),AND($A1429&gt;$D$7,$A1429&lt;$D$9)),NORMDIST($A1429,$G$4,$G$3,0),"")</f>
        <v/>
      </c>
      <c r="F1429" s="109" t="n">
        <f aca="false">IF(OR($A1429&lt;$D$8,$A1429&gt;$D$9),NORMDIST($A1429,$G$4,$G$3,0),"")</f>
        <v>0</v>
      </c>
    </row>
    <row r="1430" customFormat="false" ht="12.75" hidden="false" customHeight="false" outlineLevel="0" collapsed="false">
      <c r="A1430" s="108" t="n">
        <v>70.8999999999997</v>
      </c>
      <c r="B1430" s="38" t="n">
        <f aca="false">LN(A1430)</f>
        <v>4.26127043353808</v>
      </c>
      <c r="C1430" s="38" t="n">
        <f aca="false">1/(I$3*SQRT(2*PI()))*EXP(-(($B1430-I$4)^2)/(2*I$3^2))</f>
        <v>2.79760649334743E-066</v>
      </c>
      <c r="D1430" s="109" t="str">
        <f aca="false">IF(AND($A1430&gt;$D$6,$A1430&lt;$D$7),NORMDIST($A1430,$G$4,$G$3,0),"")</f>
        <v/>
      </c>
      <c r="E1430" s="109" t="str">
        <f aca="false">IF(OR(AND($A1430&lt;$D$6,$A1430&gt;$D$8),AND($A1430&gt;$D$7,$A1430&lt;$D$9)),NORMDIST($A1430,$G$4,$G$3,0),"")</f>
        <v/>
      </c>
      <c r="F1430" s="109" t="n">
        <f aca="false">IF(OR($A1430&lt;$D$8,$A1430&gt;$D$9),NORMDIST($A1430,$G$4,$G$3,0),"")</f>
        <v>0</v>
      </c>
    </row>
    <row r="1431" customFormat="false" ht="12.75" hidden="false" customHeight="false" outlineLevel="0" collapsed="false">
      <c r="A1431" s="108" t="n">
        <v>70.9499999999997</v>
      </c>
      <c r="B1431" s="38" t="n">
        <f aca="false">LN(A1431)</f>
        <v>4.26197540360605</v>
      </c>
      <c r="C1431" s="38" t="n">
        <f aca="false">1/(I$3*SQRT(2*PI()))*EXP(-(($B1431-I$4)^2)/(2*I$3^2))</f>
        <v>2.59275074658011E-066</v>
      </c>
      <c r="D1431" s="109" t="str">
        <f aca="false">IF(AND($A1431&gt;$D$6,$A1431&lt;$D$7),NORMDIST($A1431,$G$4,$G$3,0),"")</f>
        <v/>
      </c>
      <c r="E1431" s="109" t="str">
        <f aca="false">IF(OR(AND($A1431&lt;$D$6,$A1431&gt;$D$8),AND($A1431&gt;$D$7,$A1431&lt;$D$9)),NORMDIST($A1431,$G$4,$G$3,0),"")</f>
        <v/>
      </c>
      <c r="F1431" s="109" t="n">
        <f aca="false">IF(OR($A1431&lt;$D$8,$A1431&gt;$D$9),NORMDIST($A1431,$G$4,$G$3,0),"")</f>
        <v>0</v>
      </c>
    </row>
    <row r="1432" customFormat="false" ht="12.75" hidden="false" customHeight="false" outlineLevel="0" collapsed="false">
      <c r="A1432" s="108" t="n">
        <v>70.9999999999997</v>
      </c>
      <c r="B1432" s="38" t="n">
        <f aca="false">LN(A1432)</f>
        <v>4.26267987704131</v>
      </c>
      <c r="C1432" s="38" t="n">
        <f aca="false">1/(I$3*SQRT(2*PI()))*EXP(-(($B1432-I$4)^2)/(2*I$3^2))</f>
        <v>2.4029786686872E-066</v>
      </c>
      <c r="D1432" s="109" t="str">
        <f aca="false">IF(AND($A1432&gt;$D$6,$A1432&lt;$D$7),NORMDIST($A1432,$G$4,$G$3,0),"")</f>
        <v/>
      </c>
      <c r="E1432" s="109" t="str">
        <f aca="false">IF(OR(AND($A1432&lt;$D$6,$A1432&gt;$D$8),AND($A1432&gt;$D$7,$A1432&lt;$D$9)),NORMDIST($A1432,$G$4,$G$3,0),"")</f>
        <v/>
      </c>
      <c r="F1432" s="109" t="n">
        <f aca="false">IF(OR($A1432&lt;$D$8,$A1432&gt;$D$9),NORMDIST($A1432,$G$4,$G$3,0),"")</f>
        <v>0</v>
      </c>
    </row>
    <row r="1433" customFormat="false" ht="12.75" hidden="false" customHeight="false" outlineLevel="0" collapsed="false">
      <c r="A1433" s="108" t="n">
        <v>71.0499999999997</v>
      </c>
      <c r="B1433" s="38" t="n">
        <f aca="false">LN(A1433)</f>
        <v>4.26338385454311</v>
      </c>
      <c r="C1433" s="38" t="n">
        <f aca="false">1/(I$3*SQRT(2*PI()))*EXP(-(($B1433-I$4)^2)/(2*I$3^2))</f>
        <v>2.22717352178167E-066</v>
      </c>
      <c r="D1433" s="109" t="str">
        <f aca="false">IF(AND($A1433&gt;$D$6,$A1433&lt;$D$7),NORMDIST($A1433,$G$4,$G$3,0),"")</f>
        <v/>
      </c>
      <c r="E1433" s="109" t="str">
        <f aca="false">IF(OR(AND($A1433&lt;$D$6,$A1433&gt;$D$8),AND($A1433&gt;$D$7,$A1433&lt;$D$9)),NORMDIST($A1433,$G$4,$G$3,0),"")</f>
        <v/>
      </c>
      <c r="F1433" s="109" t="n">
        <f aca="false">IF(OR($A1433&lt;$D$8,$A1433&gt;$D$9),NORMDIST($A1433,$G$4,$G$3,0),"")</f>
        <v>0</v>
      </c>
    </row>
    <row r="1434" customFormat="false" ht="12.75" hidden="false" customHeight="false" outlineLevel="0" collapsed="false">
      <c r="A1434" s="108" t="n">
        <v>71.0999999999997</v>
      </c>
      <c r="B1434" s="38" t="n">
        <f aca="false">LN(A1434)</f>
        <v>4.26408733680919</v>
      </c>
      <c r="C1434" s="38" t="n">
        <f aca="false">1/(I$3*SQRT(2*PI()))*EXP(-(($B1434-I$4)^2)/(2*I$3^2))</f>
        <v>2.06430170014878E-066</v>
      </c>
      <c r="D1434" s="109" t="str">
        <f aca="false">IF(AND($A1434&gt;$D$6,$A1434&lt;$D$7),NORMDIST($A1434,$G$4,$G$3,0),"")</f>
        <v/>
      </c>
      <c r="E1434" s="109" t="str">
        <f aca="false">IF(OR(AND($A1434&lt;$D$6,$A1434&gt;$D$8),AND($A1434&gt;$D$7,$A1434&lt;$D$9)),NORMDIST($A1434,$G$4,$G$3,0),"")</f>
        <v/>
      </c>
      <c r="F1434" s="109" t="n">
        <f aca="false">IF(OR($A1434&lt;$D$8,$A1434&gt;$D$9),NORMDIST($A1434,$G$4,$G$3,0),"")</f>
        <v>0</v>
      </c>
    </row>
    <row r="1435" customFormat="false" ht="12.75" hidden="false" customHeight="false" outlineLevel="0" collapsed="false">
      <c r="A1435" s="108" t="n">
        <v>71.1499999999997</v>
      </c>
      <c r="B1435" s="38" t="n">
        <f aca="false">LN(A1435)</f>
        <v>4.26479032453586</v>
      </c>
      <c r="C1435" s="38" t="n">
        <f aca="false">1/(I$3*SQRT(2*PI()))*EXP(-(($B1435-I$4)^2)/(2*I$3^2))</f>
        <v>1.91340650797376E-066</v>
      </c>
      <c r="D1435" s="109" t="str">
        <f aca="false">IF(AND($A1435&gt;$D$6,$A1435&lt;$D$7),NORMDIST($A1435,$G$4,$G$3,0),"")</f>
        <v/>
      </c>
      <c r="E1435" s="109" t="str">
        <f aca="false">IF(OR(AND($A1435&lt;$D$6,$A1435&gt;$D$8),AND($A1435&gt;$D$7,$A1435&lt;$D$9)),NORMDIST($A1435,$G$4,$G$3,0),"")</f>
        <v/>
      </c>
      <c r="F1435" s="109" t="n">
        <f aca="false">IF(OR($A1435&lt;$D$8,$A1435&gt;$D$9),NORMDIST($A1435,$G$4,$G$3,0),"")</f>
        <v>0</v>
      </c>
    </row>
    <row r="1436" customFormat="false" ht="12.75" hidden="false" customHeight="false" outlineLevel="0" collapsed="false">
      <c r="A1436" s="108" t="n">
        <v>71.1999999999997</v>
      </c>
      <c r="B1436" s="38" t="n">
        <f aca="false">LN(A1436)</f>
        <v>4.26549281841793</v>
      </c>
      <c r="C1436" s="38" t="n">
        <f aca="false">1/(I$3*SQRT(2*PI()))*EXP(-(($B1436-I$4)^2)/(2*I$3^2))</f>
        <v>1.77360240532374E-066</v>
      </c>
      <c r="D1436" s="109" t="str">
        <f aca="false">IF(AND($A1436&gt;$D$6,$A1436&lt;$D$7),NORMDIST($A1436,$G$4,$G$3,0),"")</f>
        <v/>
      </c>
      <c r="E1436" s="109" t="str">
        <f aca="false">IF(OR(AND($A1436&lt;$D$6,$A1436&gt;$D$8),AND($A1436&gt;$D$7,$A1436&lt;$D$9)),NORMDIST($A1436,$G$4,$G$3,0),"")</f>
        <v/>
      </c>
      <c r="F1436" s="109" t="n">
        <f aca="false">IF(OR($A1436&lt;$D$8,$A1436&gt;$D$9),NORMDIST($A1436,$G$4,$G$3,0),"")</f>
        <v>0</v>
      </c>
    </row>
    <row r="1437" customFormat="false" ht="12.75" hidden="false" customHeight="false" outlineLevel="0" collapsed="false">
      <c r="A1437" s="108" t="n">
        <v>71.2499999999997</v>
      </c>
      <c r="B1437" s="38" t="n">
        <f aca="false">LN(A1437)</f>
        <v>4.26619481914876</v>
      </c>
      <c r="C1437" s="38" t="n">
        <f aca="false">1/(I$3*SQRT(2*PI()))*EXP(-(($B1437-I$4)^2)/(2*I$3^2))</f>
        <v>1.64406968695084E-066</v>
      </c>
      <c r="D1437" s="109" t="str">
        <f aca="false">IF(AND($A1437&gt;$D$6,$A1437&lt;$D$7),NORMDIST($A1437,$G$4,$G$3,0),"")</f>
        <v/>
      </c>
      <c r="E1437" s="109" t="str">
        <f aca="false">IF(OR(AND($A1437&lt;$D$6,$A1437&gt;$D$8),AND($A1437&gt;$D$7,$A1437&lt;$D$9)),NORMDIST($A1437,$G$4,$G$3,0),"")</f>
        <v/>
      </c>
      <c r="F1437" s="109" t="n">
        <f aca="false">IF(OR($A1437&lt;$D$8,$A1437&gt;$D$9),NORMDIST($A1437,$G$4,$G$3,0),"")</f>
        <v>0</v>
      </c>
    </row>
    <row r="1438" customFormat="false" ht="12.75" hidden="false" customHeight="false" outlineLevel="0" collapsed="false">
      <c r="A1438" s="108" t="n">
        <v>71.2999999999997</v>
      </c>
      <c r="B1438" s="38" t="n">
        <f aca="false">LN(A1438)</f>
        <v>4.26689632742025</v>
      </c>
      <c r="C1438" s="38" t="n">
        <f aca="false">1/(I$3*SQRT(2*PI()))*EXP(-(($B1438-I$4)^2)/(2*I$3^2))</f>
        <v>1.52404956118675E-066</v>
      </c>
      <c r="D1438" s="109" t="str">
        <f aca="false">IF(AND($A1438&gt;$D$6,$A1438&lt;$D$7),NORMDIST($A1438,$G$4,$G$3,0),"")</f>
        <v/>
      </c>
      <c r="E1438" s="109" t="str">
        <f aca="false">IF(OR(AND($A1438&lt;$D$6,$A1438&gt;$D$8),AND($A1438&gt;$D$7,$A1438&lt;$D$9)),NORMDIST($A1438,$G$4,$G$3,0),"")</f>
        <v/>
      </c>
      <c r="F1438" s="109" t="n">
        <f aca="false">IF(OR($A1438&lt;$D$8,$A1438&gt;$D$9),NORMDIST($A1438,$G$4,$G$3,0),"")</f>
        <v>0</v>
      </c>
    </row>
    <row r="1439" customFormat="false" ht="12.75" hidden="false" customHeight="false" outlineLevel="0" collapsed="false">
      <c r="A1439" s="108" t="n">
        <v>71.3499999999997</v>
      </c>
      <c r="B1439" s="38" t="n">
        <f aca="false">LN(A1439)</f>
        <v>4.26759734392284</v>
      </c>
      <c r="C1439" s="38" t="n">
        <f aca="false">1/(I$3*SQRT(2*PI()))*EXP(-(($B1439-I$4)^2)/(2*I$3^2))</f>
        <v>1.41283959868143E-066</v>
      </c>
      <c r="D1439" s="109" t="str">
        <f aca="false">IF(AND($A1439&gt;$D$6,$A1439&lt;$D$7),NORMDIST($A1439,$G$4,$G$3,0),"")</f>
        <v/>
      </c>
      <c r="E1439" s="109" t="str">
        <f aca="false">IF(OR(AND($A1439&lt;$D$6,$A1439&gt;$D$8),AND($A1439&gt;$D$7,$A1439&lt;$D$9)),NORMDIST($A1439,$G$4,$G$3,0),"")</f>
        <v/>
      </c>
      <c r="F1439" s="109" t="n">
        <f aca="false">IF(OR($A1439&lt;$D$8,$A1439&gt;$D$9),NORMDIST($A1439,$G$4,$G$3,0),"")</f>
        <v>0</v>
      </c>
    </row>
    <row r="1440" customFormat="false" ht="12.75" hidden="false" customHeight="false" outlineLevel="0" collapsed="false">
      <c r="A1440" s="108" t="n">
        <v>71.3999999999997</v>
      </c>
      <c r="B1440" s="38" t="n">
        <f aca="false">LN(A1440)</f>
        <v>4.26829786934554</v>
      </c>
      <c r="C1440" s="38" t="n">
        <f aca="false">1/(I$3*SQRT(2*PI()))*EXP(-(($B1440-I$4)^2)/(2*I$3^2))</f>
        <v>1.30978952304265E-066</v>
      </c>
      <c r="D1440" s="109" t="str">
        <f aca="false">IF(AND($A1440&gt;$D$6,$A1440&lt;$D$7),NORMDIST($A1440,$G$4,$G$3,0),"")</f>
        <v/>
      </c>
      <c r="E1440" s="109" t="str">
        <f aca="false">IF(OR(AND($A1440&lt;$D$6,$A1440&gt;$D$8),AND($A1440&gt;$D$7,$A1440&lt;$D$9)),NORMDIST($A1440,$G$4,$G$3,0),"")</f>
        <v/>
      </c>
      <c r="F1440" s="109" t="n">
        <f aca="false">IF(OR($A1440&lt;$D$8,$A1440&gt;$D$9),NORMDIST($A1440,$G$4,$G$3,0),"")</f>
        <v>0</v>
      </c>
    </row>
    <row r="1441" customFormat="false" ht="12.75" hidden="false" customHeight="false" outlineLevel="0" collapsed="false">
      <c r="A1441" s="108" t="n">
        <v>71.4499999999997</v>
      </c>
      <c r="B1441" s="38" t="n">
        <f aca="false">LN(A1441)</f>
        <v>4.26899790437587</v>
      </c>
      <c r="C1441" s="38" t="n">
        <f aca="false">1/(I$3*SQRT(2*PI()))*EXP(-(($B1441-I$4)^2)/(2*I$3^2))</f>
        <v>1.21429731755233E-066</v>
      </c>
      <c r="D1441" s="109" t="str">
        <f aca="false">IF(AND($A1441&gt;$D$6,$A1441&lt;$D$7),NORMDIST($A1441,$G$4,$G$3,0),"")</f>
        <v/>
      </c>
      <c r="E1441" s="109" t="str">
        <f aca="false">IF(OR(AND($A1441&lt;$D$6,$A1441&gt;$D$8),AND($A1441&gt;$D$7,$A1441&lt;$D$9)),NORMDIST($A1441,$G$4,$G$3,0),"")</f>
        <v/>
      </c>
      <c r="F1441" s="109" t="n">
        <f aca="false">IF(OR($A1441&lt;$D$8,$A1441&gt;$D$9),NORMDIST($A1441,$G$4,$G$3,0),"")</f>
        <v>0</v>
      </c>
    </row>
    <row r="1442" customFormat="false" ht="12.75" hidden="false" customHeight="false" outlineLevel="0" collapsed="false">
      <c r="A1442" s="108" t="n">
        <v>71.4999999999997</v>
      </c>
      <c r="B1442" s="38" t="n">
        <f aca="false">LN(A1442)</f>
        <v>4.26969744969996</v>
      </c>
      <c r="C1442" s="38" t="n">
        <f aca="false">1/(I$3*SQRT(2*PI()))*EXP(-(($B1442-I$4)^2)/(2*I$3^2))</f>
        <v>1.1258056240971E-066</v>
      </c>
      <c r="D1442" s="109" t="str">
        <f aca="false">IF(AND($A1442&gt;$D$6,$A1442&lt;$D$7),NORMDIST($A1442,$G$4,$G$3,0),"")</f>
        <v/>
      </c>
      <c r="E1442" s="109" t="str">
        <f aca="false">IF(OR(AND($A1442&lt;$D$6,$A1442&gt;$D$8),AND($A1442&gt;$D$7,$A1442&lt;$D$9)),NORMDIST($A1442,$G$4,$G$3,0),"")</f>
        <v/>
      </c>
      <c r="F1442" s="109" t="n">
        <f aca="false">IF(OR($A1442&lt;$D$8,$A1442&gt;$D$9),NORMDIST($A1442,$G$4,$G$3,0),"")</f>
        <v>0</v>
      </c>
    </row>
    <row r="1443" customFormat="false" ht="12.75" hidden="false" customHeight="false" outlineLevel="0" collapsed="false">
      <c r="A1443" s="108" t="n">
        <v>71.5499999999997</v>
      </c>
      <c r="B1443" s="38" t="n">
        <f aca="false">LN(A1443)</f>
        <v>4.27039650600246</v>
      </c>
      <c r="C1443" s="38" t="n">
        <f aca="false">1/(I$3*SQRT(2*PI()))*EXP(-(($B1443-I$4)^2)/(2*I$3^2))</f>
        <v>1.04379841226355E-066</v>
      </c>
      <c r="D1443" s="109" t="str">
        <f aca="false">IF(AND($A1443&gt;$D$6,$A1443&lt;$D$7),NORMDIST($A1443,$G$4,$G$3,0),"")</f>
        <v/>
      </c>
      <c r="E1443" s="109" t="str">
        <f aca="false">IF(OR(AND($A1443&lt;$D$6,$A1443&gt;$D$8),AND($A1443&gt;$D$7,$A1443&lt;$D$9)),NORMDIST($A1443,$G$4,$G$3,0),"")</f>
        <v/>
      </c>
      <c r="F1443" s="109" t="n">
        <f aca="false">IF(OR($A1443&lt;$D$8,$A1443&gt;$D$9),NORMDIST($A1443,$G$4,$G$3,0),"")</f>
        <v>0</v>
      </c>
    </row>
    <row r="1444" customFormat="false" ht="12.75" hidden="false" customHeight="false" outlineLevel="0" collapsed="false">
      <c r="A1444" s="108" t="n">
        <v>71.5999999999997</v>
      </c>
      <c r="B1444" s="38" t="n">
        <f aca="false">LN(A1444)</f>
        <v>4.2710950739666</v>
      </c>
      <c r="C1444" s="38" t="n">
        <f aca="false">1/(I$3*SQRT(2*PI()))*EXP(-(($B1444-I$4)^2)/(2*I$3^2))</f>
        <v>9.67797898219637E-067</v>
      </c>
      <c r="D1444" s="109" t="str">
        <f aca="false">IF(AND($A1444&gt;$D$6,$A1444&lt;$D$7),NORMDIST($A1444,$G$4,$G$3,0),"")</f>
        <v/>
      </c>
      <c r="E1444" s="109" t="str">
        <f aca="false">IF(OR(AND($A1444&lt;$D$6,$A1444&gt;$D$8),AND($A1444&gt;$D$7,$A1444&lt;$D$9)),NORMDIST($A1444,$G$4,$G$3,0),"")</f>
        <v/>
      </c>
      <c r="F1444" s="109" t="n">
        <f aca="false">IF(OR($A1444&lt;$D$8,$A1444&gt;$D$9),NORMDIST($A1444,$G$4,$G$3,0),"")</f>
        <v>0</v>
      </c>
    </row>
    <row r="1445" customFormat="false" ht="12.75" hidden="false" customHeight="false" outlineLevel="0" collapsed="false">
      <c r="A1445" s="108" t="n">
        <v>71.6499999999997</v>
      </c>
      <c r="B1445" s="38" t="n">
        <f aca="false">LN(A1445)</f>
        <v>4.27179315427418</v>
      </c>
      <c r="C1445" s="38" t="n">
        <f aca="false">1/(I$3*SQRT(2*PI()))*EXP(-(($B1445-I$4)^2)/(2*I$3^2))</f>
        <v>8.97361694548815E-067</v>
      </c>
      <c r="D1445" s="109" t="str">
        <f aca="false">IF(AND($A1445&gt;$D$6,$A1445&lt;$D$7),NORMDIST($A1445,$G$4,$G$3,0),"")</f>
        <v/>
      </c>
      <c r="E1445" s="109" t="str">
        <f aca="false">IF(OR(AND($A1445&lt;$D$6,$A1445&gt;$D$8),AND($A1445&gt;$D$7,$A1445&lt;$D$9)),NORMDIST($A1445,$G$4,$G$3,0),"")</f>
        <v/>
      </c>
      <c r="F1445" s="109" t="n">
        <f aca="false">IF(OR($A1445&lt;$D$8,$A1445&gt;$D$9),NORMDIST($A1445,$G$4,$G$3,0),"")</f>
        <v>0</v>
      </c>
    </row>
    <row r="1446" customFormat="false" ht="12.75" hidden="false" customHeight="false" outlineLevel="0" collapsed="false">
      <c r="A1446" s="108" t="n">
        <v>71.6999999999997</v>
      </c>
      <c r="B1446" s="38" t="n">
        <f aca="false">LN(A1446)</f>
        <v>4.27249074760557</v>
      </c>
      <c r="C1446" s="38" t="n">
        <f aca="false">1/(I$3*SQRT(2*PI()))*EXP(-(($B1446-I$4)^2)/(2*I$3^2))</f>
        <v>8.32080173633174E-067</v>
      </c>
      <c r="D1446" s="109" t="str">
        <f aca="false">IF(AND($A1446&gt;$D$6,$A1446&lt;$D$7),NORMDIST($A1446,$G$4,$G$3,0),"")</f>
        <v/>
      </c>
      <c r="E1446" s="109" t="str">
        <f aca="false">IF(OR(AND($A1446&lt;$D$6,$A1446&gt;$D$8),AND($A1446&gt;$D$7,$A1446&lt;$D$9)),NORMDIST($A1446,$G$4,$G$3,0),"")</f>
        <v/>
      </c>
      <c r="F1446" s="109" t="n">
        <f aca="false">IF(OR($A1446&lt;$D$8,$A1446&gt;$D$9),NORMDIST($A1446,$G$4,$G$3,0),"")</f>
        <v>0</v>
      </c>
    </row>
    <row r="1447" customFormat="false" ht="12.75" hidden="false" customHeight="false" outlineLevel="0" collapsed="false">
      <c r="A1447" s="108" t="n">
        <v>71.7499999999997</v>
      </c>
      <c r="B1447" s="38" t="n">
        <f aca="false">LN(A1447)</f>
        <v>4.27318785463973</v>
      </c>
      <c r="C1447" s="38" t="n">
        <f aca="false">1/(I$3*SQRT(2*PI()))*EXP(-(($B1447-I$4)^2)/(2*I$3^2))</f>
        <v>7.71574028498093E-067</v>
      </c>
      <c r="D1447" s="109" t="str">
        <f aca="false">IF(AND($A1447&gt;$D$6,$A1447&lt;$D$7),NORMDIST($A1447,$G$4,$G$3,0),"")</f>
        <v/>
      </c>
      <c r="E1447" s="109" t="str">
        <f aca="false">IF(OR(AND($A1447&lt;$D$6,$A1447&gt;$D$8),AND($A1447&gt;$D$7,$A1447&lt;$D$9)),NORMDIST($A1447,$G$4,$G$3,0),"")</f>
        <v/>
      </c>
      <c r="F1447" s="109" t="n">
        <f aca="false">IF(OR($A1447&lt;$D$8,$A1447&gt;$D$9),NORMDIST($A1447,$G$4,$G$3,0),"")</f>
        <v>0</v>
      </c>
    </row>
    <row r="1448" customFormat="false" ht="12.75" hidden="false" customHeight="false" outlineLevel="0" collapsed="false">
      <c r="A1448" s="108" t="n">
        <v>71.7999999999997</v>
      </c>
      <c r="B1448" s="38" t="n">
        <f aca="false">LN(A1448)</f>
        <v>4.27388447605417</v>
      </c>
      <c r="C1448" s="38" t="n">
        <f aca="false">1/(I$3*SQRT(2*PI()))*EXP(-(($B1448-I$4)^2)/(2*I$3^2))</f>
        <v>7.15492016250213E-067</v>
      </c>
      <c r="D1448" s="109" t="str">
        <f aca="false">IF(AND($A1448&gt;$D$6,$A1448&lt;$D$7),NORMDIST($A1448,$G$4,$G$3,0),"")</f>
        <v/>
      </c>
      <c r="E1448" s="109" t="str">
        <f aca="false">IF(OR(AND($A1448&lt;$D$6,$A1448&gt;$D$8),AND($A1448&gt;$D$7,$A1448&lt;$D$9)),NORMDIST($A1448,$G$4,$G$3,0),"")</f>
        <v/>
      </c>
      <c r="F1448" s="109" t="n">
        <f aca="false">IF(OR($A1448&lt;$D$8,$A1448&gt;$D$9),NORMDIST($A1448,$G$4,$G$3,0),"")</f>
        <v>0</v>
      </c>
    </row>
    <row r="1449" customFormat="false" ht="12.75" hidden="false" customHeight="false" outlineLevel="0" collapsed="false">
      <c r="A1449" s="108" t="n">
        <v>71.8499999999997</v>
      </c>
      <c r="B1449" s="38" t="n">
        <f aca="false">LN(A1449)</f>
        <v>4.27458061252503</v>
      </c>
      <c r="C1449" s="38" t="n">
        <f aca="false">1/(I$3*SQRT(2*PI()))*EXP(-(($B1449-I$4)^2)/(2*I$3^2))</f>
        <v>6.63508870367474E-067</v>
      </c>
      <c r="D1449" s="109" t="str">
        <f aca="false">IF(AND($A1449&gt;$D$6,$A1449&lt;$D$7),NORMDIST($A1449,$G$4,$G$3,0),"")</f>
        <v/>
      </c>
      <c r="E1449" s="109" t="str">
        <f aca="false">IF(OR(AND($A1449&lt;$D$6,$A1449&gt;$D$8),AND($A1449&gt;$D$7,$A1449&lt;$D$9)),NORMDIST($A1449,$G$4,$G$3,0),"")</f>
        <v/>
      </c>
      <c r="F1449" s="109" t="n">
        <f aca="false">IF(OR($A1449&lt;$D$8,$A1449&gt;$D$9),NORMDIST($A1449,$G$4,$G$3,0),"")</f>
        <v>0</v>
      </c>
    </row>
    <row r="1450" customFormat="false" ht="12.75" hidden="false" customHeight="false" outlineLevel="0" collapsed="false">
      <c r="A1450" s="108" t="n">
        <v>71.8999999999997</v>
      </c>
      <c r="B1450" s="38" t="n">
        <f aca="false">LN(A1450)</f>
        <v>4.275276264727</v>
      </c>
      <c r="C1450" s="38" t="n">
        <f aca="false">1/(I$3*SQRT(2*PI()))*EXP(-(($B1450-I$4)^2)/(2*I$3^2))</f>
        <v>6.1532336913675E-067</v>
      </c>
      <c r="D1450" s="109" t="str">
        <f aca="false">IF(AND($A1450&gt;$D$6,$A1450&lt;$D$7),NORMDIST($A1450,$G$4,$G$3,0),"")</f>
        <v/>
      </c>
      <c r="E1450" s="109" t="str">
        <f aca="false">IF(OR(AND($A1450&lt;$D$6,$A1450&gt;$D$8),AND($A1450&gt;$D$7,$A1450&lt;$D$9)),NORMDIST($A1450,$G$4,$G$3,0),"")</f>
        <v/>
      </c>
      <c r="F1450" s="109" t="n">
        <f aca="false">IF(OR($A1450&lt;$D$8,$A1450&gt;$D$9),NORMDIST($A1450,$G$4,$G$3,0),"")</f>
        <v>0</v>
      </c>
    </row>
    <row r="1451" customFormat="false" ht="12.75" hidden="false" customHeight="false" outlineLevel="0" collapsed="false">
      <c r="A1451" s="108" t="n">
        <v>71.9499999999997</v>
      </c>
      <c r="B1451" s="38" t="n">
        <f aca="false">LN(A1451)</f>
        <v>4.27597143333337</v>
      </c>
      <c r="C1451" s="38" t="n">
        <f aca="false">1/(I$3*SQRT(2*PI()))*EXP(-(($B1451-I$4)^2)/(2*I$3^2))</f>
        <v>5.70656548498127E-067</v>
      </c>
      <c r="D1451" s="109" t="str">
        <f aca="false">IF(AND($A1451&gt;$D$6,$A1451&lt;$D$7),NORMDIST($A1451,$G$4,$G$3,0),"")</f>
        <v/>
      </c>
      <c r="E1451" s="109" t="str">
        <f aca="false">IF(OR(AND($A1451&lt;$D$6,$A1451&gt;$D$8),AND($A1451&gt;$D$7,$A1451&lt;$D$9)),NORMDIST($A1451,$G$4,$G$3,0),"")</f>
        <v/>
      </c>
      <c r="F1451" s="109" t="n">
        <f aca="false">IF(OR($A1451&lt;$D$8,$A1451&gt;$D$9),NORMDIST($A1451,$G$4,$G$3,0),"")</f>
        <v>0</v>
      </c>
    </row>
    <row r="1452" customFormat="false" ht="12.75" hidden="false" customHeight="false" outlineLevel="0" collapsed="false">
      <c r="A1452" s="108" t="n">
        <v>71.9999999999997</v>
      </c>
      <c r="B1452" s="38" t="n">
        <f aca="false">LN(A1452)</f>
        <v>4.27666611901605</v>
      </c>
      <c r="C1452" s="38" t="n">
        <f aca="false">1/(I$3*SQRT(2*PI()))*EXP(-(($B1452-I$4)^2)/(2*I$3^2))</f>
        <v>5.29250048441741E-067</v>
      </c>
      <c r="D1452" s="109" t="str">
        <f aca="false">IF(AND($A1452&gt;$D$6,$A1452&lt;$D$7),NORMDIST($A1452,$G$4,$G$3,0),"")</f>
        <v/>
      </c>
      <c r="E1452" s="109" t="str">
        <f aca="false">IF(OR(AND($A1452&lt;$D$6,$A1452&gt;$D$8),AND($A1452&gt;$D$7,$A1452&lt;$D$9)),NORMDIST($A1452,$G$4,$G$3,0),"")</f>
        <v/>
      </c>
      <c r="F1452" s="109" t="n">
        <f aca="false">IF(OR($A1452&lt;$D$8,$A1452&gt;$D$9),NORMDIST($A1452,$G$4,$G$3,0),"")</f>
        <v>0</v>
      </c>
    </row>
    <row r="1453" customFormat="false" ht="12.75" hidden="false" customHeight="false" outlineLevel="0" collapsed="false">
      <c r="A1453" s="108" t="n">
        <v>72.0499999999997</v>
      </c>
      <c r="B1453" s="38" t="n">
        <f aca="false">LN(A1453)</f>
        <v>4.27736032244553</v>
      </c>
      <c r="C1453" s="38" t="n">
        <f aca="false">1/(I$3*SQRT(2*PI()))*EXP(-(($B1453-I$4)^2)/(2*I$3^2))</f>
        <v>4.90864582922015E-067</v>
      </c>
      <c r="D1453" s="109" t="str">
        <f aca="false">IF(AND($A1453&gt;$D$6,$A1453&lt;$D$7),NORMDIST($A1453,$G$4,$G$3,0),"")</f>
        <v/>
      </c>
      <c r="E1453" s="109" t="str">
        <f aca="false">IF(OR(AND($A1453&lt;$D$6,$A1453&gt;$D$8),AND($A1453&gt;$D$7,$A1453&lt;$D$9)),NORMDIST($A1453,$G$4,$G$3,0),"")</f>
        <v/>
      </c>
      <c r="F1453" s="109" t="n">
        <f aca="false">IF(OR($A1453&lt;$D$8,$A1453&gt;$D$9),NORMDIST($A1453,$G$4,$G$3,0),"")</f>
        <v>0</v>
      </c>
    </row>
    <row r="1454" customFormat="false" ht="12.75" hidden="false" customHeight="false" outlineLevel="0" collapsed="false">
      <c r="A1454" s="108" t="n">
        <v>72.0999999999997</v>
      </c>
      <c r="B1454" s="38" t="n">
        <f aca="false">LN(A1454)</f>
        <v>4.2780540442909</v>
      </c>
      <c r="C1454" s="38" t="n">
        <f aca="false">1/(I$3*SQRT(2*PI()))*EXP(-(($B1454-I$4)^2)/(2*I$3^2))</f>
        <v>4.55278524014659E-067</v>
      </c>
      <c r="D1454" s="109" t="str">
        <f aca="false">IF(AND($A1454&gt;$D$6,$A1454&lt;$D$7),NORMDIST($A1454,$G$4,$G$3,0),"")</f>
        <v/>
      </c>
      <c r="E1454" s="109" t="str">
        <f aca="false">IF(OR(AND($A1454&lt;$D$6,$A1454&gt;$D$8),AND($A1454&gt;$D$7,$A1454&lt;$D$9)),NORMDIST($A1454,$G$4,$G$3,0),"")</f>
        <v/>
      </c>
      <c r="F1454" s="109" t="n">
        <f aca="false">IF(OR($A1454&lt;$D$8,$A1454&gt;$D$9),NORMDIST($A1454,$G$4,$G$3,0),"")</f>
        <v>0</v>
      </c>
    </row>
    <row r="1455" customFormat="false" ht="12.75" hidden="false" customHeight="false" outlineLevel="0" collapsed="false">
      <c r="A1455" s="108" t="n">
        <v>72.1499999999997</v>
      </c>
      <c r="B1455" s="38" t="n">
        <f aca="false">LN(A1455)</f>
        <v>4.27874728521988</v>
      </c>
      <c r="C1455" s="38" t="n">
        <f aca="false">1/(I$3*SQRT(2*PI()))*EXP(-(($B1455-I$4)^2)/(2*I$3^2))</f>
        <v>4.22286591739317E-067</v>
      </c>
      <c r="D1455" s="109" t="str">
        <f aca="false">IF(AND($A1455&gt;$D$6,$A1455&lt;$D$7),NORMDIST($A1455,$G$4,$G$3,0),"")</f>
        <v/>
      </c>
      <c r="E1455" s="109" t="str">
        <f aca="false">IF(OR(AND($A1455&lt;$D$6,$A1455&gt;$D$8),AND($A1455&gt;$D$7,$A1455&lt;$D$9)),NORMDIST($A1455,$G$4,$G$3,0),"")</f>
        <v/>
      </c>
      <c r="F1455" s="109" t="n">
        <f aca="false">IF(OR($A1455&lt;$D$8,$A1455&gt;$D$9),NORMDIST($A1455,$G$4,$G$3,0),"")</f>
        <v>0</v>
      </c>
    </row>
    <row r="1456" customFormat="false" ht="12.75" hidden="false" customHeight="false" outlineLevel="0" collapsed="false">
      <c r="A1456" s="108" t="n">
        <v>72.1999999999997</v>
      </c>
      <c r="B1456" s="38" t="n">
        <f aca="false">LN(A1456)</f>
        <v>4.27944004589878</v>
      </c>
      <c r="C1456" s="38" t="n">
        <f aca="false">1/(I$3*SQRT(2*PI()))*EXP(-(($B1456-I$4)^2)/(2*I$3^2))</f>
        <v>3.91698641620397E-067</v>
      </c>
      <c r="D1456" s="109" t="str">
        <f aca="false">IF(AND($A1456&gt;$D$6,$A1456&lt;$D$7),NORMDIST($A1456,$G$4,$G$3,0),"")</f>
        <v/>
      </c>
      <c r="E1456" s="109" t="str">
        <f aca="false">IF(OR(AND($A1456&lt;$D$6,$A1456&gt;$D$8),AND($A1456&gt;$D$7,$A1456&lt;$D$9)),NORMDIST($A1456,$G$4,$G$3,0),"")</f>
        <v/>
      </c>
      <c r="F1456" s="109" t="n">
        <f aca="false">IF(OR($A1456&lt;$D$8,$A1456&gt;$D$9),NORMDIST($A1456,$G$4,$G$3,0),"")</f>
        <v>0</v>
      </c>
    </row>
    <row r="1457" customFormat="false" ht="12.75" hidden="false" customHeight="false" outlineLevel="0" collapsed="false">
      <c r="A1457" s="108" t="n">
        <v>72.2499999999997</v>
      </c>
      <c r="B1457" s="38" t="n">
        <f aca="false">LN(A1457)</f>
        <v>4.28013232699254</v>
      </c>
      <c r="C1457" s="38" t="n">
        <f aca="false">1/(I$3*SQRT(2*PI()))*EXP(-(($B1457-I$4)^2)/(2*I$3^2))</f>
        <v>3.63338542655074E-067</v>
      </c>
      <c r="D1457" s="109" t="str">
        <f aca="false">IF(AND($A1457&gt;$D$6,$A1457&lt;$D$7),NORMDIST($A1457,$G$4,$G$3,0),"")</f>
        <v/>
      </c>
      <c r="E1457" s="109" t="str">
        <f aca="false">IF(OR(AND($A1457&lt;$D$6,$A1457&gt;$D$8),AND($A1457&gt;$D$7,$A1457&lt;$D$9)),NORMDIST($A1457,$G$4,$G$3,0),"")</f>
        <v/>
      </c>
      <c r="F1457" s="109" t="n">
        <f aca="false">IF(OR($A1457&lt;$D$8,$A1457&gt;$D$9),NORMDIST($A1457,$G$4,$G$3,0),"")</f>
        <v>0</v>
      </c>
    </row>
    <row r="1458" customFormat="false" ht="12.75" hidden="false" customHeight="false" outlineLevel="0" collapsed="false">
      <c r="A1458" s="108" t="n">
        <v>72.2999999999997</v>
      </c>
      <c r="B1458" s="38" t="n">
        <f aca="false">LN(A1458)</f>
        <v>4.28082412916471</v>
      </c>
      <c r="C1458" s="38" t="n">
        <f aca="false">1/(I$3*SQRT(2*PI()))*EXP(-(($B1458-I$4)^2)/(2*I$3^2))</f>
        <v>3.37043138910697E-067</v>
      </c>
      <c r="D1458" s="109" t="str">
        <f aca="false">IF(AND($A1458&gt;$D$6,$A1458&lt;$D$7),NORMDIST($A1458,$G$4,$G$3,0),"")</f>
        <v/>
      </c>
      <c r="E1458" s="109" t="str">
        <f aca="false">IF(OR(AND($A1458&lt;$D$6,$A1458&gt;$D$8),AND($A1458&gt;$D$7,$A1458&lt;$D$9)),NORMDIST($A1458,$G$4,$G$3,0),"")</f>
        <v/>
      </c>
      <c r="F1458" s="109" t="n">
        <f aca="false">IF(OR($A1458&lt;$D$8,$A1458&gt;$D$9),NORMDIST($A1458,$G$4,$G$3,0),"")</f>
        <v>0</v>
      </c>
    </row>
    <row r="1459" customFormat="false" ht="12.75" hidden="false" customHeight="false" outlineLevel="0" collapsed="false">
      <c r="A1459" s="108" t="n">
        <v>72.3499999999997</v>
      </c>
      <c r="B1459" s="38" t="n">
        <f aca="false">LN(A1459)</f>
        <v>4.28151545307749</v>
      </c>
      <c r="C1459" s="38" t="n">
        <f aca="false">1/(I$3*SQRT(2*PI()))*EXP(-(($B1459-I$4)^2)/(2*I$3^2))</f>
        <v>3.1266128848526E-067</v>
      </c>
      <c r="D1459" s="109" t="str">
        <f aca="false">IF(AND($A1459&gt;$D$6,$A1459&lt;$D$7),NORMDIST($A1459,$G$4,$G$3,0),"")</f>
        <v/>
      </c>
      <c r="E1459" s="109" t="str">
        <f aca="false">IF(OR(AND($A1459&lt;$D$6,$A1459&gt;$D$8),AND($A1459&gt;$D$7,$A1459&lt;$D$9)),NORMDIST($A1459,$G$4,$G$3,0),"")</f>
        <v/>
      </c>
      <c r="F1459" s="109" t="n">
        <f aca="false">IF(OR($A1459&lt;$D$8,$A1459&gt;$D$9),NORMDIST($A1459,$G$4,$G$3,0),"")</f>
        <v>0</v>
      </c>
    </row>
    <row r="1460" customFormat="false" ht="12.75" hidden="false" customHeight="false" outlineLevel="0" collapsed="false">
      <c r="A1460" s="108" t="n">
        <v>72.3999999999997</v>
      </c>
      <c r="B1460" s="38" t="n">
        <f aca="false">LN(A1460)</f>
        <v>4.28220629939167</v>
      </c>
      <c r="C1460" s="38" t="n">
        <f aca="false">1/(I$3*SQRT(2*PI()))*EXP(-(($B1460-I$4)^2)/(2*I$3^2))</f>
        <v>2.90052974035747E-067</v>
      </c>
      <c r="D1460" s="109" t="str">
        <f aca="false">IF(AND($A1460&gt;$D$6,$A1460&lt;$D$7),NORMDIST($A1460,$G$4,$G$3,0),"")</f>
        <v/>
      </c>
      <c r="E1460" s="109" t="str">
        <f aca="false">IF(OR(AND($A1460&lt;$D$6,$A1460&gt;$D$8),AND($A1460&gt;$D$7,$A1460&lt;$D$9)),NORMDIST($A1460,$G$4,$G$3,0),"")</f>
        <v/>
      </c>
      <c r="F1460" s="109" t="n">
        <f aca="false">IF(OR($A1460&lt;$D$8,$A1460&gt;$D$9),NORMDIST($A1460,$G$4,$G$3,0),"")</f>
        <v>0</v>
      </c>
    </row>
    <row r="1461" customFormat="false" ht="12.75" hidden="false" customHeight="false" outlineLevel="0" collapsed="false">
      <c r="A1461" s="108" t="n">
        <v>72.4499999999997</v>
      </c>
      <c r="B1461" s="38" t="n">
        <f aca="false">LN(A1461)</f>
        <v>4.28289666876669</v>
      </c>
      <c r="C1461" s="38" t="n">
        <f aca="false">1/(I$3*SQRT(2*PI()))*EXP(-(($B1461-I$4)^2)/(2*I$3^2))</f>
        <v>2.69088479516073E-067</v>
      </c>
      <c r="D1461" s="109" t="str">
        <f aca="false">IF(AND($A1461&gt;$D$6,$A1461&lt;$D$7),NORMDIST($A1461,$G$4,$G$3,0),"")</f>
        <v/>
      </c>
      <c r="E1461" s="109" t="str">
        <f aca="false">IF(OR(AND($A1461&lt;$D$6,$A1461&gt;$D$8),AND($A1461&gt;$D$7,$A1461&lt;$D$9)),NORMDIST($A1461,$G$4,$G$3,0),"")</f>
        <v/>
      </c>
      <c r="F1461" s="109" t="n">
        <f aca="false">IF(OR($A1461&lt;$D$8,$A1461&gt;$D$9),NORMDIST($A1461,$G$4,$G$3,0),"")</f>
        <v>0</v>
      </c>
    </row>
    <row r="1462" customFormat="false" ht="12.75" hidden="false" customHeight="false" outlineLevel="0" collapsed="false">
      <c r="A1462" s="108" t="n">
        <v>72.4999999999997</v>
      </c>
      <c r="B1462" s="38" t="n">
        <f aca="false">LN(A1462)</f>
        <v>4.28358656186063</v>
      </c>
      <c r="C1462" s="38" t="n">
        <f aca="false">1/(I$3*SQRT(2*PI()))*EXP(-(($B1462-I$4)^2)/(2*I$3^2))</f>
        <v>2.49647628169841E-067</v>
      </c>
      <c r="D1462" s="109" t="str">
        <f aca="false">IF(AND($A1462&gt;$D$6,$A1462&lt;$D$7),NORMDIST($A1462,$G$4,$G$3,0),"")</f>
        <v/>
      </c>
      <c r="E1462" s="109" t="str">
        <f aca="false">IF(OR(AND($A1462&lt;$D$6,$A1462&gt;$D$8),AND($A1462&gt;$D$7,$A1462&lt;$D$9)),NORMDIST($A1462,$G$4,$G$3,0),"")</f>
        <v/>
      </c>
      <c r="F1462" s="109" t="n">
        <f aca="false">IF(OR($A1462&lt;$D$8,$A1462&gt;$D$9),NORMDIST($A1462,$G$4,$G$3,0),"")</f>
        <v>0</v>
      </c>
    </row>
    <row r="1463" customFormat="false" ht="12.75" hidden="false" customHeight="false" outlineLevel="0" collapsed="false">
      <c r="A1463" s="108" t="n">
        <v>72.5499999999997</v>
      </c>
      <c r="B1463" s="38" t="n">
        <f aca="false">LN(A1463)</f>
        <v>4.28427597933019</v>
      </c>
      <c r="C1463" s="38" t="n">
        <f aca="false">1/(I$3*SQRT(2*PI()))*EXP(-(($B1463-I$4)^2)/(2*I$3^2))</f>
        <v>2.3161907719541E-067</v>
      </c>
      <c r="D1463" s="109" t="str">
        <f aca="false">IF(AND($A1463&gt;$D$6,$A1463&lt;$D$7),NORMDIST($A1463,$G$4,$G$3,0),"")</f>
        <v/>
      </c>
      <c r="E1463" s="109" t="str">
        <f aca="false">IF(OR(AND($A1463&lt;$D$6,$A1463&gt;$D$8),AND($A1463&gt;$D$7,$A1463&lt;$D$9)),NORMDIST($A1463,$G$4,$G$3,0),"")</f>
        <v/>
      </c>
      <c r="F1463" s="109" t="n">
        <f aca="false">IF(OR($A1463&lt;$D$8,$A1463&gt;$D$9),NORMDIST($A1463,$G$4,$G$3,0),"")</f>
        <v>0</v>
      </c>
    </row>
    <row r="1464" customFormat="false" ht="12.75" hidden="false" customHeight="false" outlineLevel="0" collapsed="false">
      <c r="A1464" s="108" t="n">
        <v>72.5999999999997</v>
      </c>
      <c r="B1464" s="38" t="n">
        <f aca="false">LN(A1464)</f>
        <v>4.28496492183075</v>
      </c>
      <c r="C1464" s="38" t="n">
        <f aca="false">1/(I$3*SQRT(2*PI()))*EXP(-(($B1464-I$4)^2)/(2*I$3^2))</f>
        <v>2.14899664845906E-067</v>
      </c>
      <c r="D1464" s="109" t="str">
        <f aca="false">IF(AND($A1464&gt;$D$6,$A1464&lt;$D$7),NORMDIST($A1464,$G$4,$G$3,0),"")</f>
        <v/>
      </c>
      <c r="E1464" s="109" t="str">
        <f aca="false">IF(OR(AND($A1464&lt;$D$6,$A1464&gt;$D$8),AND($A1464&gt;$D$7,$A1464&lt;$D$9)),NORMDIST($A1464,$G$4,$G$3,0),"")</f>
        <v/>
      </c>
      <c r="F1464" s="109" t="n">
        <f aca="false">IF(OR($A1464&lt;$D$8,$A1464&gt;$D$9),NORMDIST($A1464,$G$4,$G$3,0),"")</f>
        <v>0</v>
      </c>
    </row>
    <row r="1465" customFormat="false" ht="12.75" hidden="false" customHeight="false" outlineLevel="0" collapsed="false">
      <c r="A1465" s="108" t="n">
        <v>72.6499999999997</v>
      </c>
      <c r="B1465" s="38" t="n">
        <f aca="false">LN(A1465)</f>
        <v>4.28565339001629</v>
      </c>
      <c r="C1465" s="38" t="n">
        <f aca="false">1/(I$3*SQRT(2*PI()))*EXP(-(($B1465-I$4)^2)/(2*I$3^2))</f>
        <v>1.99393806045017E-067</v>
      </c>
      <c r="D1465" s="109" t="str">
        <f aca="false">IF(AND($A1465&gt;$D$6,$A1465&lt;$D$7),NORMDIST($A1465,$G$4,$G$3,0),"")</f>
        <v/>
      </c>
      <c r="E1465" s="109" t="str">
        <f aca="false">IF(OR(AND($A1465&lt;$D$6,$A1465&gt;$D$8),AND($A1465&gt;$D$7,$A1465&lt;$D$9)),NORMDIST($A1465,$G$4,$G$3,0),"")</f>
        <v/>
      </c>
      <c r="F1465" s="109" t="n">
        <f aca="false">IF(OR($A1465&lt;$D$8,$A1465&gt;$D$9),NORMDIST($A1465,$G$4,$G$3,0),"")</f>
        <v>0</v>
      </c>
    </row>
    <row r="1466" customFormat="false" ht="12.75" hidden="false" customHeight="false" outlineLevel="0" collapsed="false">
      <c r="A1466" s="108" t="n">
        <v>72.6999999999996</v>
      </c>
      <c r="B1466" s="38" t="n">
        <f aca="false">LN(A1466)</f>
        <v>4.28634138453947</v>
      </c>
      <c r="C1466" s="38" t="n">
        <f aca="false">1/(I$3*SQRT(2*PI()))*EXP(-(($B1466-I$4)^2)/(2*I$3^2))</f>
        <v>1.8501293289411E-067</v>
      </c>
      <c r="D1466" s="109" t="str">
        <f aca="false">IF(AND($A1466&gt;$D$6,$A1466&lt;$D$7),NORMDIST($A1466,$G$4,$G$3,0),"")</f>
        <v/>
      </c>
      <c r="E1466" s="109" t="str">
        <f aca="false">IF(OR(AND($A1466&lt;$D$6,$A1466&gt;$D$8),AND($A1466&gt;$D$7,$A1466&lt;$D$9)),NORMDIST($A1466,$G$4,$G$3,0),"")</f>
        <v/>
      </c>
      <c r="F1466" s="109" t="n">
        <f aca="false">IF(OR($A1466&lt;$D$8,$A1466&gt;$D$9),NORMDIST($A1466,$G$4,$G$3,0),"")</f>
        <v>0</v>
      </c>
    </row>
    <row r="1467" customFormat="false" ht="12.75" hidden="false" customHeight="false" outlineLevel="0" collapsed="false">
      <c r="A1467" s="108" t="n">
        <v>72.7499999999996</v>
      </c>
      <c r="B1467" s="38" t="n">
        <f aca="false">LN(A1467)</f>
        <v>4.2870289060516</v>
      </c>
      <c r="C1467" s="38" t="n">
        <f aca="false">1/(I$3*SQRT(2*PI()))*EXP(-(($B1467-I$4)^2)/(2*I$3^2))</f>
        <v>1.71674976718199E-067</v>
      </c>
      <c r="D1467" s="109" t="str">
        <f aca="false">IF(AND($A1467&gt;$D$6,$A1467&lt;$D$7),NORMDIST($A1467,$G$4,$G$3,0),"")</f>
        <v/>
      </c>
      <c r="E1467" s="109" t="str">
        <f aca="false">IF(OR(AND($A1467&lt;$D$6,$A1467&gt;$D$8),AND($A1467&gt;$D$7,$A1467&lt;$D$9)),NORMDIST($A1467,$G$4,$G$3,0),"")</f>
        <v/>
      </c>
      <c r="F1467" s="109" t="n">
        <f aca="false">IF(OR($A1467&lt;$D$8,$A1467&gt;$D$9),NORMDIST($A1467,$G$4,$G$3,0),"")</f>
        <v>0</v>
      </c>
    </row>
    <row r="1468" customFormat="false" ht="12.75" hidden="false" customHeight="false" outlineLevel="0" collapsed="false">
      <c r="A1468" s="108" t="n">
        <v>72.7999999999996</v>
      </c>
      <c r="B1468" s="38" t="n">
        <f aca="false">LN(A1468)</f>
        <v>4.28771595520264</v>
      </c>
      <c r="C1468" s="38" t="n">
        <f aca="false">1/(I$3*SQRT(2*PI()))*EXP(-(($B1468-I$4)^2)/(2*I$3^2))</f>
        <v>1.59303888550494E-067</v>
      </c>
      <c r="D1468" s="109" t="str">
        <f aca="false">IF(AND($A1468&gt;$D$6,$A1468&lt;$D$7),NORMDIST($A1468,$G$4,$G$3,0),"")</f>
        <v/>
      </c>
      <c r="E1468" s="109" t="str">
        <f aca="false">IF(OR(AND($A1468&lt;$D$6,$A1468&gt;$D$8),AND($A1468&gt;$D$7,$A1468&lt;$D$9)),NORMDIST($A1468,$G$4,$G$3,0),"")</f>
        <v/>
      </c>
      <c r="F1468" s="109" t="n">
        <f aca="false">IF(OR($A1468&lt;$D$8,$A1468&gt;$D$9),NORMDIST($A1468,$G$4,$G$3,0),"")</f>
        <v>0</v>
      </c>
    </row>
    <row r="1469" customFormat="false" ht="12.75" hidden="false" customHeight="false" outlineLevel="0" collapsed="false">
      <c r="A1469" s="108" t="n">
        <v>72.8499999999996</v>
      </c>
      <c r="B1469" s="38" t="n">
        <f aca="false">LN(A1469)</f>
        <v>4.28840253264121</v>
      </c>
      <c r="C1469" s="38" t="n">
        <f aca="false">1/(I$3*SQRT(2*PI()))*EXP(-(($B1469-I$4)^2)/(2*I$3^2))</f>
        <v>1.47829195187019E-067</v>
      </c>
      <c r="D1469" s="109" t="str">
        <f aca="false">IF(AND($A1469&gt;$D$6,$A1469&lt;$D$7),NORMDIST($A1469,$G$4,$G$3,0),"")</f>
        <v/>
      </c>
      <c r="E1469" s="109" t="str">
        <f aca="false">IF(OR(AND($A1469&lt;$D$6,$A1469&gt;$D$8),AND($A1469&gt;$D$7,$A1469&lt;$D$9)),NORMDIST($A1469,$G$4,$G$3,0),"")</f>
        <v/>
      </c>
      <c r="F1469" s="109" t="n">
        <f aca="false">IF(OR($A1469&lt;$D$8,$A1469&gt;$D$9),NORMDIST($A1469,$G$4,$G$3,0),"")</f>
        <v>0</v>
      </c>
    </row>
    <row r="1470" customFormat="false" ht="12.75" hidden="false" customHeight="false" outlineLevel="0" collapsed="false">
      <c r="A1470" s="108" t="n">
        <v>72.8999999999996</v>
      </c>
      <c r="B1470" s="38" t="n">
        <f aca="false">LN(A1470)</f>
        <v>4.28908863901461</v>
      </c>
      <c r="C1470" s="38" t="n">
        <f aca="false">1/(I$3*SQRT(2*PI()))*EXP(-(($B1470-I$4)^2)/(2*I$3^2))</f>
        <v>1.37185588159031E-067</v>
      </c>
      <c r="D1470" s="109" t="str">
        <f aca="false">IF(AND($A1470&gt;$D$6,$A1470&lt;$D$7),NORMDIST($A1470,$G$4,$G$3,0),"")</f>
        <v/>
      </c>
      <c r="E1470" s="109" t="str">
        <f aca="false">IF(OR(AND($A1470&lt;$D$6,$A1470&gt;$D$8),AND($A1470&gt;$D$7,$A1470&lt;$D$9)),NORMDIST($A1470,$G$4,$G$3,0),"")</f>
        <v/>
      </c>
      <c r="F1470" s="109" t="n">
        <f aca="false">IF(OR($A1470&lt;$D$8,$A1470&gt;$D$9),NORMDIST($A1470,$G$4,$G$3,0),"")</f>
        <v>0</v>
      </c>
    </row>
    <row r="1471" customFormat="false" ht="12.75" hidden="false" customHeight="false" outlineLevel="0" collapsed="false">
      <c r="A1471" s="108" t="n">
        <v>72.9499999999996</v>
      </c>
      <c r="B1471" s="38" t="n">
        <f aca="false">LN(A1471)</f>
        <v>4.28977427496879</v>
      </c>
      <c r="C1471" s="38" t="n">
        <f aca="false">1/(I$3*SQRT(2*PI()))*EXP(-(($B1471-I$4)^2)/(2*I$3^2))</f>
        <v>1.27312543169016E-067</v>
      </c>
      <c r="D1471" s="109" t="str">
        <f aca="false">IF(AND($A1471&gt;$D$6,$A1471&lt;$D$7),NORMDIST($A1471,$G$4,$G$3,0),"")</f>
        <v/>
      </c>
      <c r="E1471" s="109" t="str">
        <f aca="false">IF(OR(AND($A1471&lt;$D$6,$A1471&gt;$D$8),AND($A1471&gt;$D$7,$A1471&lt;$D$9)),NORMDIST($A1471,$G$4,$G$3,0),"")</f>
        <v/>
      </c>
      <c r="F1471" s="109" t="n">
        <f aca="false">IF(OR($A1471&lt;$D$8,$A1471&gt;$D$9),NORMDIST($A1471,$G$4,$G$3,0),"")</f>
        <v>0</v>
      </c>
    </row>
    <row r="1472" customFormat="false" ht="12.75" hidden="false" customHeight="false" outlineLevel="0" collapsed="false">
      <c r="A1472" s="108" t="n">
        <v>72.9999999999996</v>
      </c>
      <c r="B1472" s="38" t="n">
        <f aca="false">LN(A1472)</f>
        <v>4.29045944114839</v>
      </c>
      <c r="C1472" s="38" t="n">
        <f aca="false">1/(I$3*SQRT(2*PI()))*EXP(-(($B1472-I$4)^2)/(2*I$3^2))</f>
        <v>1.18153967720338E-067</v>
      </c>
      <c r="D1472" s="109" t="str">
        <f aca="false">IF(AND($A1472&gt;$D$6,$A1472&lt;$D$7),NORMDIST($A1472,$G$4,$G$3,0),"")</f>
        <v/>
      </c>
      <c r="E1472" s="109" t="str">
        <f aca="false">IF(OR(AND($A1472&lt;$D$6,$A1472&gt;$D$8),AND($A1472&gt;$D$7,$A1472&lt;$D$9)),NORMDIST($A1472,$G$4,$G$3,0),"")</f>
        <v/>
      </c>
      <c r="F1472" s="109" t="n">
        <f aca="false">IF(OR($A1472&lt;$D$8,$A1472&gt;$D$9),NORMDIST($A1472,$G$4,$G$3,0),"")</f>
        <v>0</v>
      </c>
    </row>
    <row r="1473" customFormat="false" ht="12.75" hidden="false" customHeight="false" outlineLevel="0" collapsed="false">
      <c r="A1473" s="108" t="n">
        <v>73.0499999999996</v>
      </c>
      <c r="B1473" s="38" t="n">
        <f aca="false">LN(A1473)</f>
        <v>4.2911441381967</v>
      </c>
      <c r="C1473" s="38" t="n">
        <f aca="false">1/(I$3*SQRT(2*PI()))*EXP(-(($B1473-I$4)^2)/(2*I$3^2))</f>
        <v>1.09657874840585E-067</v>
      </c>
      <c r="D1473" s="109" t="str">
        <f aca="false">IF(AND($A1473&gt;$D$6,$A1473&lt;$D$7),NORMDIST($A1473,$G$4,$G$3,0),"")</f>
        <v/>
      </c>
      <c r="E1473" s="109" t="str">
        <f aca="false">IF(OR(AND($A1473&lt;$D$6,$A1473&gt;$D$8),AND($A1473&gt;$D$7,$A1473&lt;$D$9)),NORMDIST($A1473,$G$4,$G$3,0),"")</f>
        <v/>
      </c>
      <c r="F1473" s="109" t="n">
        <f aca="false">IF(OR($A1473&lt;$D$8,$A1473&gt;$D$9),NORMDIST($A1473,$G$4,$G$3,0),"")</f>
        <v>0</v>
      </c>
    </row>
    <row r="1474" customFormat="false" ht="12.75" hidden="false" customHeight="false" outlineLevel="0" collapsed="false">
      <c r="A1474" s="108" t="n">
        <v>73.0999999999996</v>
      </c>
      <c r="B1474" s="38" t="n">
        <f aca="false">LN(A1474)</f>
        <v>4.29182836675573</v>
      </c>
      <c r="C1474" s="38" t="n">
        <f aca="false">1/(I$3*SQRT(2*PI()))*EXP(-(($B1474-I$4)^2)/(2*I$3^2))</f>
        <v>1.01776080955993E-067</v>
      </c>
      <c r="D1474" s="109" t="str">
        <f aca="false">IF(AND($A1474&gt;$D$6,$A1474&lt;$D$7),NORMDIST($A1474,$G$4,$G$3,0),"")</f>
        <v/>
      </c>
      <c r="E1474" s="109" t="str">
        <f aca="false">IF(OR(AND($A1474&lt;$D$6,$A1474&gt;$D$8),AND($A1474&gt;$D$7,$A1474&lt;$D$9)),NORMDIST($A1474,$G$4,$G$3,0),"")</f>
        <v/>
      </c>
      <c r="F1474" s="109" t="n">
        <f aca="false">IF(OR($A1474&lt;$D$8,$A1474&gt;$D$9),NORMDIST($A1474,$G$4,$G$3,0),"")</f>
        <v>0</v>
      </c>
    </row>
    <row r="1475" customFormat="false" ht="12.75" hidden="false" customHeight="false" outlineLevel="0" collapsed="false">
      <c r="A1475" s="108" t="n">
        <v>73.1499999999996</v>
      </c>
      <c r="B1475" s="38" t="n">
        <f aca="false">LN(A1475)</f>
        <v>4.29251212746613</v>
      </c>
      <c r="C1475" s="38" t="n">
        <f aca="false">1/(I$3*SQRT(2*PI()))*EXP(-(($B1475-I$4)^2)/(2*I$3^2))</f>
        <v>9.44639261195164E-068</v>
      </c>
      <c r="D1475" s="109" t="str">
        <f aca="false">IF(AND($A1475&gt;$D$6,$A1475&lt;$D$7),NORMDIST($A1475,$G$4,$G$3,0),"")</f>
        <v/>
      </c>
      <c r="E1475" s="109" t="str">
        <f aca="false">IF(OR(AND($A1475&lt;$D$6,$A1475&gt;$D$8),AND($A1475&gt;$D$7,$A1475&lt;$D$9)),NORMDIST($A1475,$G$4,$G$3,0),"")</f>
        <v/>
      </c>
      <c r="F1475" s="109" t="n">
        <f aca="false">IF(OR($A1475&lt;$D$8,$A1475&gt;$D$9),NORMDIST($A1475,$G$4,$G$3,0),"")</f>
        <v>0</v>
      </c>
    </row>
    <row r="1476" customFormat="false" ht="12.75" hidden="false" customHeight="false" outlineLevel="0" collapsed="false">
      <c r="A1476" s="108" t="n">
        <v>73.1999999999996</v>
      </c>
      <c r="B1476" s="38" t="n">
        <f aca="false">LN(A1476)</f>
        <v>4.29319542096726</v>
      </c>
      <c r="C1476" s="38" t="n">
        <f aca="false">1/(I$3*SQRT(2*PI()))*EXP(-(($B1476-I$4)^2)/(2*I$3^2))</f>
        <v>8.76800149299187E-068</v>
      </c>
      <c r="D1476" s="109" t="str">
        <f aca="false">IF(AND($A1476&gt;$D$6,$A1476&lt;$D$7),NORMDIST($A1476,$G$4,$G$3,0),"")</f>
        <v/>
      </c>
      <c r="E1476" s="109" t="str">
        <f aca="false">IF(OR(AND($A1476&lt;$D$6,$A1476&gt;$D$8),AND($A1476&gt;$D$7,$A1476&lt;$D$9)),NORMDIST($A1476,$G$4,$G$3,0),"")</f>
        <v/>
      </c>
      <c r="F1476" s="109" t="n">
        <f aca="false">IF(OR($A1476&lt;$D$8,$A1476&gt;$D$9),NORMDIST($A1476,$G$4,$G$3,0),"")</f>
        <v>0</v>
      </c>
    </row>
    <row r="1477" customFormat="false" ht="12.75" hidden="false" customHeight="false" outlineLevel="0" collapsed="false">
      <c r="A1477" s="108" t="n">
        <v>73.2499999999996</v>
      </c>
      <c r="B1477" s="38" t="n">
        <f aca="false">LN(A1477)</f>
        <v>4.29387824789717</v>
      </c>
      <c r="C1477" s="38" t="n">
        <f aca="false">1/(I$3*SQRT(2*PI()))*EXP(-(($B1477-I$4)^2)/(2*I$3^2))</f>
        <v>8.13859766031795E-068</v>
      </c>
      <c r="D1477" s="109" t="str">
        <f aca="false">IF(AND($A1477&gt;$D$6,$A1477&lt;$D$7),NORMDIST($A1477,$G$4,$G$3,0),"")</f>
        <v/>
      </c>
      <c r="E1477" s="109" t="str">
        <f aca="false">IF(OR(AND($A1477&lt;$D$6,$A1477&gt;$D$8),AND($A1477&gt;$D$7,$A1477&lt;$D$9)),NORMDIST($A1477,$G$4,$G$3,0),"")</f>
        <v/>
      </c>
      <c r="F1477" s="109" t="n">
        <f aca="false">IF(OR($A1477&lt;$D$8,$A1477&gt;$D$9),NORMDIST($A1477,$G$4,$G$3,0),"")</f>
        <v>0</v>
      </c>
    </row>
    <row r="1478" customFormat="false" ht="12.75" hidden="false" customHeight="false" outlineLevel="0" collapsed="false">
      <c r="A1478" s="108" t="n">
        <v>73.2999999999996</v>
      </c>
      <c r="B1478" s="38" t="n">
        <f aca="false">LN(A1478)</f>
        <v>4.2945606088926</v>
      </c>
      <c r="C1478" s="38" t="n">
        <f aca="false">1/(I$3*SQRT(2*PI()))*EXP(-(($B1478-I$4)^2)/(2*I$3^2))</f>
        <v>7.55462427730324E-068</v>
      </c>
      <c r="D1478" s="109" t="str">
        <f aca="false">IF(AND($A1478&gt;$D$6,$A1478&lt;$D$7),NORMDIST($A1478,$G$4,$G$3,0),"")</f>
        <v/>
      </c>
      <c r="E1478" s="109" t="str">
        <f aca="false">IF(OR(AND($A1478&lt;$D$6,$A1478&gt;$D$8),AND($A1478&gt;$D$7,$A1478&lt;$D$9)),NORMDIST($A1478,$G$4,$G$3,0),"")</f>
        <v/>
      </c>
      <c r="F1478" s="109" t="n">
        <f aca="false">IF(OR($A1478&lt;$D$8,$A1478&gt;$D$9),NORMDIST($A1478,$G$4,$G$3,0),"")</f>
        <v>0</v>
      </c>
    </row>
    <row r="1479" customFormat="false" ht="12.75" hidden="false" customHeight="false" outlineLevel="0" collapsed="false">
      <c r="A1479" s="108" t="n">
        <v>73.3499999999996</v>
      </c>
      <c r="B1479" s="38" t="n">
        <f aca="false">LN(A1479)</f>
        <v>4.29524250458899</v>
      </c>
      <c r="C1479" s="38" t="n">
        <f aca="false">1/(I$3*SQRT(2*PI()))*EXP(-(($B1479-I$4)^2)/(2*I$3^2))</f>
        <v>7.01278417032757E-068</v>
      </c>
      <c r="D1479" s="109" t="str">
        <f aca="false">IF(AND($A1479&gt;$D$6,$A1479&lt;$D$7),NORMDIST($A1479,$G$4,$G$3,0),"")</f>
        <v/>
      </c>
      <c r="E1479" s="109" t="str">
        <f aca="false">IF(OR(AND($A1479&lt;$D$6,$A1479&gt;$D$8),AND($A1479&gt;$D$7,$A1479&lt;$D$9)),NORMDIST($A1479,$G$4,$G$3,0),"")</f>
        <v/>
      </c>
      <c r="F1479" s="109" t="n">
        <f aca="false">IF(OR($A1479&lt;$D$8,$A1479&gt;$D$9),NORMDIST($A1479,$G$4,$G$3,0),"")</f>
        <v>0</v>
      </c>
    </row>
    <row r="1480" customFormat="false" ht="12.75" hidden="false" customHeight="false" outlineLevel="0" collapsed="false">
      <c r="A1480" s="108" t="n">
        <v>73.3999999999996</v>
      </c>
      <c r="B1480" s="38" t="n">
        <f aca="false">LN(A1480)</f>
        <v>4.29592393562046</v>
      </c>
      <c r="C1480" s="38" t="n">
        <f aca="false">1/(I$3*SQRT(2*PI()))*EXP(-(($B1480-I$4)^2)/(2*I$3^2))</f>
        <v>6.51002076933336E-068</v>
      </c>
      <c r="D1480" s="109" t="str">
        <f aca="false">IF(AND($A1480&gt;$D$6,$A1480&lt;$D$7),NORMDIST($A1480,$G$4,$G$3,0),"")</f>
        <v/>
      </c>
      <c r="E1480" s="109" t="str">
        <f aca="false">IF(OR(AND($A1480&lt;$D$6,$A1480&gt;$D$8),AND($A1480&gt;$D$7,$A1480&lt;$D$9)),NORMDIST($A1480,$G$4,$G$3,0),"")</f>
        <v/>
      </c>
      <c r="F1480" s="109" t="n">
        <f aca="false">IF(OR($A1480&lt;$D$8,$A1480&gt;$D$9),NORMDIST($A1480,$G$4,$G$3,0),"")</f>
        <v>0</v>
      </c>
    </row>
    <row r="1481" customFormat="false" ht="12.75" hidden="false" customHeight="false" outlineLevel="0" collapsed="false">
      <c r="A1481" s="108" t="n">
        <v>73.4499999999996</v>
      </c>
      <c r="B1481" s="38" t="n">
        <f aca="false">LN(A1481)</f>
        <v>4.29660490261988</v>
      </c>
      <c r="C1481" s="38" t="n">
        <f aca="false">1/(I$3*SQRT(2*PI()))*EXP(-(($B1481-I$4)^2)/(2*I$3^2))</f>
        <v>6.04350045492114E-068</v>
      </c>
      <c r="D1481" s="109" t="str">
        <f aca="false">IF(AND($A1481&gt;$D$6,$A1481&lt;$D$7),NORMDIST($A1481,$G$4,$G$3,0),"")</f>
        <v/>
      </c>
      <c r="E1481" s="109" t="str">
        <f aca="false">IF(OR(AND($A1481&lt;$D$6,$A1481&gt;$D$8),AND($A1481&gt;$D$7,$A1481&lt;$D$9)),NORMDIST($A1481,$G$4,$G$3,0),"")</f>
        <v/>
      </c>
      <c r="F1481" s="109" t="n">
        <f aca="false">IF(OR($A1481&lt;$D$8,$A1481&gt;$D$9),NORMDIST($A1481,$G$4,$G$3,0),"")</f>
        <v>0</v>
      </c>
    </row>
    <row r="1482" customFormat="false" ht="12.75" hidden="false" customHeight="false" outlineLevel="0" collapsed="false">
      <c r="A1482" s="108" t="n">
        <v>73.4999999999996</v>
      </c>
      <c r="B1482" s="38" t="n">
        <f aca="false">LN(A1482)</f>
        <v>4.29728540621879</v>
      </c>
      <c r="C1482" s="38" t="n">
        <f aca="false">1/(I$3*SQRT(2*PI()))*EXP(-(($B1482-I$4)^2)/(2*I$3^2))</f>
        <v>5.6105962076328E-068</v>
      </c>
      <c r="D1482" s="109" t="str">
        <f aca="false">IF(AND($A1482&gt;$D$6,$A1482&lt;$D$7),NORMDIST($A1482,$G$4,$G$3,0),"")</f>
        <v/>
      </c>
      <c r="E1482" s="109" t="str">
        <f aca="false">IF(OR(AND($A1482&lt;$D$6,$A1482&gt;$D$8),AND($A1482&gt;$D$7,$A1482&lt;$D$9)),NORMDIST($A1482,$G$4,$G$3,0),"")</f>
        <v/>
      </c>
      <c r="F1482" s="109" t="n">
        <f aca="false">IF(OR($A1482&lt;$D$8,$A1482&gt;$D$9),NORMDIST($A1482,$G$4,$G$3,0),"")</f>
        <v>0</v>
      </c>
    </row>
    <row r="1483" customFormat="false" ht="12.75" hidden="false" customHeight="false" outlineLevel="0" collapsed="false">
      <c r="A1483" s="108" t="n">
        <v>73.5499999999996</v>
      </c>
      <c r="B1483" s="38" t="n">
        <f aca="false">LN(A1483)</f>
        <v>4.29796544704744</v>
      </c>
      <c r="C1483" s="38" t="n">
        <f aca="false">1/(I$3*SQRT(2*PI()))*EXP(-(($B1483-I$4)^2)/(2*I$3^2))</f>
        <v>5.20887246283857E-068</v>
      </c>
      <c r="D1483" s="109" t="str">
        <f aca="false">IF(AND($A1483&gt;$D$6,$A1483&lt;$D$7),NORMDIST($A1483,$G$4,$G$3,0),"")</f>
        <v/>
      </c>
      <c r="E1483" s="109" t="str">
        <f aca="false">IF(OR(AND($A1483&lt;$D$6,$A1483&gt;$D$8),AND($A1483&gt;$D$7,$A1483&lt;$D$9)),NORMDIST($A1483,$G$4,$G$3,0),"")</f>
        <v/>
      </c>
      <c r="F1483" s="109" t="n">
        <f aca="false">IF(OR($A1483&lt;$D$8,$A1483&gt;$D$9),NORMDIST($A1483,$G$4,$G$3,0),"")</f>
        <v>0</v>
      </c>
    </row>
    <row r="1484" customFormat="false" ht="12.75" hidden="false" customHeight="false" outlineLevel="0" collapsed="false">
      <c r="A1484" s="108" t="n">
        <v>73.5999999999996</v>
      </c>
      <c r="B1484" s="38" t="n">
        <f aca="false">LN(A1484)</f>
        <v>4.29864502573483</v>
      </c>
      <c r="C1484" s="38" t="n">
        <f aca="false">1/(I$3*SQRT(2*PI()))*EXP(-(($B1484-I$4)^2)/(2*I$3^2))</f>
        <v>4.8360710818712E-068</v>
      </c>
      <c r="D1484" s="109" t="str">
        <f aca="false">IF(AND($A1484&gt;$D$6,$A1484&lt;$D$7),NORMDIST($A1484,$G$4,$G$3,0),"")</f>
        <v/>
      </c>
      <c r="E1484" s="109" t="str">
        <f aca="false">IF(OR(AND($A1484&lt;$D$6,$A1484&gt;$D$8),AND($A1484&gt;$D$7,$A1484&lt;$D$9)),NORMDIST($A1484,$G$4,$G$3,0),"")</f>
        <v/>
      </c>
      <c r="F1484" s="109" t="n">
        <f aca="false">IF(OR($A1484&lt;$D$8,$A1484&gt;$D$9),NORMDIST($A1484,$G$4,$G$3,0),"")</f>
        <v>0</v>
      </c>
    </row>
    <row r="1485" customFormat="false" ht="12.75" hidden="false" customHeight="false" outlineLevel="0" collapsed="false">
      <c r="A1485" s="108" t="n">
        <v>73.6499999999996</v>
      </c>
      <c r="B1485" s="38" t="n">
        <f aca="false">LN(A1485)</f>
        <v>4.29932414290863</v>
      </c>
      <c r="C1485" s="38" t="n">
        <f aca="false">1/(I$3*SQRT(2*PI()))*EXP(-(($B1485-I$4)^2)/(2*I$3^2))</f>
        <v>4.49009835667822E-068</v>
      </c>
      <c r="D1485" s="109" t="str">
        <f aca="false">IF(AND($A1485&gt;$D$6,$A1485&lt;$D$7),NORMDIST($A1485,$G$4,$G$3,0),"")</f>
        <v/>
      </c>
      <c r="E1485" s="109" t="str">
        <f aca="false">IF(OR(AND($A1485&lt;$D$6,$A1485&gt;$D$8),AND($A1485&gt;$D$7,$A1485&lt;$D$9)),NORMDIST($A1485,$G$4,$G$3,0),"")</f>
        <v/>
      </c>
      <c r="F1485" s="109" t="n">
        <f aca="false">IF(OR($A1485&lt;$D$8,$A1485&gt;$D$9),NORMDIST($A1485,$G$4,$G$3,0),"")</f>
        <v>0</v>
      </c>
    </row>
    <row r="1486" customFormat="false" ht="12.75" hidden="false" customHeight="false" outlineLevel="0" collapsed="false">
      <c r="A1486" s="108" t="n">
        <v>73.6999999999996</v>
      </c>
      <c r="B1486" s="38" t="n">
        <f aca="false">LN(A1486)</f>
        <v>4.30000279919529</v>
      </c>
      <c r="C1486" s="38" t="n">
        <f aca="false">1/(I$3*SQRT(2*PI()))*EXP(-(($B1486-I$4)^2)/(2*I$3^2))</f>
        <v>4.16901297144913E-068</v>
      </c>
      <c r="D1486" s="109" t="str">
        <f aca="false">IF(AND($A1486&gt;$D$6,$A1486&lt;$D$7),NORMDIST($A1486,$G$4,$G$3,0),"")</f>
        <v/>
      </c>
      <c r="E1486" s="109" t="str">
        <f aca="false">IF(OR(AND($A1486&lt;$D$6,$A1486&gt;$D$8),AND($A1486&gt;$D$7,$A1486&lt;$D$9)),NORMDIST($A1486,$G$4,$G$3,0),"")</f>
        <v/>
      </c>
      <c r="F1486" s="109" t="n">
        <f aca="false">IF(OR($A1486&lt;$D$8,$A1486&gt;$D$9),NORMDIST($A1486,$G$4,$G$3,0),"")</f>
        <v>0</v>
      </c>
    </row>
    <row r="1487" customFormat="false" ht="12.75" hidden="false" customHeight="false" outlineLevel="0" collapsed="false">
      <c r="A1487" s="108" t="n">
        <v>73.7499999999996</v>
      </c>
      <c r="B1487" s="38" t="n">
        <f aca="false">LN(A1487)</f>
        <v>4.30068099521992</v>
      </c>
      <c r="C1487" s="38" t="n">
        <f aca="false">1/(I$3*SQRT(2*PI()))*EXP(-(($B1487-I$4)^2)/(2*I$3^2))</f>
        <v>3.87101485036826E-068</v>
      </c>
      <c r="D1487" s="109" t="str">
        <f aca="false">IF(AND($A1487&gt;$D$6,$A1487&lt;$D$7),NORMDIST($A1487,$G$4,$G$3,0),"")</f>
        <v/>
      </c>
      <c r="E1487" s="109" t="str">
        <f aca="false">IF(OR(AND($A1487&lt;$D$6,$A1487&gt;$D$8),AND($A1487&gt;$D$7,$A1487&lt;$D$9)),NORMDIST($A1487,$G$4,$G$3,0),"")</f>
        <v/>
      </c>
      <c r="F1487" s="109" t="n">
        <f aca="false">IF(OR($A1487&lt;$D$8,$A1487&gt;$D$9),NORMDIST($A1487,$G$4,$G$3,0),"")</f>
        <v>0</v>
      </c>
    </row>
    <row r="1488" customFormat="false" ht="12.75" hidden="false" customHeight="false" outlineLevel="0" collapsed="false">
      <c r="A1488" s="108" t="n">
        <v>73.7999999999996</v>
      </c>
      <c r="B1488" s="38" t="n">
        <f aca="false">LN(A1488)</f>
        <v>4.30135873160642</v>
      </c>
      <c r="C1488" s="38" t="n">
        <f aca="false">1/(I$3*SQRT(2*PI()))*EXP(-(($B1488-I$4)^2)/(2*I$3^2))</f>
        <v>3.59443482591536E-068</v>
      </c>
      <c r="D1488" s="109" t="str">
        <f aca="false">IF(AND($A1488&gt;$D$6,$A1488&lt;$D$7),NORMDIST($A1488,$G$4,$G$3,0),"")</f>
        <v/>
      </c>
      <c r="E1488" s="109" t="str">
        <f aca="false">IF(OR(AND($A1488&lt;$D$6,$A1488&gt;$D$8),AND($A1488&gt;$D$7,$A1488&lt;$D$9)),NORMDIST($A1488,$G$4,$G$3,0),"")</f>
        <v/>
      </c>
      <c r="F1488" s="109" t="n">
        <f aca="false">IF(OR($A1488&lt;$D$8,$A1488&gt;$D$9),NORMDIST($A1488,$G$4,$G$3,0),"")</f>
        <v>0</v>
      </c>
    </row>
    <row r="1489" customFormat="false" ht="12.75" hidden="false" customHeight="false" outlineLevel="0" collapsed="false">
      <c r="A1489" s="108" t="n">
        <v>73.8499999999996</v>
      </c>
      <c r="B1489" s="38" t="n">
        <f aca="false">LN(A1489)</f>
        <v>4.30203600897738</v>
      </c>
      <c r="C1489" s="38" t="n">
        <f aca="false">1/(I$3*SQRT(2*PI()))*EXP(-(($B1489-I$4)^2)/(2*I$3^2))</f>
        <v>3.33772506700881E-068</v>
      </c>
      <c r="D1489" s="109" t="str">
        <f aca="false">IF(AND($A1489&gt;$D$6,$A1489&lt;$D$7),NORMDIST($A1489,$G$4,$G$3,0),"")</f>
        <v/>
      </c>
      <c r="E1489" s="109" t="str">
        <f aca="false">IF(OR(AND($A1489&lt;$D$6,$A1489&gt;$D$8),AND($A1489&gt;$D$7,$A1489&lt;$D$9)),NORMDIST($A1489,$G$4,$G$3,0),"")</f>
        <v/>
      </c>
      <c r="F1489" s="109" t="n">
        <f aca="false">IF(OR($A1489&lt;$D$8,$A1489&gt;$D$9),NORMDIST($A1489,$G$4,$G$3,0),"")</f>
        <v>0</v>
      </c>
    </row>
    <row r="1490" customFormat="false" ht="12.75" hidden="false" customHeight="false" outlineLevel="0" collapsed="false">
      <c r="A1490" s="108" t="n">
        <v>73.8999999999996</v>
      </c>
      <c r="B1490" s="38" t="n">
        <f aca="false">LN(A1490)</f>
        <v>4.30271282795415</v>
      </c>
      <c r="C1490" s="38" t="n">
        <f aca="false">1/(I$3*SQRT(2*PI()))*EXP(-(($B1490-I$4)^2)/(2*I$3^2))</f>
        <v>3.09945021082125E-068</v>
      </c>
      <c r="D1490" s="109" t="str">
        <f aca="false">IF(AND($A1490&gt;$D$6,$A1490&lt;$D$7),NORMDIST($A1490,$G$4,$G$3,0),"")</f>
        <v/>
      </c>
      <c r="E1490" s="109" t="str">
        <f aca="false">IF(OR(AND($A1490&lt;$D$6,$A1490&gt;$D$8),AND($A1490&gt;$D$7,$A1490&lt;$D$9)),NORMDIST($A1490,$G$4,$G$3,0),"")</f>
        <v/>
      </c>
      <c r="F1490" s="109" t="n">
        <f aca="false">IF(OR($A1490&lt;$D$8,$A1490&gt;$D$9),NORMDIST($A1490,$G$4,$G$3,0),"")</f>
        <v>0</v>
      </c>
    </row>
    <row r="1491" customFormat="false" ht="12.75" hidden="false" customHeight="false" outlineLevel="0" collapsed="false">
      <c r="A1491" s="108" t="n">
        <v>73.9499999999996</v>
      </c>
      <c r="B1491" s="38" t="n">
        <f aca="false">LN(A1491)</f>
        <v>4.3033891891568</v>
      </c>
      <c r="C1491" s="38" t="n">
        <f aca="false">1/(I$3*SQRT(2*PI()))*EXP(-(($B1491-I$4)^2)/(2*I$3^2))</f>
        <v>2.87827914624758E-068</v>
      </c>
      <c r="D1491" s="109" t="str">
        <f aca="false">IF(AND($A1491&gt;$D$6,$A1491&lt;$D$7),NORMDIST($A1491,$G$4,$G$3,0),"")</f>
        <v/>
      </c>
      <c r="E1491" s="109" t="str">
        <f aca="false">IF(OR(AND($A1491&lt;$D$6,$A1491&gt;$D$8),AND($A1491&gt;$D$7,$A1491&lt;$D$9)),NORMDIST($A1491,$G$4,$G$3,0),"")</f>
        <v/>
      </c>
      <c r="F1491" s="109" t="n">
        <f aca="false">IF(OR($A1491&lt;$D$8,$A1491&gt;$D$9),NORMDIST($A1491,$G$4,$G$3,0),"")</f>
        <v>0</v>
      </c>
    </row>
    <row r="1492" customFormat="false" ht="12.75" hidden="false" customHeight="false" outlineLevel="0" collapsed="false">
      <c r="A1492" s="108" t="n">
        <v>73.9999999999996</v>
      </c>
      <c r="B1492" s="38" t="n">
        <f aca="false">LN(A1492)</f>
        <v>4.30406509320416</v>
      </c>
      <c r="C1492" s="38" t="n">
        <f aca="false">1/(I$3*SQRT(2*PI()))*EXP(-(($B1492-I$4)^2)/(2*I$3^2))</f>
        <v>2.67297740088938E-068</v>
      </c>
      <c r="D1492" s="109" t="str">
        <f aca="false">IF(AND($A1492&gt;$D$6,$A1492&lt;$D$7),NORMDIST($A1492,$G$4,$G$3,0),"")</f>
        <v/>
      </c>
      <c r="E1492" s="109" t="str">
        <f aca="false">IF(OR(AND($A1492&lt;$D$6,$A1492&gt;$D$8),AND($A1492&gt;$D$7,$A1492&lt;$D$9)),NORMDIST($A1492,$G$4,$G$3,0),"")</f>
        <v/>
      </c>
      <c r="F1492" s="109" t="n">
        <f aca="false">IF(OR($A1492&lt;$D$8,$A1492&gt;$D$9),NORMDIST($A1492,$G$4,$G$3,0),"")</f>
        <v>0</v>
      </c>
    </row>
    <row r="1493" customFormat="false" ht="12.75" hidden="false" customHeight="false" outlineLevel="0" collapsed="false">
      <c r="A1493" s="108" t="n">
        <v>74.0499999999996</v>
      </c>
      <c r="B1493" s="38" t="n">
        <f aca="false">LN(A1493)</f>
        <v>4.3047405407138</v>
      </c>
      <c r="C1493" s="38" t="n">
        <f aca="false">1/(I$3*SQRT(2*PI()))*EXP(-(($B1493-I$4)^2)/(2*I$3^2))</f>
        <v>2.48240008698567E-068</v>
      </c>
      <c r="D1493" s="109" t="str">
        <f aca="false">IF(AND($A1493&gt;$D$6,$A1493&lt;$D$7),NORMDIST($A1493,$G$4,$G$3,0),"")</f>
        <v/>
      </c>
      <c r="E1493" s="109" t="str">
        <f aca="false">IF(OR(AND($A1493&lt;$D$6,$A1493&gt;$D$8),AND($A1493&gt;$D$7,$A1493&lt;$D$9)),NORMDIST($A1493,$G$4,$G$3,0),"")</f>
        <v/>
      </c>
      <c r="F1493" s="109" t="n">
        <f aca="false">IF(OR($A1493&lt;$D$8,$A1493&gt;$D$9),NORMDIST($A1493,$G$4,$G$3,0),"")</f>
        <v>0</v>
      </c>
    </row>
    <row r="1494" customFormat="false" ht="12.75" hidden="false" customHeight="false" outlineLevel="0" collapsed="false">
      <c r="A1494" s="108" t="n">
        <v>74.0999999999996</v>
      </c>
      <c r="B1494" s="38" t="n">
        <f aca="false">LN(A1494)</f>
        <v>4.30541553230204</v>
      </c>
      <c r="C1494" s="38" t="n">
        <f aca="false">1/(I$3*SQRT(2*PI()))*EXP(-(($B1494-I$4)^2)/(2*I$3^2))</f>
        <v>2.30548536503358E-068</v>
      </c>
      <c r="D1494" s="109" t="str">
        <f aca="false">IF(AND($A1494&gt;$D$6,$A1494&lt;$D$7),NORMDIST($A1494,$G$4,$G$3,0),"")</f>
        <v/>
      </c>
      <c r="E1494" s="109" t="str">
        <f aca="false">IF(OR(AND($A1494&lt;$D$6,$A1494&gt;$D$8),AND($A1494&gt;$D$7,$A1494&lt;$D$9)),NORMDIST($A1494,$G$4,$G$3,0),"")</f>
        <v/>
      </c>
      <c r="F1494" s="109" t="n">
        <f aca="false">IF(OR($A1494&lt;$D$8,$A1494&gt;$D$9),NORMDIST($A1494,$G$4,$G$3,0),"")</f>
        <v>0</v>
      </c>
    </row>
    <row r="1495" customFormat="false" ht="12.75" hidden="false" customHeight="false" outlineLevel="0" collapsed="false">
      <c r="A1495" s="108" t="n">
        <v>74.1499999999996</v>
      </c>
      <c r="B1495" s="38" t="n">
        <f aca="false">LN(A1495)</f>
        <v>4.30609006858394</v>
      </c>
      <c r="C1495" s="38" t="n">
        <f aca="false">1/(I$3*SQRT(2*PI()))*EXP(-(($B1495-I$4)^2)/(2*I$3^2))</f>
        <v>2.14124838689799E-068</v>
      </c>
      <c r="D1495" s="109" t="str">
        <f aca="false">IF(AND($A1495&gt;$D$6,$A1495&lt;$D$7),NORMDIST($A1495,$G$4,$G$3,0),"")</f>
        <v/>
      </c>
      <c r="E1495" s="109" t="str">
        <f aca="false">IF(OR(AND($A1495&lt;$D$6,$A1495&gt;$D$8),AND($A1495&gt;$D$7,$A1495&lt;$D$9)),NORMDIST($A1495,$G$4,$G$3,0),"")</f>
        <v/>
      </c>
      <c r="F1495" s="109" t="n">
        <f aca="false">IF(OR($A1495&lt;$D$8,$A1495&gt;$D$9),NORMDIST($A1495,$G$4,$G$3,0),"")</f>
        <v>0</v>
      </c>
    </row>
    <row r="1496" customFormat="false" ht="12.75" hidden="false" customHeight="false" outlineLevel="0" collapsed="false">
      <c r="A1496" s="108" t="n">
        <v>74.1999999999996</v>
      </c>
      <c r="B1496" s="38" t="n">
        <f aca="false">LN(A1496)</f>
        <v>4.30676415017333</v>
      </c>
      <c r="C1496" s="38" t="n">
        <f aca="false">1/(I$3*SQRT(2*PI()))*EXP(-(($B1496-I$4)^2)/(2*I$3^2))</f>
        <v>1.98877568305398E-068</v>
      </c>
      <c r="D1496" s="109" t="str">
        <f aca="false">IF(AND($A1496&gt;$D$6,$A1496&lt;$D$7),NORMDIST($A1496,$G$4,$G$3,0),"")</f>
        <v/>
      </c>
      <c r="E1496" s="109" t="str">
        <f aca="false">IF(OR(AND($A1496&lt;$D$6,$A1496&gt;$D$8),AND($A1496&gt;$D$7,$A1496&lt;$D$9)),NORMDIST($A1496,$G$4,$G$3,0),"")</f>
        <v/>
      </c>
      <c r="F1496" s="109" t="n">
        <f aca="false">IF(OR($A1496&lt;$D$8,$A1496&gt;$D$9),NORMDIST($A1496,$G$4,$G$3,0),"")</f>
        <v>0</v>
      </c>
    </row>
    <row r="1497" customFormat="false" ht="12.75" hidden="false" customHeight="false" outlineLevel="0" collapsed="false">
      <c r="A1497" s="108" t="n">
        <v>74.2499999999996</v>
      </c>
      <c r="B1497" s="38" t="n">
        <f aca="false">LN(A1497)</f>
        <v>4.3074377776828</v>
      </c>
      <c r="C1497" s="38" t="n">
        <f aca="false">1/(I$3*SQRT(2*PI()))*EXP(-(($B1497-I$4)^2)/(2*I$3^2))</f>
        <v>1.84721996121132E-068</v>
      </c>
      <c r="D1497" s="109" t="str">
        <f aca="false">IF(AND($A1497&gt;$D$6,$A1497&lt;$D$7),NORMDIST($A1497,$G$4,$G$3,0),"")</f>
        <v/>
      </c>
      <c r="E1497" s="109" t="str">
        <f aca="false">IF(OR(AND($A1497&lt;$D$6,$A1497&gt;$D$8),AND($A1497&gt;$D$7,$A1497&lt;$D$9)),NORMDIST($A1497,$G$4,$G$3,0),"")</f>
        <v/>
      </c>
      <c r="F1497" s="109" t="n">
        <f aca="false">IF(OR($A1497&lt;$D$8,$A1497&gt;$D$9),NORMDIST($A1497,$G$4,$G$3,0),"")</f>
        <v>0</v>
      </c>
    </row>
    <row r="1498" customFormat="false" ht="12.75" hidden="false" customHeight="false" outlineLevel="0" collapsed="false">
      <c r="A1498" s="108" t="n">
        <v>74.2999999999996</v>
      </c>
      <c r="B1498" s="38" t="n">
        <f aca="false">LN(A1498)</f>
        <v>4.30811095172371</v>
      </c>
      <c r="C1498" s="38" t="n">
        <f aca="false">1/(I$3*SQRT(2*PI()))*EXP(-(($B1498-I$4)^2)/(2*I$3^2))</f>
        <v>1.71579528601632E-068</v>
      </c>
      <c r="D1498" s="109" t="str">
        <f aca="false">IF(AND($A1498&gt;$D$6,$A1498&lt;$D$7),NORMDIST($A1498,$G$4,$G$3,0),"")</f>
        <v/>
      </c>
      <c r="E1498" s="109" t="str">
        <f aca="false">IF(OR(AND($A1498&lt;$D$6,$A1498&gt;$D$8),AND($A1498&gt;$D$7,$A1498&lt;$D$9)),NORMDIST($A1498,$G$4,$G$3,0),"")</f>
        <v/>
      </c>
      <c r="F1498" s="109" t="n">
        <f aca="false">IF(OR($A1498&lt;$D$8,$A1498&gt;$D$9),NORMDIST($A1498,$G$4,$G$3,0),"")</f>
        <v>0</v>
      </c>
    </row>
    <row r="1499" customFormat="false" ht="12.75" hidden="false" customHeight="false" outlineLevel="0" collapsed="false">
      <c r="A1499" s="108" t="n">
        <v>74.3499999999996</v>
      </c>
      <c r="B1499" s="38" t="n">
        <f aca="false">LN(A1499)</f>
        <v>4.30878367290616</v>
      </c>
      <c r="C1499" s="38" t="n">
        <f aca="false">1/(I$3*SQRT(2*PI()))*EXP(-(($B1499-I$4)^2)/(2*I$3^2))</f>
        <v>1.59377261175341E-068</v>
      </c>
      <c r="D1499" s="109" t="str">
        <f aca="false">IF(AND($A1499&gt;$D$6,$A1499&lt;$D$7),NORMDIST($A1499,$G$4,$G$3,0),"")</f>
        <v/>
      </c>
      <c r="E1499" s="109" t="str">
        <f aca="false">IF(OR(AND($A1499&lt;$D$6,$A1499&gt;$D$8),AND($A1499&gt;$D$7,$A1499&lt;$D$9)),NORMDIST($A1499,$G$4,$G$3,0),"")</f>
        <v/>
      </c>
      <c r="F1499" s="109" t="n">
        <f aca="false">IF(OR($A1499&lt;$D$8,$A1499&gt;$D$9),NORMDIST($A1499,$G$4,$G$3,0),"")</f>
        <v>0</v>
      </c>
    </row>
    <row r="1500" customFormat="false" ht="12.75" hidden="false" customHeight="false" outlineLevel="0" collapsed="false">
      <c r="A1500" s="108" t="n">
        <v>74.3999999999996</v>
      </c>
      <c r="B1500" s="38" t="n">
        <f aca="false">LN(A1500)</f>
        <v>4.30945594183904</v>
      </c>
      <c r="C1500" s="38" t="n">
        <f aca="false">1/(I$3*SQRT(2*PI()))*EXP(-(($B1500-I$4)^2)/(2*I$3^2))</f>
        <v>1.48047564206196E-068</v>
      </c>
      <c r="D1500" s="109" t="str">
        <f aca="false">IF(AND($A1500&gt;$D$6,$A1500&lt;$D$7),NORMDIST($A1500,$G$4,$G$3,0),"")</f>
        <v/>
      </c>
      <c r="E1500" s="109" t="str">
        <f aca="false">IF(OR(AND($A1500&lt;$D$6,$A1500&gt;$D$8),AND($A1500&gt;$D$7,$A1500&lt;$D$9)),NORMDIST($A1500,$G$4,$G$3,0),"")</f>
        <v/>
      </c>
      <c r="F1500" s="109" t="n">
        <f aca="false">IF(OR($A1500&lt;$D$8,$A1500&gt;$D$9),NORMDIST($A1500,$G$4,$G$3,0),"")</f>
        <v>0</v>
      </c>
    </row>
    <row r="1501" customFormat="false" ht="12.75" hidden="false" customHeight="false" outlineLevel="0" collapsed="false">
      <c r="A1501" s="108" t="n">
        <v>74.4499999999995</v>
      </c>
      <c r="B1501" s="38" t="n">
        <f aca="false">LN(A1501)</f>
        <v>4.31012775913001</v>
      </c>
      <c r="C1501" s="38" t="n">
        <f aca="false">1/(I$3*SQRT(2*PI()))*EXP(-(($B1501-I$4)^2)/(2*I$3^2))</f>
        <v>1.37527699259938E-068</v>
      </c>
      <c r="D1501" s="109" t="str">
        <f aca="false">IF(AND($A1501&gt;$D$6,$A1501&lt;$D$7),NORMDIST($A1501,$G$4,$G$3,0),"")</f>
        <v/>
      </c>
      <c r="E1501" s="109" t="str">
        <f aca="false">IF(OR(AND($A1501&lt;$D$6,$A1501&gt;$D$8),AND($A1501&gt;$D$7,$A1501&lt;$D$9)),NORMDIST($A1501,$G$4,$G$3,0),"")</f>
        <v/>
      </c>
      <c r="F1501" s="109" t="n">
        <f aca="false">IF(OR($A1501&lt;$D$8,$A1501&gt;$D$9),NORMDIST($A1501,$G$4,$G$3,0),"")</f>
        <v>0</v>
      </c>
    </row>
    <row r="1502" customFormat="false" ht="12.75" hidden="false" customHeight="false" outlineLevel="0" collapsed="false">
      <c r="A1502" s="108" t="n">
        <v>74.4999999999995</v>
      </c>
      <c r="B1502" s="38" t="n">
        <f aca="false">LN(A1502)</f>
        <v>4.31079912538551</v>
      </c>
      <c r="C1502" s="38" t="n">
        <f aca="false">1/(I$3*SQRT(2*PI()))*EXP(-(($B1502-I$4)^2)/(2*I$3^2))</f>
        <v>1.27759463436425E-068</v>
      </c>
      <c r="D1502" s="109" t="str">
        <f aca="false">IF(AND($A1502&gt;$D$6,$A1502&lt;$D$7),NORMDIST($A1502,$G$4,$G$3,0),"")</f>
        <v/>
      </c>
      <c r="E1502" s="109" t="str">
        <f aca="false">IF(OR(AND($A1502&lt;$D$6,$A1502&gt;$D$8),AND($A1502&gt;$D$7,$A1502&lt;$D$9)),NORMDIST($A1502,$G$4,$G$3,0),"")</f>
        <v/>
      </c>
      <c r="F1502" s="109" t="n">
        <f aca="false">IF(OR($A1502&lt;$D$8,$A1502&gt;$D$9),NORMDIST($A1502,$G$4,$G$3,0),"")</f>
        <v>0</v>
      </c>
    </row>
    <row r="1503" customFormat="false" ht="12.75" hidden="false" customHeight="false" outlineLevel="0" collapsed="false">
      <c r="A1503" s="108" t="n">
        <v>74.5499999999995</v>
      </c>
      <c r="B1503" s="38" t="n">
        <f aca="false">LN(A1503)</f>
        <v>4.31147004121074</v>
      </c>
      <c r="C1503" s="38" t="n">
        <f aca="false">1/(I$3*SQRT(2*PI()))*EXP(-(($B1503-I$4)^2)/(2*I$3^2))</f>
        <v>1.18688859704366E-068</v>
      </c>
      <c r="D1503" s="109" t="str">
        <f aca="false">IF(AND($A1503&gt;$D$6,$A1503&lt;$D$7),NORMDIST($A1503,$G$4,$G$3,0),"")</f>
        <v/>
      </c>
      <c r="E1503" s="109" t="str">
        <f aca="false">IF(OR(AND($A1503&lt;$D$6,$A1503&gt;$D$8),AND($A1503&gt;$D$7,$A1503&lt;$D$9)),NORMDIST($A1503,$G$4,$G$3,0),"")</f>
        <v/>
      </c>
      <c r="F1503" s="109" t="n">
        <f aca="false">IF(OR($A1503&lt;$D$8,$A1503&gt;$D$9),NORMDIST($A1503,$G$4,$G$3,0),"")</f>
        <v>0</v>
      </c>
    </row>
    <row r="1504" customFormat="false" ht="12.75" hidden="false" customHeight="false" outlineLevel="0" collapsed="false">
      <c r="A1504" s="108" t="n">
        <v>74.5999999999995</v>
      </c>
      <c r="B1504" s="38" t="n">
        <f aca="false">LN(A1504)</f>
        <v>4.31214050720971</v>
      </c>
      <c r="C1504" s="38" t="n">
        <f aca="false">1/(I$3*SQRT(2*PI()))*EXP(-(($B1504-I$4)^2)/(2*I$3^2))</f>
        <v>1.10265791327045E-068</v>
      </c>
      <c r="D1504" s="109" t="str">
        <f aca="false">IF(AND($A1504&gt;$D$6,$A1504&lt;$D$7),NORMDIST($A1504,$G$4,$G$3,0),"")</f>
        <v/>
      </c>
      <c r="E1504" s="109" t="str">
        <f aca="false">IF(OR(AND($A1504&lt;$D$6,$A1504&gt;$D$8),AND($A1504&gt;$D$7,$A1504&lt;$D$9)),NORMDIST($A1504,$G$4,$G$3,0),"")</f>
        <v/>
      </c>
      <c r="F1504" s="109" t="n">
        <f aca="false">IF(OR($A1504&lt;$D$8,$A1504&gt;$D$9),NORMDIST($A1504,$G$4,$G$3,0),"")</f>
        <v>0</v>
      </c>
    </row>
    <row r="1505" customFormat="false" ht="12.75" hidden="false" customHeight="false" outlineLevel="0" collapsed="false">
      <c r="A1505" s="108" t="n">
        <v>74.6499999999995</v>
      </c>
      <c r="B1505" s="38" t="n">
        <f aca="false">LN(A1505)</f>
        <v>4.31281052398519</v>
      </c>
      <c r="C1505" s="38" t="n">
        <f aca="false">1/(I$3*SQRT(2*PI()))*EXP(-(($B1505-I$4)^2)/(2*I$3^2))</f>
        <v>1.02443778609274E-068</v>
      </c>
      <c r="D1505" s="109" t="str">
        <f aca="false">IF(AND($A1505&gt;$D$6,$A1505&lt;$D$7),NORMDIST($A1505,$G$4,$G$3,0),"")</f>
        <v/>
      </c>
      <c r="E1505" s="109" t="str">
        <f aca="false">IF(OR(AND($A1505&lt;$D$6,$A1505&gt;$D$8),AND($A1505&gt;$D$7,$A1505&lt;$D$9)),NORMDIST($A1505,$G$4,$G$3,0),"")</f>
        <v/>
      </c>
      <c r="F1505" s="109" t="n">
        <f aca="false">IF(OR($A1505&lt;$D$8,$A1505&gt;$D$9),NORMDIST($A1505,$G$4,$G$3,0),"")</f>
        <v>0</v>
      </c>
    </row>
    <row r="1506" customFormat="false" ht="12.75" hidden="false" customHeight="false" outlineLevel="0" collapsed="false">
      <c r="A1506" s="108" t="n">
        <v>74.6999999999995</v>
      </c>
      <c r="B1506" s="38" t="n">
        <f aca="false">LN(A1506)</f>
        <v>4.31348009213877</v>
      </c>
      <c r="C1506" s="38" t="n">
        <f aca="false">1/(I$3*SQRT(2*PI()))*EXP(-(($B1506-I$4)^2)/(2*I$3^2))</f>
        <v>9.51796963261744E-069</v>
      </c>
      <c r="D1506" s="109" t="str">
        <f aca="false">IF(AND($A1506&gt;$D$6,$A1506&lt;$D$7),NORMDIST($A1506,$G$4,$G$3,0),"")</f>
        <v/>
      </c>
      <c r="E1506" s="109" t="str">
        <f aca="false">IF(OR(AND($A1506&lt;$D$6,$A1506&gt;$D$8),AND($A1506&gt;$D$7,$A1506&lt;$D$9)),NORMDIST($A1506,$G$4,$G$3,0),"")</f>
        <v/>
      </c>
      <c r="F1506" s="109" t="n">
        <f aca="false">IF(OR($A1506&lt;$D$8,$A1506&gt;$D$9),NORMDIST($A1506,$G$4,$G$3,0),"")</f>
        <v>0</v>
      </c>
    </row>
    <row r="1507" customFormat="false" ht="12.75" hidden="false" customHeight="false" outlineLevel="0" collapsed="false">
      <c r="A1507" s="108" t="n">
        <v>74.7499999999995</v>
      </c>
      <c r="B1507" s="38" t="n">
        <f aca="false">LN(A1507)</f>
        <v>4.31414921227079</v>
      </c>
      <c r="C1507" s="38" t="n">
        <f aca="false">1/(I$3*SQRT(2*PI()))*EXP(-(($B1507-I$4)^2)/(2*I$3^2))</f>
        <v>8.84335303156531E-069</v>
      </c>
      <c r="D1507" s="109" t="str">
        <f aca="false">IF(AND($A1507&gt;$D$6,$A1507&lt;$D$7),NORMDIST($A1507,$G$4,$G$3,0),"")</f>
        <v/>
      </c>
      <c r="E1507" s="109" t="str">
        <f aca="false">IF(OR(AND($A1507&lt;$D$6,$A1507&gt;$D$8),AND($A1507&gt;$D$7,$A1507&lt;$D$9)),NORMDIST($A1507,$G$4,$G$3,0),"")</f>
        <v/>
      </c>
      <c r="F1507" s="109" t="n">
        <f aca="false">IF(OR($A1507&lt;$D$8,$A1507&gt;$D$9),NORMDIST($A1507,$G$4,$G$3,0),"")</f>
        <v>0</v>
      </c>
    </row>
    <row r="1508" customFormat="false" ht="12.75" hidden="false" customHeight="false" outlineLevel="0" collapsed="false">
      <c r="A1508" s="108" t="n">
        <v>74.7999999999995</v>
      </c>
      <c r="B1508" s="38" t="n">
        <f aca="false">LN(A1508)</f>
        <v>4.31481788498043</v>
      </c>
      <c r="C1508" s="38" t="n">
        <f aca="false">1/(I$3*SQRT(2*PI()))*EXP(-(($B1508-I$4)^2)/(2*I$3^2))</f>
        <v>8.21681518283448E-069</v>
      </c>
      <c r="D1508" s="109" t="str">
        <f aca="false">IF(AND($A1508&gt;$D$6,$A1508&lt;$D$7),NORMDIST($A1508,$G$4,$G$3,0),"")</f>
        <v/>
      </c>
      <c r="E1508" s="109" t="str">
        <f aca="false">IF(OR(AND($A1508&lt;$D$6,$A1508&gt;$D$8),AND($A1508&gt;$D$7,$A1508&lt;$D$9)),NORMDIST($A1508,$G$4,$G$3,0),"")</f>
        <v/>
      </c>
      <c r="F1508" s="109" t="n">
        <f aca="false">IF(OR($A1508&lt;$D$8,$A1508&gt;$D$9),NORMDIST($A1508,$G$4,$G$3,0),"")</f>
        <v>0</v>
      </c>
    </row>
    <row r="1509" customFormat="false" ht="12.75" hidden="false" customHeight="false" outlineLevel="0" collapsed="false">
      <c r="A1509" s="108" t="n">
        <v>74.8499999999995</v>
      </c>
      <c r="B1509" s="38" t="n">
        <f aca="false">LN(A1509)</f>
        <v>4.31548611086563</v>
      </c>
      <c r="C1509" s="38" t="n">
        <f aca="false">1/(I$3*SQRT(2*PI()))*EXP(-(($B1509-I$4)^2)/(2*I$3^2))</f>
        <v>7.63491083327044E-069</v>
      </c>
      <c r="D1509" s="109" t="str">
        <f aca="false">IF(AND($A1509&gt;$D$6,$A1509&lt;$D$7),NORMDIST($A1509,$G$4,$G$3,0),"")</f>
        <v/>
      </c>
      <c r="E1509" s="109" t="str">
        <f aca="false">IF(OR(AND($A1509&lt;$D$6,$A1509&gt;$D$8),AND($A1509&gt;$D$7,$A1509&lt;$D$9)),NORMDIST($A1509,$G$4,$G$3,0),"")</f>
        <v/>
      </c>
      <c r="F1509" s="109" t="n">
        <f aca="false">IF(OR($A1509&lt;$D$8,$A1509&gt;$D$9),NORMDIST($A1509,$G$4,$G$3,0),"")</f>
        <v>0</v>
      </c>
    </row>
    <row r="1510" customFormat="false" ht="12.75" hidden="false" customHeight="false" outlineLevel="0" collapsed="false">
      <c r="A1510" s="108" t="n">
        <v>74.8999999999995</v>
      </c>
      <c r="B1510" s="38" t="n">
        <f aca="false">LN(A1510)</f>
        <v>4.31615389052317</v>
      </c>
      <c r="C1510" s="38" t="n">
        <f aca="false">1/(I$3*SQRT(2*PI()))*EXP(-(($B1510-I$4)^2)/(2*I$3^2))</f>
        <v>7.09444295687164E-069</v>
      </c>
      <c r="D1510" s="109" t="str">
        <f aca="false">IF(AND($A1510&gt;$D$6,$A1510&lt;$D$7),NORMDIST($A1510,$G$4,$G$3,0),"")</f>
        <v/>
      </c>
      <c r="E1510" s="109" t="str">
        <f aca="false">IF(OR(AND($A1510&lt;$D$6,$A1510&gt;$D$8),AND($A1510&gt;$D$7,$A1510&lt;$D$9)),NORMDIST($A1510,$G$4,$G$3,0),"")</f>
        <v/>
      </c>
      <c r="F1510" s="109" t="n">
        <f aca="false">IF(OR($A1510&lt;$D$8,$A1510&gt;$D$9),NORMDIST($A1510,$G$4,$G$3,0),"")</f>
        <v>0</v>
      </c>
    </row>
    <row r="1511" customFormat="false" ht="12.75" hidden="false" customHeight="false" outlineLevel="0" collapsed="false">
      <c r="A1511" s="108" t="n">
        <v>74.9499999999995</v>
      </c>
      <c r="B1511" s="38" t="n">
        <f aca="false">LN(A1511)</f>
        <v>4.3168212245486</v>
      </c>
      <c r="C1511" s="38" t="n">
        <f aca="false">1/(I$3*SQRT(2*PI()))*EXP(-(($B1511-I$4)^2)/(2*I$3^2))</f>
        <v>6.59244477328069E-069</v>
      </c>
      <c r="D1511" s="109" t="str">
        <f aca="false">IF(AND($A1511&gt;$D$6,$A1511&lt;$D$7),NORMDIST($A1511,$G$4,$G$3,0),"")</f>
        <v/>
      </c>
      <c r="E1511" s="109" t="str">
        <f aca="false">IF(OR(AND($A1511&lt;$D$6,$A1511&gt;$D$8),AND($A1511&gt;$D$7,$A1511&lt;$D$9)),NORMDIST($A1511,$G$4,$G$3,0),"")</f>
        <v/>
      </c>
      <c r="F1511" s="109" t="n">
        <f aca="false">IF(OR($A1511&lt;$D$8,$A1511&gt;$D$9),NORMDIST($A1511,$G$4,$G$3,0),"")</f>
        <v>0</v>
      </c>
    </row>
    <row r="1512" customFormat="false" ht="12.75" hidden="false" customHeight="false" outlineLevel="0" collapsed="false">
      <c r="A1512" s="110" t="n">
        <v>74.9999999999995</v>
      </c>
      <c r="B1512" s="60" t="n">
        <f aca="false">LN(A1512)</f>
        <v>4.3174881135363</v>
      </c>
      <c r="C1512" s="60" t="n">
        <f aca="false">1/(I$3*SQRT(2*PI()))*EXP(-(($B1512-I$4)^2)/(2*I$3^2))</f>
        <v>6.12616307588073E-069</v>
      </c>
      <c r="D1512" s="61" t="str">
        <f aca="false">IF(AND($A1512&gt;$D$6,$A1512&lt;$D$7),NORMDIST($A1512,$G$4,$G$3,0),"")</f>
        <v/>
      </c>
      <c r="E1512" s="61" t="str">
        <f aca="false">IF(OR(AND($A1512&lt;$D$6,$A1512&gt;$D$8),AND($A1512&gt;$D$7,$A1512&lt;$D$9)),NORMDIST($A1512,$G$4,$G$3,0),"")</f>
        <v/>
      </c>
      <c r="F1512" s="61" t="n">
        <f aca="false">IF(OR($A1512&lt;$D$8,$A1512&gt;$D$9),NORMDIST($A1512,$G$4,$G$3,0),"")</f>
        <v>0</v>
      </c>
    </row>
    <row r="1513" customFormat="false" ht="12.75" hidden="false" customHeight="false" outlineLevel="0" collapsed="false">
      <c r="A1513" s="38"/>
      <c r="B1513" s="38"/>
    </row>
    <row r="1514" customFormat="false" ht="12.75" hidden="false" customHeight="false" outlineLevel="0" collapsed="false">
      <c r="A1514" s="38"/>
      <c r="B1514" s="38"/>
    </row>
    <row r="1515" customFormat="false" ht="12.75" hidden="false" customHeight="false" outlineLevel="0" collapsed="false">
      <c r="A1515" s="38"/>
      <c r="B1515" s="38"/>
    </row>
    <row r="1516" customFormat="false" ht="12.75" hidden="false" customHeight="false" outlineLevel="0" collapsed="false">
      <c r="A1516" s="38"/>
      <c r="B1516" s="38"/>
    </row>
    <row r="1517" customFormat="false" ht="12.75" hidden="false" customHeight="false" outlineLevel="0" collapsed="false">
      <c r="A1517" s="38"/>
      <c r="B1517" s="38"/>
    </row>
    <row r="1518" customFormat="false" ht="12.75" hidden="false" customHeight="false" outlineLevel="0" collapsed="false">
      <c r="A1518" s="38"/>
      <c r="B1518" s="38"/>
    </row>
    <row r="1519" customFormat="false" ht="12.75" hidden="false" customHeight="false" outlineLevel="0" collapsed="false">
      <c r="A1519" s="38"/>
      <c r="B1519" s="38"/>
    </row>
    <row r="1520" customFormat="false" ht="12.75" hidden="false" customHeight="false" outlineLevel="0" collapsed="false">
      <c r="A1520" s="38"/>
      <c r="B1520" s="38"/>
    </row>
    <row r="1521" customFormat="false" ht="12.75" hidden="false" customHeight="false" outlineLevel="0" collapsed="false">
      <c r="A1521" s="38"/>
      <c r="B1521" s="38"/>
    </row>
    <row r="1522" customFormat="false" ht="12.75" hidden="false" customHeight="false" outlineLevel="0" collapsed="false">
      <c r="A1522" s="38"/>
      <c r="B1522" s="38"/>
    </row>
    <row r="1523" customFormat="false" ht="12.75" hidden="false" customHeight="false" outlineLevel="0" collapsed="false">
      <c r="A1523" s="38"/>
      <c r="B1523" s="38"/>
    </row>
    <row r="1524" customFormat="false" ht="12.75" hidden="false" customHeight="false" outlineLevel="0" collapsed="false">
      <c r="A1524" s="38"/>
      <c r="B1524" s="38"/>
    </row>
    <row r="1525" customFormat="false" ht="12.75" hidden="false" customHeight="false" outlineLevel="0" collapsed="false">
      <c r="A1525" s="38"/>
      <c r="B1525" s="38"/>
    </row>
    <row r="1526" customFormat="false" ht="12.75" hidden="false" customHeight="false" outlineLevel="0" collapsed="false">
      <c r="A1526" s="38"/>
      <c r="B1526" s="38"/>
    </row>
    <row r="1527" customFormat="false" ht="12.75" hidden="false" customHeight="false" outlineLevel="0" collapsed="false">
      <c r="A1527" s="38"/>
      <c r="B1527" s="38"/>
    </row>
    <row r="1528" customFormat="false" ht="12.75" hidden="false" customHeight="false" outlineLevel="0" collapsed="false">
      <c r="A1528" s="38"/>
      <c r="B1528" s="38"/>
    </row>
    <row r="1529" customFormat="false" ht="12.75" hidden="false" customHeight="false" outlineLevel="0" collapsed="false">
      <c r="A1529" s="38"/>
      <c r="B1529" s="38"/>
    </row>
    <row r="1530" customFormat="false" ht="12.75" hidden="false" customHeight="false" outlineLevel="0" collapsed="false">
      <c r="A1530" s="38"/>
      <c r="B1530" s="38"/>
    </row>
    <row r="1531" customFormat="false" ht="12.75" hidden="false" customHeight="false" outlineLevel="0" collapsed="false">
      <c r="A1531" s="38"/>
      <c r="B1531" s="38"/>
    </row>
    <row r="1532" customFormat="false" ht="12.75" hidden="false" customHeight="false" outlineLevel="0" collapsed="false">
      <c r="A1532" s="38"/>
      <c r="B1532" s="38"/>
    </row>
    <row r="1533" customFormat="false" ht="12.75" hidden="false" customHeight="false" outlineLevel="0" collapsed="false">
      <c r="A1533" s="38"/>
      <c r="B1533" s="38"/>
    </row>
    <row r="1534" customFormat="false" ht="12.75" hidden="false" customHeight="false" outlineLevel="0" collapsed="false">
      <c r="A1534" s="38"/>
      <c r="B1534" s="38"/>
    </row>
    <row r="1535" customFormat="false" ht="12.75" hidden="false" customHeight="false" outlineLevel="0" collapsed="false">
      <c r="A1535" s="38"/>
      <c r="B1535" s="38"/>
    </row>
    <row r="1536" customFormat="false" ht="12.75" hidden="false" customHeight="false" outlineLevel="0" collapsed="false">
      <c r="A1536" s="38"/>
      <c r="B1536" s="38"/>
    </row>
    <row r="1537" customFormat="false" ht="12.75" hidden="false" customHeight="false" outlineLevel="0" collapsed="false">
      <c r="A1537" s="38"/>
      <c r="B1537" s="38"/>
    </row>
    <row r="1538" customFormat="false" ht="12.75" hidden="false" customHeight="false" outlineLevel="0" collapsed="false">
      <c r="A1538" s="38"/>
      <c r="B1538" s="38"/>
    </row>
    <row r="1539" customFormat="false" ht="12.75" hidden="false" customHeight="false" outlineLevel="0" collapsed="false">
      <c r="A1539" s="38"/>
      <c r="B1539" s="38"/>
    </row>
    <row r="1540" customFormat="false" ht="12.75" hidden="false" customHeight="false" outlineLevel="0" collapsed="false">
      <c r="A1540" s="38"/>
      <c r="B1540" s="38"/>
    </row>
    <row r="1541" customFormat="false" ht="12.75" hidden="false" customHeight="false" outlineLevel="0" collapsed="false">
      <c r="A1541" s="38"/>
      <c r="B1541" s="38"/>
    </row>
    <row r="1542" customFormat="false" ht="12.75" hidden="false" customHeight="false" outlineLevel="0" collapsed="false">
      <c r="A1542" s="38"/>
      <c r="B1542" s="38"/>
    </row>
    <row r="1543" customFormat="false" ht="12.75" hidden="false" customHeight="false" outlineLevel="0" collapsed="false">
      <c r="A1543" s="38"/>
      <c r="B1543" s="38"/>
    </row>
    <row r="1544" customFormat="false" ht="12.75" hidden="false" customHeight="false" outlineLevel="0" collapsed="false">
      <c r="A1544" s="38"/>
      <c r="B1544" s="38"/>
    </row>
    <row r="1545" customFormat="false" ht="12.75" hidden="false" customHeight="false" outlineLevel="0" collapsed="false">
      <c r="A1545" s="38"/>
      <c r="B1545" s="38"/>
    </row>
    <row r="1546" customFormat="false" ht="12.75" hidden="false" customHeight="false" outlineLevel="0" collapsed="false">
      <c r="A1546" s="38"/>
      <c r="B1546" s="38"/>
    </row>
    <row r="1547" customFormat="false" ht="12.75" hidden="false" customHeight="false" outlineLevel="0" collapsed="false">
      <c r="A1547" s="38"/>
      <c r="B1547" s="38"/>
    </row>
    <row r="1548" customFormat="false" ht="12.75" hidden="false" customHeight="false" outlineLevel="0" collapsed="false">
      <c r="A1548" s="38"/>
      <c r="B1548" s="38"/>
    </row>
    <row r="1549" customFormat="false" ht="12.75" hidden="false" customHeight="false" outlineLevel="0" collapsed="false">
      <c r="A1549" s="38"/>
      <c r="B1549" s="38"/>
    </row>
    <row r="1550" customFormat="false" ht="12.75" hidden="false" customHeight="false" outlineLevel="0" collapsed="false">
      <c r="A1550" s="38"/>
      <c r="B1550" s="38"/>
    </row>
    <row r="1551" customFormat="false" ht="12.75" hidden="false" customHeight="false" outlineLevel="0" collapsed="false">
      <c r="A1551" s="38"/>
      <c r="B1551" s="38"/>
    </row>
    <row r="1552" customFormat="false" ht="12.75" hidden="false" customHeight="false" outlineLevel="0" collapsed="false">
      <c r="A1552" s="38"/>
      <c r="B1552" s="38"/>
    </row>
    <row r="1553" customFormat="false" ht="12.75" hidden="false" customHeight="false" outlineLevel="0" collapsed="false">
      <c r="A1553" s="38"/>
      <c r="B1553" s="38"/>
    </row>
    <row r="1554" customFormat="false" ht="12.75" hidden="false" customHeight="false" outlineLevel="0" collapsed="false">
      <c r="A1554" s="38"/>
      <c r="B1554" s="38"/>
    </row>
    <row r="1555" customFormat="false" ht="12.75" hidden="false" customHeight="false" outlineLevel="0" collapsed="false">
      <c r="A1555" s="38"/>
      <c r="B1555" s="38"/>
    </row>
    <row r="1556" customFormat="false" ht="12.75" hidden="false" customHeight="false" outlineLevel="0" collapsed="false">
      <c r="A1556" s="38"/>
      <c r="B1556" s="38"/>
    </row>
    <row r="1557" customFormat="false" ht="12.75" hidden="false" customHeight="false" outlineLevel="0" collapsed="false">
      <c r="A1557" s="38"/>
      <c r="B1557" s="38"/>
    </row>
    <row r="1558" customFormat="false" ht="12.75" hidden="false" customHeight="false" outlineLevel="0" collapsed="false">
      <c r="A1558" s="38"/>
      <c r="B1558" s="38"/>
    </row>
    <row r="1559" customFormat="false" ht="12.75" hidden="false" customHeight="false" outlineLevel="0" collapsed="false">
      <c r="A1559" s="38"/>
      <c r="B1559" s="38"/>
    </row>
    <row r="1560" customFormat="false" ht="12.75" hidden="false" customHeight="false" outlineLevel="0" collapsed="false">
      <c r="A1560" s="38"/>
      <c r="B1560" s="38"/>
    </row>
    <row r="1561" customFormat="false" ht="12.75" hidden="false" customHeight="false" outlineLevel="0" collapsed="false">
      <c r="A1561" s="38"/>
      <c r="B1561" s="38"/>
    </row>
    <row r="1562" customFormat="false" ht="12.75" hidden="false" customHeight="false" outlineLevel="0" collapsed="false">
      <c r="A1562" s="38"/>
      <c r="B1562" s="38"/>
    </row>
    <row r="1563" customFormat="false" ht="12.75" hidden="false" customHeight="false" outlineLevel="0" collapsed="false">
      <c r="A1563" s="38"/>
      <c r="B1563" s="38"/>
    </row>
    <row r="1564" customFormat="false" ht="12.75" hidden="false" customHeight="false" outlineLevel="0" collapsed="false">
      <c r="A1564" s="38"/>
      <c r="B1564" s="38"/>
    </row>
    <row r="1565" customFormat="false" ht="12.75" hidden="false" customHeight="false" outlineLevel="0" collapsed="false">
      <c r="A1565" s="38"/>
      <c r="B1565" s="38"/>
    </row>
    <row r="1566" customFormat="false" ht="12.75" hidden="false" customHeight="false" outlineLevel="0" collapsed="false">
      <c r="A1566" s="38"/>
      <c r="B1566" s="38"/>
    </row>
    <row r="1567" customFormat="false" ht="12.75" hidden="false" customHeight="false" outlineLevel="0" collapsed="false">
      <c r="A1567" s="38"/>
      <c r="B1567" s="38"/>
    </row>
    <row r="1568" customFormat="false" ht="12.75" hidden="false" customHeight="false" outlineLevel="0" collapsed="false">
      <c r="A1568" s="38"/>
      <c r="B1568" s="38"/>
    </row>
    <row r="1569" customFormat="false" ht="12.75" hidden="false" customHeight="false" outlineLevel="0" collapsed="false">
      <c r="A1569" s="38"/>
      <c r="B1569" s="38"/>
    </row>
    <row r="1570" customFormat="false" ht="12.75" hidden="false" customHeight="false" outlineLevel="0" collapsed="false">
      <c r="A1570" s="38"/>
      <c r="B1570" s="38"/>
    </row>
    <row r="1571" customFormat="false" ht="12.75" hidden="false" customHeight="false" outlineLevel="0" collapsed="false">
      <c r="A1571" s="38"/>
      <c r="B1571" s="38"/>
    </row>
    <row r="1572" customFormat="false" ht="12.75" hidden="false" customHeight="false" outlineLevel="0" collapsed="false">
      <c r="A1572" s="38"/>
      <c r="B1572" s="38"/>
    </row>
    <row r="1573" customFormat="false" ht="12.75" hidden="false" customHeight="false" outlineLevel="0" collapsed="false">
      <c r="A1573" s="38"/>
      <c r="B1573" s="38"/>
    </row>
    <row r="1574" customFormat="false" ht="12.75" hidden="false" customHeight="false" outlineLevel="0" collapsed="false">
      <c r="A1574" s="38"/>
      <c r="B1574" s="38"/>
    </row>
    <row r="1575" customFormat="false" ht="12.75" hidden="false" customHeight="false" outlineLevel="0" collapsed="false">
      <c r="A1575" s="38"/>
      <c r="B1575" s="38"/>
    </row>
    <row r="1576" customFormat="false" ht="12.75" hidden="false" customHeight="false" outlineLevel="0" collapsed="false">
      <c r="A1576" s="38"/>
      <c r="B1576" s="38"/>
    </row>
    <row r="1577" customFormat="false" ht="12.75" hidden="false" customHeight="false" outlineLevel="0" collapsed="false">
      <c r="A1577" s="38"/>
      <c r="B1577" s="38"/>
    </row>
    <row r="1578" customFormat="false" ht="12.75" hidden="false" customHeight="false" outlineLevel="0" collapsed="false">
      <c r="A1578" s="38"/>
      <c r="B1578" s="38"/>
    </row>
    <row r="1579" customFormat="false" ht="12.75" hidden="false" customHeight="false" outlineLevel="0" collapsed="false">
      <c r="A1579" s="38"/>
      <c r="B1579" s="38"/>
    </row>
    <row r="1580" customFormat="false" ht="12.75" hidden="false" customHeight="false" outlineLevel="0" collapsed="false">
      <c r="A1580" s="38"/>
      <c r="B1580" s="38"/>
    </row>
    <row r="1581" customFormat="false" ht="12.75" hidden="false" customHeight="false" outlineLevel="0" collapsed="false">
      <c r="A1581" s="38"/>
      <c r="B1581" s="38"/>
    </row>
    <row r="1582" customFormat="false" ht="12.75" hidden="false" customHeight="false" outlineLevel="0" collapsed="false">
      <c r="A1582" s="38"/>
      <c r="B1582" s="38"/>
    </row>
    <row r="1583" customFormat="false" ht="12.75" hidden="false" customHeight="false" outlineLevel="0" collapsed="false">
      <c r="A1583" s="38"/>
      <c r="B1583" s="38"/>
    </row>
    <row r="1584" customFormat="false" ht="12.75" hidden="false" customHeight="false" outlineLevel="0" collapsed="false">
      <c r="A1584" s="38"/>
      <c r="B1584" s="38"/>
    </row>
    <row r="1585" customFormat="false" ht="12.75" hidden="false" customHeight="false" outlineLevel="0" collapsed="false">
      <c r="A1585" s="38"/>
      <c r="B1585" s="38"/>
    </row>
    <row r="1586" customFormat="false" ht="12.75" hidden="false" customHeight="false" outlineLevel="0" collapsed="false">
      <c r="A1586" s="38"/>
      <c r="B1586" s="38"/>
    </row>
    <row r="1587" customFormat="false" ht="12.75" hidden="false" customHeight="false" outlineLevel="0" collapsed="false">
      <c r="A1587" s="38"/>
      <c r="B1587" s="38"/>
    </row>
    <row r="1588" customFormat="false" ht="12.75" hidden="false" customHeight="false" outlineLevel="0" collapsed="false">
      <c r="A1588" s="38"/>
      <c r="B1588" s="38"/>
    </row>
    <row r="1589" customFormat="false" ht="12.75" hidden="false" customHeight="false" outlineLevel="0" collapsed="false">
      <c r="A1589" s="38"/>
      <c r="B1589" s="38"/>
    </row>
    <row r="1590" customFormat="false" ht="12.75" hidden="false" customHeight="false" outlineLevel="0" collapsed="false">
      <c r="A1590" s="38"/>
      <c r="B1590" s="38"/>
    </row>
    <row r="1591" customFormat="false" ht="12.75" hidden="false" customHeight="false" outlineLevel="0" collapsed="false">
      <c r="A1591" s="38"/>
      <c r="B1591" s="38"/>
    </row>
    <row r="1592" customFormat="false" ht="12.75" hidden="false" customHeight="false" outlineLevel="0" collapsed="false">
      <c r="A1592" s="38"/>
      <c r="B1592" s="38"/>
    </row>
    <row r="1593" customFormat="false" ht="12.75" hidden="false" customHeight="false" outlineLevel="0" collapsed="false">
      <c r="A1593" s="38"/>
      <c r="B1593" s="38"/>
    </row>
    <row r="1594" customFormat="false" ht="12.75" hidden="false" customHeight="false" outlineLevel="0" collapsed="false">
      <c r="A1594" s="38"/>
      <c r="B1594" s="38"/>
    </row>
    <row r="1595" customFormat="false" ht="12.75" hidden="false" customHeight="false" outlineLevel="0" collapsed="false">
      <c r="A1595" s="38"/>
      <c r="B1595" s="38"/>
    </row>
    <row r="1596" customFormat="false" ht="12.75" hidden="false" customHeight="false" outlineLevel="0" collapsed="false">
      <c r="A1596" s="38"/>
      <c r="B1596" s="38"/>
    </row>
    <row r="1597" customFormat="false" ht="12.75" hidden="false" customHeight="false" outlineLevel="0" collapsed="false">
      <c r="A1597" s="38"/>
      <c r="B1597" s="38"/>
    </row>
    <row r="1598" customFormat="false" ht="12.75" hidden="false" customHeight="false" outlineLevel="0" collapsed="false">
      <c r="A1598" s="38"/>
      <c r="B1598" s="38"/>
    </row>
    <row r="1599" customFormat="false" ht="12.75" hidden="false" customHeight="false" outlineLevel="0" collapsed="false">
      <c r="A1599" s="38"/>
      <c r="B1599" s="38"/>
    </row>
    <row r="1600" customFormat="false" ht="12.75" hidden="false" customHeight="false" outlineLevel="0" collapsed="false">
      <c r="A1600" s="38"/>
      <c r="B1600" s="38"/>
    </row>
    <row r="1601" customFormat="false" ht="12.75" hidden="false" customHeight="false" outlineLevel="0" collapsed="false">
      <c r="A1601" s="38"/>
      <c r="B1601" s="38"/>
    </row>
    <row r="1602" customFormat="false" ht="12.75" hidden="false" customHeight="false" outlineLevel="0" collapsed="false">
      <c r="A1602" s="38"/>
      <c r="B1602" s="38"/>
    </row>
    <row r="1603" customFormat="false" ht="12.75" hidden="false" customHeight="false" outlineLevel="0" collapsed="false">
      <c r="A1603" s="38"/>
      <c r="B1603" s="38"/>
    </row>
    <row r="1604" customFormat="false" ht="12.75" hidden="false" customHeight="false" outlineLevel="0" collapsed="false">
      <c r="A1604" s="38"/>
      <c r="B1604" s="38"/>
    </row>
    <row r="1605" customFormat="false" ht="12.75" hidden="false" customHeight="false" outlineLevel="0" collapsed="false">
      <c r="A1605" s="38"/>
      <c r="B1605" s="38"/>
    </row>
    <row r="1606" customFormat="false" ht="12.75" hidden="false" customHeight="false" outlineLevel="0" collapsed="false">
      <c r="A1606" s="38"/>
      <c r="B1606" s="38"/>
    </row>
    <row r="1607" customFormat="false" ht="12.75" hidden="false" customHeight="false" outlineLevel="0" collapsed="false">
      <c r="A1607" s="38"/>
      <c r="B1607" s="38"/>
    </row>
    <row r="1608" customFormat="false" ht="12.75" hidden="false" customHeight="false" outlineLevel="0" collapsed="false">
      <c r="A1608" s="38"/>
      <c r="B1608" s="38"/>
    </row>
    <row r="1609" customFormat="false" ht="12.75" hidden="false" customHeight="false" outlineLevel="0" collapsed="false">
      <c r="A1609" s="38"/>
      <c r="B1609" s="38"/>
    </row>
    <row r="1610" customFormat="false" ht="12.75" hidden="false" customHeight="false" outlineLevel="0" collapsed="false">
      <c r="A1610" s="38"/>
      <c r="B1610" s="38"/>
    </row>
    <row r="1611" customFormat="false" ht="12.75" hidden="false" customHeight="false" outlineLevel="0" collapsed="false">
      <c r="A1611" s="38"/>
      <c r="B1611" s="38"/>
    </row>
    <row r="1612" customFormat="false" ht="12.75" hidden="false" customHeight="false" outlineLevel="0" collapsed="false">
      <c r="A1612" s="38"/>
      <c r="B1612" s="38"/>
    </row>
    <row r="1613" customFormat="false" ht="12.75" hidden="false" customHeight="false" outlineLevel="0" collapsed="false">
      <c r="A1613" s="38"/>
      <c r="B1613" s="38"/>
    </row>
    <row r="1614" customFormat="false" ht="12.75" hidden="false" customHeight="false" outlineLevel="0" collapsed="false">
      <c r="A1614" s="38"/>
      <c r="B1614" s="38"/>
    </row>
    <row r="1615" customFormat="false" ht="12.75" hidden="false" customHeight="false" outlineLevel="0" collapsed="false">
      <c r="A1615" s="38"/>
      <c r="B1615" s="38"/>
    </row>
    <row r="1616" customFormat="false" ht="12.75" hidden="false" customHeight="false" outlineLevel="0" collapsed="false">
      <c r="A1616" s="38"/>
      <c r="B1616" s="38"/>
    </row>
    <row r="1617" customFormat="false" ht="12.75" hidden="false" customHeight="false" outlineLevel="0" collapsed="false">
      <c r="A1617" s="38"/>
      <c r="B1617" s="38"/>
    </row>
    <row r="1618" customFormat="false" ht="12.75" hidden="false" customHeight="false" outlineLevel="0" collapsed="false">
      <c r="A1618" s="38"/>
      <c r="B1618" s="38"/>
    </row>
    <row r="1619" customFormat="false" ht="12.75" hidden="false" customHeight="false" outlineLevel="0" collapsed="false">
      <c r="A1619" s="38"/>
      <c r="B1619" s="38"/>
    </row>
    <row r="1620" customFormat="false" ht="12.75" hidden="false" customHeight="false" outlineLevel="0" collapsed="false">
      <c r="A1620" s="38"/>
      <c r="B1620" s="38"/>
    </row>
    <row r="1621" customFormat="false" ht="12.75" hidden="false" customHeight="false" outlineLevel="0" collapsed="false">
      <c r="A1621" s="38"/>
      <c r="B1621" s="38"/>
    </row>
    <row r="1622" customFormat="false" ht="12.75" hidden="false" customHeight="false" outlineLevel="0" collapsed="false">
      <c r="A1622" s="38"/>
      <c r="B1622" s="38"/>
    </row>
    <row r="1623" customFormat="false" ht="12.75" hidden="false" customHeight="false" outlineLevel="0" collapsed="false">
      <c r="A1623" s="38"/>
      <c r="B1623" s="38"/>
    </row>
    <row r="1624" customFormat="false" ht="12.75" hidden="false" customHeight="false" outlineLevel="0" collapsed="false">
      <c r="A1624" s="38"/>
      <c r="B1624" s="38"/>
    </row>
    <row r="1625" customFormat="false" ht="12.75" hidden="false" customHeight="false" outlineLevel="0" collapsed="false">
      <c r="A1625" s="38"/>
      <c r="B1625" s="38"/>
    </row>
    <row r="1626" customFormat="false" ht="12.75" hidden="false" customHeight="false" outlineLevel="0" collapsed="false">
      <c r="A1626" s="38"/>
      <c r="B1626" s="38"/>
    </row>
    <row r="1627" customFormat="false" ht="12.75" hidden="false" customHeight="false" outlineLevel="0" collapsed="false">
      <c r="A1627" s="38"/>
      <c r="B1627" s="38"/>
    </row>
    <row r="1628" customFormat="false" ht="12.75" hidden="false" customHeight="false" outlineLevel="0" collapsed="false">
      <c r="A1628" s="38"/>
      <c r="B1628" s="38"/>
    </row>
    <row r="1629" customFormat="false" ht="12.75" hidden="false" customHeight="false" outlineLevel="0" collapsed="false">
      <c r="A1629" s="38"/>
      <c r="B1629" s="38"/>
    </row>
    <row r="1630" customFormat="false" ht="12.75" hidden="false" customHeight="false" outlineLevel="0" collapsed="false">
      <c r="A1630" s="38"/>
      <c r="B1630" s="38"/>
    </row>
    <row r="1631" customFormat="false" ht="12.75" hidden="false" customHeight="false" outlineLevel="0" collapsed="false">
      <c r="A1631" s="38"/>
      <c r="B1631" s="38"/>
    </row>
    <row r="1632" customFormat="false" ht="12.75" hidden="false" customHeight="false" outlineLevel="0" collapsed="false">
      <c r="A1632" s="38"/>
      <c r="B1632" s="38"/>
    </row>
    <row r="1633" customFormat="false" ht="12.75" hidden="false" customHeight="false" outlineLevel="0" collapsed="false">
      <c r="A1633" s="38"/>
      <c r="B1633" s="38"/>
    </row>
    <row r="1634" customFormat="false" ht="12.75" hidden="false" customHeight="false" outlineLevel="0" collapsed="false">
      <c r="A1634" s="38"/>
      <c r="B1634" s="38"/>
    </row>
    <row r="1635" customFormat="false" ht="12.75" hidden="false" customHeight="false" outlineLevel="0" collapsed="false">
      <c r="A1635" s="38"/>
      <c r="B1635" s="38"/>
    </row>
    <row r="1636" customFormat="false" ht="12.75" hidden="false" customHeight="false" outlineLevel="0" collapsed="false">
      <c r="A1636" s="38"/>
      <c r="B1636" s="38"/>
    </row>
    <row r="1637" customFormat="false" ht="12.75" hidden="false" customHeight="false" outlineLevel="0" collapsed="false">
      <c r="A1637" s="38"/>
      <c r="B1637" s="38"/>
    </row>
    <row r="1638" customFormat="false" ht="12.75" hidden="false" customHeight="false" outlineLevel="0" collapsed="false">
      <c r="A1638" s="38"/>
      <c r="B1638" s="38"/>
    </row>
    <row r="1639" customFormat="false" ht="12.75" hidden="false" customHeight="false" outlineLevel="0" collapsed="false">
      <c r="A1639" s="38"/>
      <c r="B1639" s="38"/>
    </row>
    <row r="1640" customFormat="false" ht="12.75" hidden="false" customHeight="false" outlineLevel="0" collapsed="false">
      <c r="A1640" s="38"/>
      <c r="B1640" s="38"/>
    </row>
    <row r="1641" customFormat="false" ht="12.75" hidden="false" customHeight="false" outlineLevel="0" collapsed="false">
      <c r="A1641" s="38"/>
      <c r="B1641" s="38"/>
    </row>
    <row r="1642" customFormat="false" ht="12.75" hidden="false" customHeight="false" outlineLevel="0" collapsed="false">
      <c r="A1642" s="38"/>
      <c r="B1642" s="38"/>
    </row>
    <row r="1643" customFormat="false" ht="12.75" hidden="false" customHeight="false" outlineLevel="0" collapsed="false">
      <c r="A1643" s="38"/>
      <c r="B1643" s="38"/>
    </row>
    <row r="1644" customFormat="false" ht="12.75" hidden="false" customHeight="false" outlineLevel="0" collapsed="false">
      <c r="A1644" s="38"/>
      <c r="B1644" s="38"/>
    </row>
    <row r="1645" customFormat="false" ht="12.75" hidden="false" customHeight="false" outlineLevel="0" collapsed="false">
      <c r="A1645" s="38"/>
      <c r="B1645" s="38"/>
    </row>
    <row r="1646" customFormat="false" ht="12.75" hidden="false" customHeight="false" outlineLevel="0" collapsed="false">
      <c r="A1646" s="38"/>
      <c r="B1646" s="38"/>
    </row>
    <row r="1647" customFormat="false" ht="12.75" hidden="false" customHeight="false" outlineLevel="0" collapsed="false">
      <c r="A1647" s="38"/>
      <c r="B1647" s="38"/>
    </row>
    <row r="1648" customFormat="false" ht="12.75" hidden="false" customHeight="false" outlineLevel="0" collapsed="false">
      <c r="A1648" s="38"/>
      <c r="B1648" s="38"/>
    </row>
    <row r="1649" customFormat="false" ht="12.75" hidden="false" customHeight="false" outlineLevel="0" collapsed="false">
      <c r="A1649" s="38"/>
      <c r="B1649" s="38"/>
    </row>
    <row r="1650" customFormat="false" ht="12.75" hidden="false" customHeight="false" outlineLevel="0" collapsed="false">
      <c r="A1650" s="38"/>
      <c r="B1650" s="38"/>
    </row>
    <row r="1651" customFormat="false" ht="12.75" hidden="false" customHeight="false" outlineLevel="0" collapsed="false">
      <c r="A1651" s="38"/>
      <c r="B1651" s="38"/>
    </row>
    <row r="1652" customFormat="false" ht="12.75" hidden="false" customHeight="false" outlineLevel="0" collapsed="false">
      <c r="A1652" s="38"/>
      <c r="B1652" s="38"/>
    </row>
    <row r="1653" customFormat="false" ht="12.75" hidden="false" customHeight="false" outlineLevel="0" collapsed="false">
      <c r="A1653" s="38"/>
      <c r="B1653" s="38"/>
    </row>
    <row r="1654" customFormat="false" ht="12.75" hidden="false" customHeight="false" outlineLevel="0" collapsed="false">
      <c r="A1654" s="38"/>
      <c r="B1654" s="38"/>
    </row>
    <row r="1655" customFormat="false" ht="12.75" hidden="false" customHeight="false" outlineLevel="0" collapsed="false">
      <c r="A1655" s="38"/>
      <c r="B1655" s="38"/>
    </row>
    <row r="1656" customFormat="false" ht="12.75" hidden="false" customHeight="false" outlineLevel="0" collapsed="false">
      <c r="A1656" s="38"/>
      <c r="B1656" s="38"/>
    </row>
    <row r="1657" customFormat="false" ht="12.75" hidden="false" customHeight="false" outlineLevel="0" collapsed="false">
      <c r="A1657" s="38"/>
      <c r="B1657" s="38"/>
    </row>
    <row r="1658" customFormat="false" ht="12.75" hidden="false" customHeight="false" outlineLevel="0" collapsed="false">
      <c r="A1658" s="38"/>
      <c r="B1658" s="38"/>
    </row>
    <row r="1659" customFormat="false" ht="12.75" hidden="false" customHeight="false" outlineLevel="0" collapsed="false">
      <c r="A1659" s="38"/>
      <c r="B1659" s="38"/>
    </row>
    <row r="1660" customFormat="false" ht="12.75" hidden="false" customHeight="false" outlineLevel="0" collapsed="false">
      <c r="A1660" s="38"/>
      <c r="B1660" s="38"/>
    </row>
    <row r="1661" customFormat="false" ht="12.75" hidden="false" customHeight="false" outlineLevel="0" collapsed="false">
      <c r="A1661" s="38"/>
      <c r="B1661" s="38"/>
    </row>
    <row r="1662" customFormat="false" ht="12.75" hidden="false" customHeight="false" outlineLevel="0" collapsed="false">
      <c r="A1662" s="38"/>
      <c r="B1662" s="38"/>
    </row>
    <row r="1663" customFormat="false" ht="12.75" hidden="false" customHeight="false" outlineLevel="0" collapsed="false">
      <c r="A1663" s="38"/>
      <c r="B1663" s="38"/>
    </row>
    <row r="1664" customFormat="false" ht="12.75" hidden="false" customHeight="false" outlineLevel="0" collapsed="false">
      <c r="A1664" s="38"/>
      <c r="B1664" s="38"/>
    </row>
    <row r="1665" customFormat="false" ht="12.75" hidden="false" customHeight="false" outlineLevel="0" collapsed="false">
      <c r="A1665" s="38"/>
      <c r="B1665" s="38"/>
    </row>
    <row r="1666" customFormat="false" ht="12.75" hidden="false" customHeight="false" outlineLevel="0" collapsed="false">
      <c r="A1666" s="38"/>
      <c r="B1666" s="38"/>
    </row>
    <row r="1667" customFormat="false" ht="12.75" hidden="false" customHeight="false" outlineLevel="0" collapsed="false">
      <c r="A1667" s="38"/>
      <c r="B1667" s="38"/>
    </row>
    <row r="1668" customFormat="false" ht="12.75" hidden="false" customHeight="false" outlineLevel="0" collapsed="false">
      <c r="A1668" s="38"/>
      <c r="B1668" s="38"/>
    </row>
    <row r="1669" customFormat="false" ht="12.75" hidden="false" customHeight="false" outlineLevel="0" collapsed="false">
      <c r="A1669" s="38"/>
      <c r="B1669" s="38"/>
    </row>
    <row r="1670" customFormat="false" ht="12.75" hidden="false" customHeight="false" outlineLevel="0" collapsed="false">
      <c r="A1670" s="38"/>
      <c r="B1670" s="38"/>
    </row>
    <row r="1671" customFormat="false" ht="12.75" hidden="false" customHeight="false" outlineLevel="0" collapsed="false">
      <c r="A1671" s="38"/>
      <c r="B1671" s="38"/>
    </row>
    <row r="1672" customFormat="false" ht="12.75" hidden="false" customHeight="false" outlineLevel="0" collapsed="false">
      <c r="A1672" s="38"/>
      <c r="B1672" s="38"/>
    </row>
    <row r="1673" customFormat="false" ht="12.75" hidden="false" customHeight="false" outlineLevel="0" collapsed="false">
      <c r="A1673" s="38"/>
      <c r="B1673" s="38"/>
    </row>
    <row r="1674" customFormat="false" ht="12.75" hidden="false" customHeight="false" outlineLevel="0" collapsed="false">
      <c r="A1674" s="38"/>
      <c r="B1674" s="38"/>
    </row>
    <row r="1675" customFormat="false" ht="12.75" hidden="false" customHeight="false" outlineLevel="0" collapsed="false">
      <c r="A1675" s="38"/>
      <c r="B1675" s="38"/>
    </row>
    <row r="1676" customFormat="false" ht="12.75" hidden="false" customHeight="false" outlineLevel="0" collapsed="false">
      <c r="A1676" s="38"/>
      <c r="B1676" s="38"/>
    </row>
    <row r="1677" customFormat="false" ht="12.75" hidden="false" customHeight="false" outlineLevel="0" collapsed="false">
      <c r="A1677" s="38"/>
      <c r="B1677" s="38"/>
    </row>
    <row r="1678" customFormat="false" ht="12.75" hidden="false" customHeight="false" outlineLevel="0" collapsed="false">
      <c r="A1678" s="38"/>
      <c r="B1678" s="38"/>
    </row>
    <row r="1679" customFormat="false" ht="12.75" hidden="false" customHeight="false" outlineLevel="0" collapsed="false">
      <c r="A1679" s="38"/>
      <c r="B1679" s="38"/>
    </row>
    <row r="1680" customFormat="false" ht="12.75" hidden="false" customHeight="false" outlineLevel="0" collapsed="false">
      <c r="A1680" s="38"/>
      <c r="B1680" s="38"/>
    </row>
    <row r="1681" customFormat="false" ht="12.75" hidden="false" customHeight="false" outlineLevel="0" collapsed="false">
      <c r="A1681" s="38"/>
      <c r="B1681" s="38"/>
    </row>
    <row r="1682" customFormat="false" ht="12.75" hidden="false" customHeight="false" outlineLevel="0" collapsed="false">
      <c r="A1682" s="38"/>
      <c r="B1682" s="38"/>
    </row>
    <row r="1683" customFormat="false" ht="12.75" hidden="false" customHeight="false" outlineLevel="0" collapsed="false">
      <c r="A1683" s="38"/>
      <c r="B1683" s="38"/>
    </row>
    <row r="1684" customFormat="false" ht="12.75" hidden="false" customHeight="false" outlineLevel="0" collapsed="false">
      <c r="A1684" s="38"/>
      <c r="B1684" s="38"/>
    </row>
    <row r="1685" customFormat="false" ht="12.75" hidden="false" customHeight="false" outlineLevel="0" collapsed="false">
      <c r="A1685" s="38"/>
      <c r="B1685" s="38"/>
    </row>
    <row r="1686" customFormat="false" ht="12.75" hidden="false" customHeight="false" outlineLevel="0" collapsed="false">
      <c r="A1686" s="38"/>
      <c r="B1686" s="38"/>
    </row>
    <row r="1687" customFormat="false" ht="12.75" hidden="false" customHeight="false" outlineLevel="0" collapsed="false">
      <c r="A1687" s="38"/>
      <c r="B1687" s="38"/>
    </row>
    <row r="1688" customFormat="false" ht="12.75" hidden="false" customHeight="false" outlineLevel="0" collapsed="false">
      <c r="A1688" s="38"/>
      <c r="B1688" s="38"/>
    </row>
    <row r="1689" customFormat="false" ht="12.75" hidden="false" customHeight="false" outlineLevel="0" collapsed="false">
      <c r="A1689" s="38"/>
      <c r="B1689" s="38"/>
    </row>
    <row r="1690" customFormat="false" ht="12.75" hidden="false" customHeight="false" outlineLevel="0" collapsed="false">
      <c r="A1690" s="38"/>
      <c r="B1690" s="38"/>
    </row>
    <row r="1691" customFormat="false" ht="12.75" hidden="false" customHeight="false" outlineLevel="0" collapsed="false">
      <c r="A1691" s="38"/>
      <c r="B1691" s="38"/>
    </row>
    <row r="1692" customFormat="false" ht="12.75" hidden="false" customHeight="false" outlineLevel="0" collapsed="false">
      <c r="A1692" s="38"/>
      <c r="B1692" s="38"/>
    </row>
    <row r="1693" customFormat="false" ht="12.75" hidden="false" customHeight="false" outlineLevel="0" collapsed="false">
      <c r="A1693" s="38"/>
      <c r="B1693" s="38"/>
    </row>
    <row r="1694" customFormat="false" ht="12.75" hidden="false" customHeight="false" outlineLevel="0" collapsed="false">
      <c r="A1694" s="38"/>
      <c r="B1694" s="38"/>
    </row>
    <row r="1695" customFormat="false" ht="12.75" hidden="false" customHeight="false" outlineLevel="0" collapsed="false">
      <c r="A1695" s="38"/>
      <c r="B1695" s="38"/>
    </row>
    <row r="1696" customFormat="false" ht="12.75" hidden="false" customHeight="false" outlineLevel="0" collapsed="false">
      <c r="A1696" s="38"/>
      <c r="B1696" s="38"/>
    </row>
    <row r="1697" customFormat="false" ht="12.75" hidden="false" customHeight="false" outlineLevel="0" collapsed="false">
      <c r="A1697" s="38"/>
      <c r="B1697" s="38"/>
    </row>
    <row r="1698" customFormat="false" ht="12.75" hidden="false" customHeight="false" outlineLevel="0" collapsed="false">
      <c r="A1698" s="38"/>
      <c r="B1698" s="38"/>
    </row>
    <row r="1699" customFormat="false" ht="12.75" hidden="false" customHeight="false" outlineLevel="0" collapsed="false">
      <c r="A1699" s="38"/>
      <c r="B1699" s="38"/>
    </row>
    <row r="1700" customFormat="false" ht="12.75" hidden="false" customHeight="false" outlineLevel="0" collapsed="false">
      <c r="A1700" s="38"/>
      <c r="B1700" s="38"/>
    </row>
    <row r="1701" customFormat="false" ht="12.75" hidden="false" customHeight="false" outlineLevel="0" collapsed="false">
      <c r="A1701" s="38"/>
      <c r="B1701" s="38"/>
    </row>
    <row r="1702" customFormat="false" ht="12.75" hidden="false" customHeight="false" outlineLevel="0" collapsed="false">
      <c r="A1702" s="38"/>
      <c r="B1702" s="38"/>
    </row>
    <row r="1703" customFormat="false" ht="12.75" hidden="false" customHeight="false" outlineLevel="0" collapsed="false">
      <c r="A1703" s="38"/>
      <c r="B1703" s="38"/>
    </row>
    <row r="1704" customFormat="false" ht="12.75" hidden="false" customHeight="false" outlineLevel="0" collapsed="false">
      <c r="A1704" s="38"/>
      <c r="B1704" s="38"/>
    </row>
    <row r="1705" customFormat="false" ht="12.75" hidden="false" customHeight="false" outlineLevel="0" collapsed="false">
      <c r="A1705" s="38"/>
      <c r="B1705" s="38"/>
    </row>
    <row r="1706" customFormat="false" ht="12.75" hidden="false" customHeight="false" outlineLevel="0" collapsed="false">
      <c r="A1706" s="38"/>
      <c r="B1706" s="38"/>
    </row>
    <row r="1707" customFormat="false" ht="12.75" hidden="false" customHeight="false" outlineLevel="0" collapsed="false">
      <c r="A1707" s="38"/>
      <c r="B1707" s="38"/>
    </row>
    <row r="1708" customFormat="false" ht="12.75" hidden="false" customHeight="false" outlineLevel="0" collapsed="false">
      <c r="A1708" s="38"/>
      <c r="B1708" s="38"/>
    </row>
    <row r="1709" customFormat="false" ht="12.75" hidden="false" customHeight="false" outlineLevel="0" collapsed="false">
      <c r="A1709" s="38"/>
      <c r="B1709" s="38"/>
    </row>
    <row r="1710" customFormat="false" ht="12.75" hidden="false" customHeight="false" outlineLevel="0" collapsed="false">
      <c r="A1710" s="38"/>
      <c r="B1710" s="38"/>
    </row>
    <row r="1711" customFormat="false" ht="12.75" hidden="false" customHeight="false" outlineLevel="0" collapsed="false">
      <c r="A1711" s="38"/>
      <c r="B1711" s="38"/>
    </row>
    <row r="1712" customFormat="false" ht="12.75" hidden="false" customHeight="false" outlineLevel="0" collapsed="false">
      <c r="A1712" s="38"/>
      <c r="B1712" s="38"/>
    </row>
    <row r="1713" customFormat="false" ht="12.75" hidden="false" customHeight="false" outlineLevel="0" collapsed="false">
      <c r="A1713" s="38"/>
      <c r="B1713" s="38"/>
    </row>
    <row r="1714" customFormat="false" ht="12.75" hidden="false" customHeight="false" outlineLevel="0" collapsed="false">
      <c r="A1714" s="38"/>
      <c r="B1714" s="38"/>
    </row>
    <row r="1715" customFormat="false" ht="12.75" hidden="false" customHeight="false" outlineLevel="0" collapsed="false">
      <c r="A1715" s="38"/>
      <c r="B1715" s="38"/>
    </row>
    <row r="1716" customFormat="false" ht="12.75" hidden="false" customHeight="false" outlineLevel="0" collapsed="false">
      <c r="A1716" s="38"/>
      <c r="B1716" s="38"/>
    </row>
    <row r="1717" customFormat="false" ht="12.75" hidden="false" customHeight="false" outlineLevel="0" collapsed="false">
      <c r="A1717" s="38"/>
      <c r="B1717" s="38"/>
    </row>
    <row r="1718" customFormat="false" ht="12.75" hidden="false" customHeight="false" outlineLevel="0" collapsed="false">
      <c r="A1718" s="38"/>
      <c r="B1718" s="38"/>
    </row>
    <row r="1719" customFormat="false" ht="12.75" hidden="false" customHeight="false" outlineLevel="0" collapsed="false">
      <c r="A1719" s="38"/>
      <c r="B1719" s="38"/>
    </row>
    <row r="1720" customFormat="false" ht="12.75" hidden="false" customHeight="false" outlineLevel="0" collapsed="false">
      <c r="A1720" s="38"/>
      <c r="B1720" s="38"/>
    </row>
    <row r="1721" customFormat="false" ht="12.75" hidden="false" customHeight="false" outlineLevel="0" collapsed="false">
      <c r="A1721" s="38"/>
      <c r="B1721" s="38"/>
    </row>
    <row r="1722" customFormat="false" ht="12.75" hidden="false" customHeight="false" outlineLevel="0" collapsed="false">
      <c r="A1722" s="38"/>
      <c r="B1722" s="38"/>
    </row>
    <row r="1723" customFormat="false" ht="12.75" hidden="false" customHeight="false" outlineLevel="0" collapsed="false">
      <c r="A1723" s="38"/>
      <c r="B1723" s="38"/>
    </row>
    <row r="1724" customFormat="false" ht="12.75" hidden="false" customHeight="false" outlineLevel="0" collapsed="false">
      <c r="A1724" s="38"/>
      <c r="B1724" s="38"/>
    </row>
    <row r="1725" customFormat="false" ht="12.75" hidden="false" customHeight="false" outlineLevel="0" collapsed="false">
      <c r="A1725" s="38"/>
      <c r="B1725" s="38"/>
    </row>
    <row r="1726" customFormat="false" ht="12.75" hidden="false" customHeight="false" outlineLevel="0" collapsed="false">
      <c r="A1726" s="38"/>
      <c r="B1726" s="38"/>
    </row>
    <row r="1727" customFormat="false" ht="12.75" hidden="false" customHeight="false" outlineLevel="0" collapsed="false">
      <c r="A1727" s="38"/>
      <c r="B1727" s="38"/>
    </row>
    <row r="1728" customFormat="false" ht="12.75" hidden="false" customHeight="false" outlineLevel="0" collapsed="false">
      <c r="A1728" s="38"/>
      <c r="B1728" s="38"/>
    </row>
    <row r="1729" customFormat="false" ht="12.75" hidden="false" customHeight="false" outlineLevel="0" collapsed="false">
      <c r="A1729" s="38"/>
      <c r="B1729" s="38"/>
    </row>
    <row r="1730" customFormat="false" ht="12.75" hidden="false" customHeight="false" outlineLevel="0" collapsed="false">
      <c r="A1730" s="38"/>
      <c r="B1730" s="38"/>
    </row>
    <row r="1731" customFormat="false" ht="12.75" hidden="false" customHeight="false" outlineLevel="0" collapsed="false">
      <c r="A1731" s="38"/>
      <c r="B1731" s="38"/>
    </row>
    <row r="1732" customFormat="false" ht="12.75" hidden="false" customHeight="false" outlineLevel="0" collapsed="false">
      <c r="A1732" s="38"/>
      <c r="B1732" s="38"/>
    </row>
    <row r="1733" customFormat="false" ht="12.75" hidden="false" customHeight="false" outlineLevel="0" collapsed="false">
      <c r="A1733" s="38"/>
      <c r="B1733" s="38"/>
    </row>
    <row r="1734" customFormat="false" ht="12.75" hidden="false" customHeight="false" outlineLevel="0" collapsed="false">
      <c r="A1734" s="38"/>
      <c r="B1734" s="38"/>
    </row>
    <row r="1735" customFormat="false" ht="12.75" hidden="false" customHeight="false" outlineLevel="0" collapsed="false">
      <c r="A1735" s="38"/>
      <c r="B1735" s="38"/>
    </row>
    <row r="1736" customFormat="false" ht="12.75" hidden="false" customHeight="false" outlineLevel="0" collapsed="false">
      <c r="A1736" s="38"/>
      <c r="B1736" s="38"/>
    </row>
    <row r="1737" customFormat="false" ht="12.75" hidden="false" customHeight="false" outlineLevel="0" collapsed="false">
      <c r="A1737" s="38"/>
      <c r="B1737" s="38"/>
    </row>
    <row r="1738" customFormat="false" ht="12.75" hidden="false" customHeight="false" outlineLevel="0" collapsed="false">
      <c r="A1738" s="38"/>
      <c r="B1738" s="38"/>
    </row>
    <row r="1739" customFormat="false" ht="12.75" hidden="false" customHeight="false" outlineLevel="0" collapsed="false">
      <c r="A1739" s="38"/>
      <c r="B1739" s="38"/>
    </row>
    <row r="1740" customFormat="false" ht="12.75" hidden="false" customHeight="false" outlineLevel="0" collapsed="false">
      <c r="A1740" s="38"/>
      <c r="B1740" s="38"/>
    </row>
    <row r="1741" customFormat="false" ht="12.75" hidden="false" customHeight="false" outlineLevel="0" collapsed="false">
      <c r="A1741" s="38"/>
      <c r="B1741" s="38"/>
    </row>
    <row r="1742" customFormat="false" ht="12.75" hidden="false" customHeight="false" outlineLevel="0" collapsed="false">
      <c r="A1742" s="38"/>
      <c r="B1742" s="38"/>
    </row>
    <row r="1743" customFormat="false" ht="12.75" hidden="false" customHeight="false" outlineLevel="0" collapsed="false">
      <c r="A1743" s="38"/>
      <c r="B1743" s="38"/>
    </row>
    <row r="1744" customFormat="false" ht="12.75" hidden="false" customHeight="false" outlineLevel="0" collapsed="false">
      <c r="A1744" s="38"/>
      <c r="B1744" s="38"/>
    </row>
    <row r="1745" customFormat="false" ht="12.75" hidden="false" customHeight="false" outlineLevel="0" collapsed="false">
      <c r="A1745" s="38"/>
      <c r="B1745" s="38"/>
    </row>
    <row r="1746" customFormat="false" ht="12.75" hidden="false" customHeight="false" outlineLevel="0" collapsed="false">
      <c r="A1746" s="38"/>
      <c r="B1746" s="38"/>
    </row>
    <row r="1747" customFormat="false" ht="12.75" hidden="false" customHeight="false" outlineLevel="0" collapsed="false">
      <c r="A1747" s="38"/>
      <c r="B1747" s="38"/>
    </row>
    <row r="1748" customFormat="false" ht="12.75" hidden="false" customHeight="false" outlineLevel="0" collapsed="false">
      <c r="A1748" s="38"/>
      <c r="B1748" s="38"/>
    </row>
    <row r="1749" customFormat="false" ht="12.75" hidden="false" customHeight="false" outlineLevel="0" collapsed="false">
      <c r="A1749" s="38"/>
      <c r="B1749" s="38"/>
    </row>
    <row r="1750" customFormat="false" ht="12.75" hidden="false" customHeight="false" outlineLevel="0" collapsed="false">
      <c r="A1750" s="38"/>
      <c r="B1750" s="38"/>
    </row>
    <row r="1751" customFormat="false" ht="12.75" hidden="false" customHeight="false" outlineLevel="0" collapsed="false">
      <c r="A1751" s="38"/>
      <c r="B1751" s="38"/>
    </row>
    <row r="1752" customFormat="false" ht="12.75" hidden="false" customHeight="false" outlineLevel="0" collapsed="false">
      <c r="A1752" s="38"/>
      <c r="B1752" s="38"/>
    </row>
    <row r="1753" customFormat="false" ht="12.75" hidden="false" customHeight="false" outlineLevel="0" collapsed="false">
      <c r="A1753" s="38"/>
      <c r="B1753" s="38"/>
    </row>
    <row r="1754" customFormat="false" ht="12.75" hidden="false" customHeight="false" outlineLevel="0" collapsed="false">
      <c r="A1754" s="38"/>
      <c r="B1754" s="38"/>
    </row>
    <row r="1755" customFormat="false" ht="12.75" hidden="false" customHeight="false" outlineLevel="0" collapsed="false">
      <c r="A1755" s="38"/>
      <c r="B1755" s="38"/>
    </row>
    <row r="1756" customFormat="false" ht="12.75" hidden="false" customHeight="false" outlineLevel="0" collapsed="false">
      <c r="A1756" s="38"/>
      <c r="B1756" s="38"/>
    </row>
    <row r="1757" customFormat="false" ht="12.75" hidden="false" customHeight="false" outlineLevel="0" collapsed="false">
      <c r="A1757" s="38"/>
      <c r="B1757" s="38"/>
    </row>
    <row r="1758" customFormat="false" ht="12.75" hidden="false" customHeight="false" outlineLevel="0" collapsed="false">
      <c r="A1758" s="38"/>
      <c r="B1758" s="38"/>
    </row>
    <row r="1759" customFormat="false" ht="12.75" hidden="false" customHeight="false" outlineLevel="0" collapsed="false">
      <c r="A1759" s="38"/>
      <c r="B1759" s="38"/>
    </row>
    <row r="1760" customFormat="false" ht="12.75" hidden="false" customHeight="false" outlineLevel="0" collapsed="false">
      <c r="A1760" s="38"/>
      <c r="B1760" s="38"/>
    </row>
    <row r="1761" customFormat="false" ht="12.75" hidden="false" customHeight="false" outlineLevel="0" collapsed="false">
      <c r="A1761" s="38"/>
      <c r="B1761" s="38"/>
    </row>
    <row r="1762" customFormat="false" ht="12.75" hidden="false" customHeight="false" outlineLevel="0" collapsed="false">
      <c r="A1762" s="38"/>
      <c r="B1762" s="38"/>
    </row>
    <row r="1763" customFormat="false" ht="12.75" hidden="false" customHeight="false" outlineLevel="0" collapsed="false">
      <c r="A1763" s="38"/>
      <c r="B1763" s="38"/>
    </row>
    <row r="1764" customFormat="false" ht="12.75" hidden="false" customHeight="false" outlineLevel="0" collapsed="false">
      <c r="A1764" s="38"/>
      <c r="B1764" s="38"/>
    </row>
    <row r="1765" customFormat="false" ht="12.75" hidden="false" customHeight="false" outlineLevel="0" collapsed="false">
      <c r="A1765" s="38"/>
      <c r="B1765" s="38"/>
    </row>
    <row r="1766" customFormat="false" ht="12.75" hidden="false" customHeight="false" outlineLevel="0" collapsed="false">
      <c r="A1766" s="38"/>
      <c r="B1766" s="38"/>
    </row>
    <row r="1767" customFormat="false" ht="12.75" hidden="false" customHeight="false" outlineLevel="0" collapsed="false">
      <c r="A1767" s="38"/>
      <c r="B1767" s="38"/>
    </row>
    <row r="1768" customFormat="false" ht="12.75" hidden="false" customHeight="false" outlineLevel="0" collapsed="false">
      <c r="A1768" s="38"/>
      <c r="B1768" s="38"/>
    </row>
    <row r="1769" customFormat="false" ht="12.75" hidden="false" customHeight="false" outlineLevel="0" collapsed="false">
      <c r="A1769" s="38"/>
      <c r="B1769" s="38"/>
    </row>
    <row r="1770" customFormat="false" ht="12.75" hidden="false" customHeight="false" outlineLevel="0" collapsed="false">
      <c r="A1770" s="38"/>
      <c r="B1770" s="38"/>
    </row>
    <row r="1771" customFormat="false" ht="12.75" hidden="false" customHeight="false" outlineLevel="0" collapsed="false">
      <c r="A1771" s="38"/>
      <c r="B1771" s="38"/>
    </row>
    <row r="1772" customFormat="false" ht="12.75" hidden="false" customHeight="false" outlineLevel="0" collapsed="false">
      <c r="A1772" s="38"/>
      <c r="B1772" s="38"/>
    </row>
    <row r="1773" customFormat="false" ht="12.75" hidden="false" customHeight="false" outlineLevel="0" collapsed="false">
      <c r="A1773" s="38"/>
      <c r="B1773" s="38"/>
    </row>
    <row r="1774" customFormat="false" ht="12.75" hidden="false" customHeight="false" outlineLevel="0" collapsed="false">
      <c r="A1774" s="38"/>
      <c r="B1774" s="38"/>
    </row>
    <row r="1775" customFormat="false" ht="12.75" hidden="false" customHeight="false" outlineLevel="0" collapsed="false">
      <c r="A1775" s="38"/>
      <c r="B1775" s="38"/>
    </row>
    <row r="1776" customFormat="false" ht="12.75" hidden="false" customHeight="false" outlineLevel="0" collapsed="false">
      <c r="A1776" s="38"/>
      <c r="B1776" s="38"/>
    </row>
    <row r="1777" customFormat="false" ht="12.75" hidden="false" customHeight="false" outlineLevel="0" collapsed="false">
      <c r="A1777" s="38"/>
      <c r="B1777" s="38"/>
    </row>
    <row r="1778" customFormat="false" ht="12.75" hidden="false" customHeight="false" outlineLevel="0" collapsed="false">
      <c r="A1778" s="38"/>
      <c r="B1778" s="38"/>
    </row>
    <row r="1779" customFormat="false" ht="12.75" hidden="false" customHeight="false" outlineLevel="0" collapsed="false">
      <c r="A1779" s="38"/>
      <c r="B1779" s="38"/>
    </row>
    <row r="1780" customFormat="false" ht="12.75" hidden="false" customHeight="false" outlineLevel="0" collapsed="false">
      <c r="A1780" s="38"/>
      <c r="B1780" s="38"/>
    </row>
    <row r="1781" customFormat="false" ht="12.75" hidden="false" customHeight="false" outlineLevel="0" collapsed="false">
      <c r="A1781" s="38"/>
      <c r="B1781" s="38"/>
    </row>
    <row r="1782" customFormat="false" ht="12.75" hidden="false" customHeight="false" outlineLevel="0" collapsed="false">
      <c r="A1782" s="38"/>
      <c r="B1782" s="38"/>
    </row>
    <row r="1783" customFormat="false" ht="12.75" hidden="false" customHeight="false" outlineLevel="0" collapsed="false">
      <c r="A1783" s="38"/>
      <c r="B1783" s="38"/>
    </row>
    <row r="1784" customFormat="false" ht="12.75" hidden="false" customHeight="false" outlineLevel="0" collapsed="false">
      <c r="A1784" s="38"/>
      <c r="B1784" s="38"/>
    </row>
    <row r="1785" customFormat="false" ht="12.75" hidden="false" customHeight="false" outlineLevel="0" collapsed="false">
      <c r="A1785" s="38"/>
      <c r="B1785" s="38"/>
    </row>
    <row r="1786" customFormat="false" ht="12.75" hidden="false" customHeight="false" outlineLevel="0" collapsed="false">
      <c r="A1786" s="38"/>
      <c r="B1786" s="38"/>
    </row>
    <row r="1787" customFormat="false" ht="12.75" hidden="false" customHeight="false" outlineLevel="0" collapsed="false">
      <c r="A1787" s="38"/>
      <c r="B1787" s="38"/>
    </row>
    <row r="1788" customFormat="false" ht="12.75" hidden="false" customHeight="false" outlineLevel="0" collapsed="false">
      <c r="A1788" s="38"/>
      <c r="B1788" s="38"/>
    </row>
    <row r="1789" customFormat="false" ht="12.75" hidden="false" customHeight="false" outlineLevel="0" collapsed="false">
      <c r="A1789" s="38"/>
      <c r="B1789" s="38"/>
    </row>
    <row r="1790" customFormat="false" ht="12.75" hidden="false" customHeight="false" outlineLevel="0" collapsed="false">
      <c r="A1790" s="38"/>
      <c r="B1790" s="38"/>
    </row>
    <row r="1791" customFormat="false" ht="12.75" hidden="false" customHeight="false" outlineLevel="0" collapsed="false">
      <c r="A1791" s="38"/>
      <c r="B1791" s="38"/>
    </row>
    <row r="1792" customFormat="false" ht="12.75" hidden="false" customHeight="false" outlineLevel="0" collapsed="false">
      <c r="A1792" s="38"/>
      <c r="B1792" s="38"/>
    </row>
    <row r="1793" customFormat="false" ht="12.75" hidden="false" customHeight="false" outlineLevel="0" collapsed="false">
      <c r="A1793" s="38"/>
      <c r="B1793" s="38"/>
    </row>
    <row r="1794" customFormat="false" ht="12.75" hidden="false" customHeight="false" outlineLevel="0" collapsed="false">
      <c r="A1794" s="38"/>
      <c r="B1794" s="38"/>
    </row>
    <row r="1795" customFormat="false" ht="12.75" hidden="false" customHeight="false" outlineLevel="0" collapsed="false">
      <c r="A1795" s="38"/>
      <c r="B1795" s="38"/>
    </row>
    <row r="1796" customFormat="false" ht="12.75" hidden="false" customHeight="false" outlineLevel="0" collapsed="false">
      <c r="A1796" s="38"/>
      <c r="B1796" s="38"/>
    </row>
    <row r="1797" customFormat="false" ht="12.75" hidden="false" customHeight="false" outlineLevel="0" collapsed="false">
      <c r="A1797" s="38"/>
      <c r="B1797" s="38"/>
    </row>
    <row r="1798" customFormat="false" ht="12.75" hidden="false" customHeight="false" outlineLevel="0" collapsed="false">
      <c r="A1798" s="38"/>
      <c r="B1798" s="38"/>
    </row>
    <row r="1799" customFormat="false" ht="12.75" hidden="false" customHeight="false" outlineLevel="0" collapsed="false">
      <c r="A1799" s="38"/>
      <c r="B1799" s="38"/>
    </row>
    <row r="1800" customFormat="false" ht="12.75" hidden="false" customHeight="false" outlineLevel="0" collapsed="false">
      <c r="A1800" s="38"/>
      <c r="B1800" s="38"/>
    </row>
    <row r="1801" customFormat="false" ht="12.75" hidden="false" customHeight="false" outlineLevel="0" collapsed="false">
      <c r="A1801" s="38"/>
      <c r="B1801" s="38"/>
    </row>
    <row r="1802" customFormat="false" ht="12.75" hidden="false" customHeight="false" outlineLevel="0" collapsed="false">
      <c r="A1802" s="38"/>
      <c r="B1802" s="38"/>
    </row>
    <row r="1803" customFormat="false" ht="12.75" hidden="false" customHeight="false" outlineLevel="0" collapsed="false">
      <c r="A1803" s="38"/>
      <c r="B1803" s="38"/>
    </row>
    <row r="1804" customFormat="false" ht="12.75" hidden="false" customHeight="false" outlineLevel="0" collapsed="false">
      <c r="A1804" s="38"/>
      <c r="B1804" s="38"/>
    </row>
    <row r="1805" customFormat="false" ht="12.75" hidden="false" customHeight="false" outlineLevel="0" collapsed="false">
      <c r="A1805" s="38"/>
      <c r="B1805" s="38"/>
    </row>
    <row r="1806" customFormat="false" ht="12.75" hidden="false" customHeight="false" outlineLevel="0" collapsed="false">
      <c r="A1806" s="38"/>
      <c r="B1806" s="38"/>
    </row>
    <row r="1807" customFormat="false" ht="12.75" hidden="false" customHeight="false" outlineLevel="0" collapsed="false">
      <c r="A1807" s="38"/>
      <c r="B1807" s="38"/>
    </row>
    <row r="1808" customFormat="false" ht="12.75" hidden="false" customHeight="false" outlineLevel="0" collapsed="false">
      <c r="A1808" s="38"/>
      <c r="B1808" s="38"/>
    </row>
    <row r="1809" customFormat="false" ht="12.75" hidden="false" customHeight="false" outlineLevel="0" collapsed="false">
      <c r="A1809" s="38"/>
      <c r="B1809" s="38"/>
    </row>
    <row r="1810" customFormat="false" ht="12.75" hidden="false" customHeight="false" outlineLevel="0" collapsed="false">
      <c r="A1810" s="38"/>
      <c r="B1810" s="38"/>
    </row>
    <row r="1811" customFormat="false" ht="12.75" hidden="false" customHeight="false" outlineLevel="0" collapsed="false">
      <c r="A1811" s="38"/>
      <c r="B1811" s="38"/>
    </row>
    <row r="1812" customFormat="false" ht="12.75" hidden="false" customHeight="false" outlineLevel="0" collapsed="false">
      <c r="A1812" s="38"/>
      <c r="B1812" s="38"/>
    </row>
    <row r="1813" customFormat="false" ht="12.75" hidden="false" customHeight="false" outlineLevel="0" collapsed="false">
      <c r="A1813" s="38"/>
      <c r="B1813" s="38"/>
    </row>
    <row r="1814" customFormat="false" ht="12.75" hidden="false" customHeight="false" outlineLevel="0" collapsed="false">
      <c r="A1814" s="38"/>
      <c r="B1814" s="38"/>
    </row>
    <row r="1815" customFormat="false" ht="12.75" hidden="false" customHeight="false" outlineLevel="0" collapsed="false">
      <c r="A1815" s="38"/>
      <c r="B1815" s="38"/>
    </row>
    <row r="1816" customFormat="false" ht="12.75" hidden="false" customHeight="false" outlineLevel="0" collapsed="false">
      <c r="A1816" s="38"/>
      <c r="B1816" s="38"/>
    </row>
    <row r="1817" customFormat="false" ht="12.75" hidden="false" customHeight="false" outlineLevel="0" collapsed="false">
      <c r="A1817" s="38"/>
      <c r="B1817" s="38"/>
    </row>
    <row r="1818" customFormat="false" ht="12.75" hidden="false" customHeight="false" outlineLevel="0" collapsed="false">
      <c r="A1818" s="38"/>
      <c r="B1818" s="38"/>
    </row>
    <row r="1819" customFormat="false" ht="12.75" hidden="false" customHeight="false" outlineLevel="0" collapsed="false">
      <c r="A1819" s="38"/>
      <c r="B1819" s="38"/>
    </row>
    <row r="1820" customFormat="false" ht="12.75" hidden="false" customHeight="false" outlineLevel="0" collapsed="false">
      <c r="A1820" s="38"/>
      <c r="B1820" s="38"/>
    </row>
    <row r="1821" customFormat="false" ht="12.75" hidden="false" customHeight="false" outlineLevel="0" collapsed="false">
      <c r="A1821" s="38"/>
      <c r="B1821" s="38"/>
    </row>
    <row r="1822" customFormat="false" ht="12.75" hidden="false" customHeight="false" outlineLevel="0" collapsed="false">
      <c r="A1822" s="38"/>
      <c r="B1822" s="38"/>
    </row>
    <row r="1823" customFormat="false" ht="12.75" hidden="false" customHeight="false" outlineLevel="0" collapsed="false">
      <c r="A1823" s="38"/>
      <c r="B1823" s="38"/>
    </row>
    <row r="1824" customFormat="false" ht="12.75" hidden="false" customHeight="false" outlineLevel="0" collapsed="false">
      <c r="A1824" s="38"/>
      <c r="B1824" s="38"/>
    </row>
    <row r="1825" customFormat="false" ht="12.75" hidden="false" customHeight="false" outlineLevel="0" collapsed="false">
      <c r="A1825" s="38"/>
      <c r="B1825" s="38"/>
    </row>
    <row r="1826" customFormat="false" ht="12.75" hidden="false" customHeight="false" outlineLevel="0" collapsed="false">
      <c r="A1826" s="38"/>
      <c r="B1826" s="38"/>
    </row>
    <row r="1827" customFormat="false" ht="12.75" hidden="false" customHeight="false" outlineLevel="0" collapsed="false">
      <c r="A1827" s="38"/>
      <c r="B1827" s="38"/>
    </row>
    <row r="1828" customFormat="false" ht="12.75" hidden="false" customHeight="false" outlineLevel="0" collapsed="false">
      <c r="A1828" s="38"/>
      <c r="B1828" s="38"/>
    </row>
    <row r="1829" customFormat="false" ht="12.75" hidden="false" customHeight="false" outlineLevel="0" collapsed="false">
      <c r="A1829" s="38"/>
      <c r="B1829" s="38"/>
    </row>
    <row r="1830" customFormat="false" ht="12.75" hidden="false" customHeight="false" outlineLevel="0" collapsed="false">
      <c r="A1830" s="38"/>
      <c r="B1830" s="38"/>
    </row>
    <row r="1831" customFormat="false" ht="12.75" hidden="false" customHeight="false" outlineLevel="0" collapsed="false">
      <c r="A1831" s="38"/>
      <c r="B1831" s="38"/>
    </row>
    <row r="1832" customFormat="false" ht="12.75" hidden="false" customHeight="false" outlineLevel="0" collapsed="false">
      <c r="A1832" s="38"/>
      <c r="B1832" s="38"/>
    </row>
    <row r="1833" customFormat="false" ht="12.75" hidden="false" customHeight="false" outlineLevel="0" collapsed="false">
      <c r="A1833" s="38"/>
      <c r="B1833" s="38"/>
    </row>
    <row r="1834" customFormat="false" ht="12.75" hidden="false" customHeight="false" outlineLevel="0" collapsed="false">
      <c r="A1834" s="38"/>
      <c r="B1834" s="38"/>
    </row>
    <row r="1835" customFormat="false" ht="12.75" hidden="false" customHeight="false" outlineLevel="0" collapsed="false">
      <c r="A1835" s="38"/>
      <c r="B1835" s="38"/>
    </row>
    <row r="1836" customFormat="false" ht="12.75" hidden="false" customHeight="false" outlineLevel="0" collapsed="false">
      <c r="A1836" s="38"/>
      <c r="B1836" s="38"/>
    </row>
    <row r="1837" customFormat="false" ht="12.75" hidden="false" customHeight="false" outlineLevel="0" collapsed="false">
      <c r="A1837" s="38"/>
      <c r="B1837" s="38"/>
    </row>
    <row r="1838" customFormat="false" ht="12.75" hidden="false" customHeight="false" outlineLevel="0" collapsed="false">
      <c r="A1838" s="38"/>
      <c r="B1838" s="38"/>
    </row>
    <row r="1839" customFormat="false" ht="12.75" hidden="false" customHeight="false" outlineLevel="0" collapsed="false">
      <c r="A1839" s="38"/>
      <c r="B1839" s="38"/>
    </row>
    <row r="1840" customFormat="false" ht="12.75" hidden="false" customHeight="false" outlineLevel="0" collapsed="false">
      <c r="A1840" s="38"/>
      <c r="B1840" s="38"/>
    </row>
    <row r="1841" customFormat="false" ht="12.75" hidden="false" customHeight="false" outlineLevel="0" collapsed="false">
      <c r="A1841" s="38"/>
      <c r="B1841" s="38"/>
    </row>
    <row r="1842" customFormat="false" ht="12.75" hidden="false" customHeight="false" outlineLevel="0" collapsed="false">
      <c r="A1842" s="38"/>
      <c r="B1842" s="38"/>
    </row>
    <row r="1843" customFormat="false" ht="12.75" hidden="false" customHeight="false" outlineLevel="0" collapsed="false">
      <c r="A1843" s="38"/>
      <c r="B1843" s="38"/>
    </row>
    <row r="1844" customFormat="false" ht="12.75" hidden="false" customHeight="false" outlineLevel="0" collapsed="false">
      <c r="A1844" s="38"/>
      <c r="B1844" s="38"/>
    </row>
    <row r="1845" customFormat="false" ht="12.75" hidden="false" customHeight="false" outlineLevel="0" collapsed="false">
      <c r="A1845" s="38"/>
      <c r="B1845" s="38"/>
    </row>
    <row r="1846" customFormat="false" ht="12.75" hidden="false" customHeight="false" outlineLevel="0" collapsed="false">
      <c r="A1846" s="38"/>
      <c r="B1846" s="38"/>
    </row>
    <row r="1847" customFormat="false" ht="12.75" hidden="false" customHeight="false" outlineLevel="0" collapsed="false">
      <c r="A1847" s="38"/>
      <c r="B1847" s="38"/>
    </row>
    <row r="1848" customFormat="false" ht="12.75" hidden="false" customHeight="false" outlineLevel="0" collapsed="false">
      <c r="A1848" s="38"/>
      <c r="B1848" s="38"/>
    </row>
    <row r="1849" customFormat="false" ht="12.75" hidden="false" customHeight="false" outlineLevel="0" collapsed="false">
      <c r="A1849" s="38"/>
      <c r="B1849" s="38"/>
    </row>
    <row r="1850" customFormat="false" ht="12.75" hidden="false" customHeight="false" outlineLevel="0" collapsed="false">
      <c r="A1850" s="38"/>
      <c r="B1850" s="38"/>
    </row>
    <row r="1851" customFormat="false" ht="12.75" hidden="false" customHeight="false" outlineLevel="0" collapsed="false">
      <c r="A1851" s="38"/>
      <c r="B1851" s="38"/>
    </row>
    <row r="1852" customFormat="false" ht="12.75" hidden="false" customHeight="false" outlineLevel="0" collapsed="false">
      <c r="A1852" s="38"/>
      <c r="B1852" s="38"/>
    </row>
    <row r="1853" customFormat="false" ht="12.75" hidden="false" customHeight="false" outlineLevel="0" collapsed="false">
      <c r="A1853" s="38"/>
      <c r="B1853" s="38"/>
    </row>
    <row r="1854" customFormat="false" ht="12.75" hidden="false" customHeight="false" outlineLevel="0" collapsed="false">
      <c r="A1854" s="38"/>
      <c r="B1854" s="38"/>
    </row>
    <row r="1855" customFormat="false" ht="12.75" hidden="false" customHeight="false" outlineLevel="0" collapsed="false">
      <c r="A1855" s="38"/>
      <c r="B1855" s="38"/>
    </row>
    <row r="1856" customFormat="false" ht="12.75" hidden="false" customHeight="false" outlineLevel="0" collapsed="false">
      <c r="A1856" s="38"/>
      <c r="B1856" s="38"/>
    </row>
    <row r="1857" customFormat="false" ht="12.75" hidden="false" customHeight="false" outlineLevel="0" collapsed="false">
      <c r="A1857" s="38"/>
      <c r="B1857" s="38"/>
    </row>
    <row r="1858" customFormat="false" ht="12.75" hidden="false" customHeight="false" outlineLevel="0" collapsed="false">
      <c r="A1858" s="38"/>
      <c r="B1858" s="38"/>
    </row>
    <row r="1859" customFormat="false" ht="12.75" hidden="false" customHeight="false" outlineLevel="0" collapsed="false">
      <c r="A1859" s="38"/>
      <c r="B1859" s="38"/>
    </row>
    <row r="1860" customFormat="false" ht="12.75" hidden="false" customHeight="false" outlineLevel="0" collapsed="false">
      <c r="A1860" s="38"/>
      <c r="B1860" s="38"/>
    </row>
    <row r="1861" customFormat="false" ht="12.75" hidden="false" customHeight="false" outlineLevel="0" collapsed="false">
      <c r="A1861" s="38"/>
      <c r="B1861" s="38"/>
    </row>
    <row r="1862" customFormat="false" ht="12.75" hidden="false" customHeight="false" outlineLevel="0" collapsed="false">
      <c r="A1862" s="38"/>
      <c r="B1862" s="38"/>
    </row>
    <row r="1863" customFormat="false" ht="12.75" hidden="false" customHeight="false" outlineLevel="0" collapsed="false">
      <c r="A1863" s="38"/>
      <c r="B1863" s="38"/>
    </row>
    <row r="1864" customFormat="false" ht="12.75" hidden="false" customHeight="false" outlineLevel="0" collapsed="false">
      <c r="A1864" s="38"/>
      <c r="B1864" s="38"/>
    </row>
    <row r="1865" customFormat="false" ht="12.75" hidden="false" customHeight="false" outlineLevel="0" collapsed="false">
      <c r="A1865" s="38"/>
      <c r="B1865" s="38"/>
    </row>
    <row r="1866" customFormat="false" ht="12.75" hidden="false" customHeight="false" outlineLevel="0" collapsed="false">
      <c r="A1866" s="38"/>
      <c r="B1866" s="38"/>
    </row>
    <row r="1867" customFormat="false" ht="12.75" hidden="false" customHeight="false" outlineLevel="0" collapsed="false">
      <c r="A1867" s="38"/>
      <c r="B1867" s="38"/>
    </row>
    <row r="1868" customFormat="false" ht="12.75" hidden="false" customHeight="false" outlineLevel="0" collapsed="false">
      <c r="A1868" s="38"/>
      <c r="B1868" s="38"/>
    </row>
    <row r="1869" customFormat="false" ht="12.75" hidden="false" customHeight="false" outlineLevel="0" collapsed="false">
      <c r="A1869" s="38"/>
      <c r="B1869" s="38"/>
    </row>
    <row r="1870" customFormat="false" ht="12.75" hidden="false" customHeight="false" outlineLevel="0" collapsed="false">
      <c r="A1870" s="38"/>
      <c r="B1870" s="38"/>
    </row>
    <row r="1871" customFormat="false" ht="12.75" hidden="false" customHeight="false" outlineLevel="0" collapsed="false">
      <c r="A1871" s="38"/>
      <c r="B1871" s="38"/>
    </row>
    <row r="1872" customFormat="false" ht="12.75" hidden="false" customHeight="false" outlineLevel="0" collapsed="false">
      <c r="A1872" s="38"/>
      <c r="B1872" s="38"/>
    </row>
    <row r="1873" customFormat="false" ht="12.75" hidden="false" customHeight="false" outlineLevel="0" collapsed="false">
      <c r="A1873" s="38"/>
      <c r="B1873" s="38"/>
    </row>
    <row r="1874" customFormat="false" ht="12.75" hidden="false" customHeight="false" outlineLevel="0" collapsed="false">
      <c r="A1874" s="38"/>
      <c r="B1874" s="38"/>
    </row>
    <row r="1875" customFormat="false" ht="12.75" hidden="false" customHeight="false" outlineLevel="0" collapsed="false">
      <c r="A1875" s="38"/>
      <c r="B1875" s="38"/>
    </row>
    <row r="1876" customFormat="false" ht="12.75" hidden="false" customHeight="false" outlineLevel="0" collapsed="false">
      <c r="A1876" s="38"/>
      <c r="B1876" s="38"/>
    </row>
    <row r="1877" customFormat="false" ht="12.75" hidden="false" customHeight="false" outlineLevel="0" collapsed="false">
      <c r="A1877" s="38"/>
      <c r="B1877" s="38"/>
    </row>
    <row r="1878" customFormat="false" ht="12.75" hidden="false" customHeight="false" outlineLevel="0" collapsed="false">
      <c r="A1878" s="38"/>
      <c r="B1878" s="38"/>
    </row>
    <row r="1879" customFormat="false" ht="12.75" hidden="false" customHeight="false" outlineLevel="0" collapsed="false">
      <c r="A1879" s="38"/>
      <c r="B1879" s="38"/>
    </row>
    <row r="1880" customFormat="false" ht="12.75" hidden="false" customHeight="false" outlineLevel="0" collapsed="false">
      <c r="A1880" s="38"/>
      <c r="B1880" s="38"/>
    </row>
    <row r="1881" customFormat="false" ht="12.75" hidden="false" customHeight="false" outlineLevel="0" collapsed="false">
      <c r="A1881" s="38"/>
      <c r="B1881" s="38"/>
    </row>
    <row r="1882" customFormat="false" ht="12.75" hidden="false" customHeight="false" outlineLevel="0" collapsed="false">
      <c r="A1882" s="38"/>
      <c r="B1882" s="38"/>
    </row>
    <row r="1883" customFormat="false" ht="12.75" hidden="false" customHeight="false" outlineLevel="0" collapsed="false">
      <c r="A1883" s="38"/>
      <c r="B1883" s="38"/>
    </row>
    <row r="1884" customFormat="false" ht="12.75" hidden="false" customHeight="false" outlineLevel="0" collapsed="false">
      <c r="A1884" s="38"/>
      <c r="B1884" s="38"/>
    </row>
    <row r="1885" customFormat="false" ht="12.75" hidden="false" customHeight="false" outlineLevel="0" collapsed="false">
      <c r="A1885" s="38"/>
      <c r="B1885" s="38"/>
    </row>
    <row r="1886" customFormat="false" ht="12.75" hidden="false" customHeight="false" outlineLevel="0" collapsed="false">
      <c r="A1886" s="38"/>
      <c r="B1886" s="38"/>
    </row>
    <row r="1887" customFormat="false" ht="12.75" hidden="false" customHeight="false" outlineLevel="0" collapsed="false">
      <c r="A1887" s="38"/>
      <c r="B1887" s="38"/>
    </row>
    <row r="1888" customFormat="false" ht="12.75" hidden="false" customHeight="false" outlineLevel="0" collapsed="false">
      <c r="A1888" s="38"/>
      <c r="B1888" s="38"/>
    </row>
    <row r="1889" customFormat="false" ht="12.75" hidden="false" customHeight="false" outlineLevel="0" collapsed="false">
      <c r="A1889" s="38"/>
      <c r="B1889" s="38"/>
    </row>
    <row r="1890" customFormat="false" ht="12.75" hidden="false" customHeight="false" outlineLevel="0" collapsed="false">
      <c r="A1890" s="38"/>
      <c r="B1890" s="38"/>
    </row>
    <row r="1891" customFormat="false" ht="12.75" hidden="false" customHeight="false" outlineLevel="0" collapsed="false">
      <c r="A1891" s="38"/>
      <c r="B1891" s="38"/>
    </row>
    <row r="1892" customFormat="false" ht="12.75" hidden="false" customHeight="false" outlineLevel="0" collapsed="false">
      <c r="A1892" s="38"/>
      <c r="B1892" s="38"/>
    </row>
    <row r="1893" customFormat="false" ht="12.75" hidden="false" customHeight="false" outlineLevel="0" collapsed="false">
      <c r="A1893" s="38"/>
      <c r="B1893" s="38"/>
    </row>
    <row r="1894" customFormat="false" ht="12.75" hidden="false" customHeight="false" outlineLevel="0" collapsed="false">
      <c r="A1894" s="38"/>
      <c r="B1894" s="38"/>
    </row>
    <row r="1895" customFormat="false" ht="12.75" hidden="false" customHeight="false" outlineLevel="0" collapsed="false">
      <c r="A1895" s="38"/>
      <c r="B1895" s="38"/>
    </row>
    <row r="1896" customFormat="false" ht="12.75" hidden="false" customHeight="false" outlineLevel="0" collapsed="false">
      <c r="A1896" s="38"/>
      <c r="B1896" s="38"/>
    </row>
    <row r="1897" customFormat="false" ht="12.75" hidden="false" customHeight="false" outlineLevel="0" collapsed="false">
      <c r="A1897" s="38"/>
      <c r="B1897" s="38"/>
    </row>
    <row r="1898" customFormat="false" ht="12.75" hidden="false" customHeight="false" outlineLevel="0" collapsed="false">
      <c r="A1898" s="38"/>
      <c r="B1898" s="38"/>
    </row>
    <row r="1899" customFormat="false" ht="12.75" hidden="false" customHeight="false" outlineLevel="0" collapsed="false">
      <c r="A1899" s="38"/>
      <c r="B1899" s="38"/>
    </row>
    <row r="1900" customFormat="false" ht="12.75" hidden="false" customHeight="false" outlineLevel="0" collapsed="false">
      <c r="A1900" s="38"/>
      <c r="B1900" s="38"/>
    </row>
    <row r="1901" customFormat="false" ht="12.75" hidden="false" customHeight="false" outlineLevel="0" collapsed="false">
      <c r="A1901" s="38"/>
      <c r="B1901" s="38"/>
    </row>
    <row r="1902" customFormat="false" ht="12.75" hidden="false" customHeight="false" outlineLevel="0" collapsed="false">
      <c r="A1902" s="38"/>
      <c r="B1902" s="38"/>
    </row>
    <row r="1903" customFormat="false" ht="12.75" hidden="false" customHeight="false" outlineLevel="0" collapsed="false">
      <c r="A1903" s="38"/>
      <c r="B1903" s="38"/>
    </row>
    <row r="1904" customFormat="false" ht="12.75" hidden="false" customHeight="false" outlineLevel="0" collapsed="false">
      <c r="A1904" s="38"/>
      <c r="B1904" s="38"/>
    </row>
    <row r="1905" customFormat="false" ht="12.75" hidden="false" customHeight="false" outlineLevel="0" collapsed="false">
      <c r="A1905" s="38"/>
      <c r="B1905" s="38"/>
    </row>
    <row r="1906" customFormat="false" ht="12.75" hidden="false" customHeight="false" outlineLevel="0" collapsed="false">
      <c r="A1906" s="38"/>
      <c r="B1906" s="38"/>
    </row>
    <row r="1907" customFormat="false" ht="12.75" hidden="false" customHeight="false" outlineLevel="0" collapsed="false">
      <c r="A1907" s="38"/>
      <c r="B1907" s="38"/>
    </row>
    <row r="1908" customFormat="false" ht="12.75" hidden="false" customHeight="false" outlineLevel="0" collapsed="false">
      <c r="A1908" s="38"/>
      <c r="B1908" s="38"/>
    </row>
    <row r="1909" customFormat="false" ht="12.75" hidden="false" customHeight="false" outlineLevel="0" collapsed="false">
      <c r="A1909" s="38"/>
      <c r="B1909" s="38"/>
    </row>
    <row r="1910" customFormat="false" ht="12.75" hidden="false" customHeight="false" outlineLevel="0" collapsed="false">
      <c r="A1910" s="38"/>
      <c r="B1910" s="38"/>
    </row>
    <row r="1911" customFormat="false" ht="12.75" hidden="false" customHeight="false" outlineLevel="0" collapsed="false">
      <c r="A1911" s="38"/>
      <c r="B1911" s="38"/>
    </row>
    <row r="1912" customFormat="false" ht="12.75" hidden="false" customHeight="false" outlineLevel="0" collapsed="false">
      <c r="A1912" s="38"/>
      <c r="B1912" s="38"/>
    </row>
    <row r="1913" customFormat="false" ht="12.75" hidden="false" customHeight="false" outlineLevel="0" collapsed="false">
      <c r="A1913" s="38"/>
      <c r="B1913" s="38"/>
    </row>
    <row r="1914" customFormat="false" ht="12.75" hidden="false" customHeight="false" outlineLevel="0" collapsed="false">
      <c r="A1914" s="38"/>
      <c r="B1914" s="38"/>
    </row>
    <row r="1915" customFormat="false" ht="12.75" hidden="false" customHeight="false" outlineLevel="0" collapsed="false">
      <c r="A1915" s="38"/>
      <c r="B1915" s="38"/>
    </row>
    <row r="1916" customFormat="false" ht="12.75" hidden="false" customHeight="false" outlineLevel="0" collapsed="false">
      <c r="A1916" s="38"/>
      <c r="B1916" s="38"/>
    </row>
    <row r="1917" customFormat="false" ht="12.75" hidden="false" customHeight="false" outlineLevel="0" collapsed="false">
      <c r="A1917" s="38"/>
      <c r="B1917" s="38"/>
    </row>
    <row r="1918" customFormat="false" ht="12.75" hidden="false" customHeight="false" outlineLevel="0" collapsed="false">
      <c r="A1918" s="38"/>
      <c r="B1918" s="38"/>
    </row>
    <row r="1919" customFormat="false" ht="12.75" hidden="false" customHeight="false" outlineLevel="0" collapsed="false">
      <c r="A1919" s="38"/>
      <c r="B1919" s="38"/>
    </row>
    <row r="1920" customFormat="false" ht="12.75" hidden="false" customHeight="false" outlineLevel="0" collapsed="false">
      <c r="A1920" s="38"/>
      <c r="B1920" s="38"/>
    </row>
    <row r="1921" customFormat="false" ht="12.75" hidden="false" customHeight="false" outlineLevel="0" collapsed="false">
      <c r="A1921" s="38"/>
      <c r="B1921" s="38"/>
    </row>
    <row r="1922" customFormat="false" ht="12.75" hidden="false" customHeight="false" outlineLevel="0" collapsed="false">
      <c r="A1922" s="38"/>
      <c r="B1922" s="38"/>
    </row>
    <row r="1923" customFormat="false" ht="12.75" hidden="false" customHeight="false" outlineLevel="0" collapsed="false">
      <c r="A1923" s="38"/>
      <c r="B1923" s="38"/>
    </row>
    <row r="1924" customFormat="false" ht="12.75" hidden="false" customHeight="false" outlineLevel="0" collapsed="false">
      <c r="A1924" s="38"/>
      <c r="B1924" s="38"/>
    </row>
    <row r="1925" customFormat="false" ht="12.75" hidden="false" customHeight="false" outlineLevel="0" collapsed="false">
      <c r="A1925" s="38"/>
      <c r="B1925" s="38"/>
    </row>
    <row r="1926" customFormat="false" ht="12.75" hidden="false" customHeight="false" outlineLevel="0" collapsed="false">
      <c r="A1926" s="38"/>
      <c r="B1926" s="38"/>
    </row>
    <row r="1927" customFormat="false" ht="12.75" hidden="false" customHeight="false" outlineLevel="0" collapsed="false">
      <c r="A1927" s="38"/>
      <c r="B1927" s="38"/>
    </row>
    <row r="1928" customFormat="false" ht="12.75" hidden="false" customHeight="false" outlineLevel="0" collapsed="false">
      <c r="A1928" s="38"/>
      <c r="B1928" s="38"/>
    </row>
    <row r="1929" customFormat="false" ht="12.75" hidden="false" customHeight="false" outlineLevel="0" collapsed="false">
      <c r="A1929" s="38"/>
      <c r="B1929" s="38"/>
    </row>
    <row r="1930" customFormat="false" ht="12.75" hidden="false" customHeight="false" outlineLevel="0" collapsed="false">
      <c r="A1930" s="38"/>
      <c r="B1930" s="38"/>
    </row>
    <row r="1931" customFormat="false" ht="12.75" hidden="false" customHeight="false" outlineLevel="0" collapsed="false">
      <c r="A1931" s="38"/>
      <c r="B1931" s="38"/>
    </row>
    <row r="1932" customFormat="false" ht="12.75" hidden="false" customHeight="false" outlineLevel="0" collapsed="false">
      <c r="A1932" s="38"/>
      <c r="B1932" s="38"/>
    </row>
    <row r="1933" customFormat="false" ht="12.75" hidden="false" customHeight="false" outlineLevel="0" collapsed="false">
      <c r="A1933" s="38"/>
      <c r="B1933" s="38"/>
    </row>
    <row r="1934" customFormat="false" ht="12.75" hidden="false" customHeight="false" outlineLevel="0" collapsed="false">
      <c r="A1934" s="38"/>
      <c r="B1934" s="38"/>
    </row>
    <row r="1935" customFormat="false" ht="12.75" hidden="false" customHeight="false" outlineLevel="0" collapsed="false">
      <c r="A1935" s="38"/>
      <c r="B1935" s="38"/>
    </row>
    <row r="1936" customFormat="false" ht="12.75" hidden="false" customHeight="false" outlineLevel="0" collapsed="false">
      <c r="A1936" s="38"/>
      <c r="B1936" s="38"/>
    </row>
    <row r="1937" customFormat="false" ht="12.75" hidden="false" customHeight="false" outlineLevel="0" collapsed="false">
      <c r="A1937" s="38"/>
      <c r="B1937" s="38"/>
    </row>
    <row r="1938" customFormat="false" ht="12.75" hidden="false" customHeight="false" outlineLevel="0" collapsed="false">
      <c r="A1938" s="38"/>
      <c r="B1938" s="38"/>
    </row>
    <row r="1939" customFormat="false" ht="12.75" hidden="false" customHeight="false" outlineLevel="0" collapsed="false">
      <c r="A1939" s="38"/>
      <c r="B1939" s="38"/>
    </row>
    <row r="1940" customFormat="false" ht="12.75" hidden="false" customHeight="false" outlineLevel="0" collapsed="false">
      <c r="A1940" s="38"/>
      <c r="B1940" s="38"/>
    </row>
    <row r="1941" customFormat="false" ht="12.75" hidden="false" customHeight="false" outlineLevel="0" collapsed="false">
      <c r="A1941" s="38"/>
      <c r="B1941" s="38"/>
    </row>
    <row r="1942" customFormat="false" ht="12.75" hidden="false" customHeight="false" outlineLevel="0" collapsed="false">
      <c r="A1942" s="38"/>
      <c r="B1942" s="38"/>
    </row>
    <row r="1943" customFormat="false" ht="12.75" hidden="false" customHeight="false" outlineLevel="0" collapsed="false">
      <c r="A1943" s="38"/>
      <c r="B1943" s="38"/>
    </row>
    <row r="1944" customFormat="false" ht="12.75" hidden="false" customHeight="false" outlineLevel="0" collapsed="false">
      <c r="A1944" s="38"/>
      <c r="B1944" s="38"/>
    </row>
    <row r="1945" customFormat="false" ht="12.75" hidden="false" customHeight="false" outlineLevel="0" collapsed="false">
      <c r="A1945" s="38"/>
      <c r="B1945" s="38"/>
    </row>
    <row r="1946" customFormat="false" ht="12.75" hidden="false" customHeight="false" outlineLevel="0" collapsed="false">
      <c r="A1946" s="38"/>
      <c r="B1946" s="38"/>
    </row>
    <row r="1947" customFormat="false" ht="12.75" hidden="false" customHeight="false" outlineLevel="0" collapsed="false">
      <c r="A1947" s="38"/>
      <c r="B1947" s="38"/>
    </row>
    <row r="1948" customFormat="false" ht="12.75" hidden="false" customHeight="false" outlineLevel="0" collapsed="false">
      <c r="A1948" s="38"/>
      <c r="B1948" s="38"/>
    </row>
    <row r="1949" customFormat="false" ht="12.75" hidden="false" customHeight="false" outlineLevel="0" collapsed="false">
      <c r="A1949" s="38"/>
      <c r="B1949" s="38"/>
    </row>
    <row r="1950" customFormat="false" ht="12.75" hidden="false" customHeight="false" outlineLevel="0" collapsed="false">
      <c r="A1950" s="38"/>
      <c r="B1950" s="38"/>
    </row>
    <row r="1951" customFormat="false" ht="12.75" hidden="false" customHeight="false" outlineLevel="0" collapsed="false">
      <c r="A1951" s="38"/>
      <c r="B1951" s="38"/>
    </row>
    <row r="1952" customFormat="false" ht="12.75" hidden="false" customHeight="false" outlineLevel="0" collapsed="false">
      <c r="A1952" s="38"/>
      <c r="B1952" s="38"/>
    </row>
    <row r="1953" customFormat="false" ht="12.75" hidden="false" customHeight="false" outlineLevel="0" collapsed="false">
      <c r="A1953" s="38"/>
      <c r="B1953" s="38"/>
    </row>
    <row r="1954" customFormat="false" ht="12.75" hidden="false" customHeight="false" outlineLevel="0" collapsed="false">
      <c r="A1954" s="38"/>
      <c r="B1954" s="38"/>
    </row>
    <row r="1955" customFormat="false" ht="12.75" hidden="false" customHeight="false" outlineLevel="0" collapsed="false">
      <c r="A1955" s="38"/>
      <c r="B1955" s="38"/>
    </row>
    <row r="1956" customFormat="false" ht="12.75" hidden="false" customHeight="false" outlineLevel="0" collapsed="false">
      <c r="A1956" s="38"/>
      <c r="B1956" s="38"/>
    </row>
    <row r="1957" customFormat="false" ht="12.75" hidden="false" customHeight="false" outlineLevel="0" collapsed="false">
      <c r="A1957" s="38"/>
      <c r="B1957" s="38"/>
    </row>
    <row r="1958" customFormat="false" ht="12.75" hidden="false" customHeight="false" outlineLevel="0" collapsed="false">
      <c r="A1958" s="38"/>
      <c r="B1958" s="38"/>
    </row>
    <row r="1959" customFormat="false" ht="12.75" hidden="false" customHeight="false" outlineLevel="0" collapsed="false">
      <c r="A1959" s="38"/>
      <c r="B1959" s="38"/>
    </row>
    <row r="1960" customFormat="false" ht="12.75" hidden="false" customHeight="false" outlineLevel="0" collapsed="false">
      <c r="A1960" s="38"/>
      <c r="B1960" s="38"/>
    </row>
    <row r="1961" customFormat="false" ht="12.75" hidden="false" customHeight="false" outlineLevel="0" collapsed="false">
      <c r="A1961" s="38"/>
      <c r="B1961" s="38"/>
    </row>
    <row r="1962" customFormat="false" ht="12.75" hidden="false" customHeight="false" outlineLevel="0" collapsed="false">
      <c r="A1962" s="38"/>
      <c r="B1962" s="38"/>
    </row>
    <row r="1963" customFormat="false" ht="12.75" hidden="false" customHeight="false" outlineLevel="0" collapsed="false">
      <c r="A1963" s="38"/>
      <c r="B1963" s="38"/>
    </row>
    <row r="1964" customFormat="false" ht="12.75" hidden="false" customHeight="false" outlineLevel="0" collapsed="false">
      <c r="A1964" s="38"/>
      <c r="B1964" s="38"/>
    </row>
    <row r="1965" customFormat="false" ht="12.75" hidden="false" customHeight="false" outlineLevel="0" collapsed="false">
      <c r="A1965" s="38"/>
      <c r="B1965" s="38"/>
    </row>
    <row r="1966" customFormat="false" ht="12.75" hidden="false" customHeight="false" outlineLevel="0" collapsed="false">
      <c r="A1966" s="38"/>
      <c r="B1966" s="38"/>
    </row>
    <row r="1967" customFormat="false" ht="12.75" hidden="false" customHeight="false" outlineLevel="0" collapsed="false">
      <c r="A1967" s="38"/>
      <c r="B1967" s="38"/>
    </row>
    <row r="1968" customFormat="false" ht="12.75" hidden="false" customHeight="false" outlineLevel="0" collapsed="false">
      <c r="A1968" s="38"/>
      <c r="B1968" s="38"/>
    </row>
    <row r="1969" customFormat="false" ht="12.75" hidden="false" customHeight="false" outlineLevel="0" collapsed="false">
      <c r="A1969" s="38"/>
      <c r="B1969" s="38"/>
    </row>
    <row r="1970" customFormat="false" ht="12.75" hidden="false" customHeight="false" outlineLevel="0" collapsed="false">
      <c r="A1970" s="38"/>
      <c r="B1970" s="38"/>
    </row>
    <row r="1971" customFormat="false" ht="12.75" hidden="false" customHeight="false" outlineLevel="0" collapsed="false">
      <c r="A1971" s="38"/>
      <c r="B1971" s="38"/>
    </row>
    <row r="1972" customFormat="false" ht="12.75" hidden="false" customHeight="false" outlineLevel="0" collapsed="false">
      <c r="A1972" s="38"/>
      <c r="B1972" s="38"/>
    </row>
    <row r="1973" customFormat="false" ht="12.75" hidden="false" customHeight="false" outlineLevel="0" collapsed="false">
      <c r="A1973" s="38"/>
      <c r="B1973" s="38"/>
    </row>
    <row r="1974" customFormat="false" ht="12.75" hidden="false" customHeight="false" outlineLevel="0" collapsed="false">
      <c r="A1974" s="38"/>
      <c r="B1974" s="38"/>
    </row>
    <row r="1975" customFormat="false" ht="12.75" hidden="false" customHeight="false" outlineLevel="0" collapsed="false">
      <c r="A1975" s="38"/>
      <c r="B1975" s="38"/>
    </row>
    <row r="1976" customFormat="false" ht="12.75" hidden="false" customHeight="false" outlineLevel="0" collapsed="false">
      <c r="A1976" s="38"/>
      <c r="B1976" s="38"/>
    </row>
    <row r="1977" customFormat="false" ht="12.75" hidden="false" customHeight="false" outlineLevel="0" collapsed="false">
      <c r="A1977" s="38"/>
      <c r="B1977" s="38"/>
    </row>
    <row r="1978" customFormat="false" ht="12.75" hidden="false" customHeight="false" outlineLevel="0" collapsed="false">
      <c r="A1978" s="38"/>
      <c r="B1978" s="38"/>
    </row>
    <row r="1979" customFormat="false" ht="12.75" hidden="false" customHeight="false" outlineLevel="0" collapsed="false">
      <c r="A1979" s="38"/>
      <c r="B1979" s="38"/>
    </row>
    <row r="1980" customFormat="false" ht="12.75" hidden="false" customHeight="false" outlineLevel="0" collapsed="false">
      <c r="A1980" s="38"/>
      <c r="B1980" s="38"/>
    </row>
    <row r="1981" customFormat="false" ht="12.75" hidden="false" customHeight="false" outlineLevel="0" collapsed="false">
      <c r="A1981" s="38"/>
      <c r="B1981" s="38"/>
    </row>
    <row r="1982" customFormat="false" ht="12.75" hidden="false" customHeight="false" outlineLevel="0" collapsed="false">
      <c r="A1982" s="38"/>
      <c r="B1982" s="38"/>
    </row>
    <row r="1983" customFormat="false" ht="12.75" hidden="false" customHeight="false" outlineLevel="0" collapsed="false">
      <c r="A1983" s="38"/>
      <c r="B1983" s="38"/>
    </row>
    <row r="1984" customFormat="false" ht="12.75" hidden="false" customHeight="false" outlineLevel="0" collapsed="false">
      <c r="A1984" s="38"/>
      <c r="B1984" s="38"/>
    </row>
    <row r="1985" customFormat="false" ht="12.75" hidden="false" customHeight="false" outlineLevel="0" collapsed="false">
      <c r="A1985" s="38"/>
      <c r="B1985" s="38"/>
    </row>
    <row r="1986" customFormat="false" ht="12.75" hidden="false" customHeight="false" outlineLevel="0" collapsed="false">
      <c r="A1986" s="38"/>
      <c r="B1986" s="38"/>
    </row>
    <row r="1987" customFormat="false" ht="12.75" hidden="false" customHeight="false" outlineLevel="0" collapsed="false">
      <c r="A1987" s="38"/>
      <c r="B1987" s="38"/>
    </row>
    <row r="1988" customFormat="false" ht="12.75" hidden="false" customHeight="false" outlineLevel="0" collapsed="false">
      <c r="A1988" s="38"/>
      <c r="B1988" s="38"/>
    </row>
    <row r="1989" customFormat="false" ht="12.75" hidden="false" customHeight="false" outlineLevel="0" collapsed="false">
      <c r="A1989" s="38"/>
      <c r="B1989" s="38"/>
    </row>
    <row r="1990" customFormat="false" ht="12.75" hidden="false" customHeight="false" outlineLevel="0" collapsed="false">
      <c r="A1990" s="38"/>
      <c r="B1990" s="38"/>
    </row>
    <row r="1991" customFormat="false" ht="12.75" hidden="false" customHeight="false" outlineLevel="0" collapsed="false">
      <c r="A1991" s="38"/>
      <c r="B1991" s="38"/>
    </row>
    <row r="1992" customFormat="false" ht="12.75" hidden="false" customHeight="false" outlineLevel="0" collapsed="false">
      <c r="A1992" s="38"/>
      <c r="B1992" s="38"/>
    </row>
    <row r="1993" customFormat="false" ht="12.75" hidden="false" customHeight="false" outlineLevel="0" collapsed="false">
      <c r="A1993" s="38"/>
      <c r="B1993" s="38"/>
    </row>
    <row r="1994" customFormat="false" ht="12.75" hidden="false" customHeight="false" outlineLevel="0" collapsed="false">
      <c r="A1994" s="38"/>
      <c r="B1994" s="38"/>
    </row>
    <row r="1995" customFormat="false" ht="12.75" hidden="false" customHeight="false" outlineLevel="0" collapsed="false">
      <c r="A1995" s="38"/>
      <c r="B1995" s="38"/>
    </row>
    <row r="1996" customFormat="false" ht="12.75" hidden="false" customHeight="false" outlineLevel="0" collapsed="false">
      <c r="A1996" s="38"/>
      <c r="B1996" s="38"/>
    </row>
    <row r="1997" customFormat="false" ht="12.75" hidden="false" customHeight="false" outlineLevel="0" collapsed="false">
      <c r="A1997" s="38"/>
      <c r="B1997" s="38"/>
    </row>
    <row r="1998" customFormat="false" ht="12.75" hidden="false" customHeight="false" outlineLevel="0" collapsed="false">
      <c r="A1998" s="38"/>
      <c r="B1998" s="38"/>
    </row>
    <row r="1999" customFormat="false" ht="12.75" hidden="false" customHeight="false" outlineLevel="0" collapsed="false">
      <c r="A1999" s="38"/>
      <c r="B1999" s="38"/>
    </row>
    <row r="2000" customFormat="false" ht="12.75" hidden="false" customHeight="false" outlineLevel="0" collapsed="false">
      <c r="A2000" s="38"/>
      <c r="B2000" s="38"/>
    </row>
    <row r="2001" customFormat="false" ht="12.75" hidden="false" customHeight="false" outlineLevel="0" collapsed="false">
      <c r="A2001" s="38"/>
      <c r="B2001" s="38"/>
    </row>
    <row r="2002" customFormat="false" ht="12.75" hidden="false" customHeight="false" outlineLevel="0" collapsed="false">
      <c r="A2002" s="38"/>
      <c r="B2002" s="38"/>
    </row>
    <row r="2003" customFormat="false" ht="12.75" hidden="false" customHeight="false" outlineLevel="0" collapsed="false">
      <c r="A2003" s="38"/>
      <c r="B2003" s="38"/>
    </row>
    <row r="2004" customFormat="false" ht="12.75" hidden="false" customHeight="false" outlineLevel="0" collapsed="false">
      <c r="A2004" s="38"/>
      <c r="B2004" s="38"/>
    </row>
    <row r="2005" customFormat="false" ht="12.75" hidden="false" customHeight="false" outlineLevel="0" collapsed="false">
      <c r="A2005" s="38"/>
      <c r="B2005" s="38"/>
    </row>
    <row r="2006" customFormat="false" ht="12.75" hidden="false" customHeight="false" outlineLevel="0" collapsed="false">
      <c r="A2006" s="38"/>
      <c r="B2006" s="38"/>
    </row>
    <row r="2007" customFormat="false" ht="12.75" hidden="false" customHeight="false" outlineLevel="0" collapsed="false">
      <c r="A2007" s="38"/>
      <c r="B2007" s="38"/>
    </row>
    <row r="2008" customFormat="false" ht="12.75" hidden="false" customHeight="false" outlineLevel="0" collapsed="false">
      <c r="A2008" s="38"/>
      <c r="B2008" s="38"/>
    </row>
    <row r="2009" customFormat="false" ht="12.75" hidden="false" customHeight="false" outlineLevel="0" collapsed="false">
      <c r="A2009" s="38"/>
      <c r="B2009" s="38"/>
    </row>
    <row r="2010" customFormat="false" ht="12.75" hidden="false" customHeight="false" outlineLevel="0" collapsed="false">
      <c r="A2010" s="38"/>
      <c r="B2010" s="38"/>
    </row>
    <row r="2011" customFormat="false" ht="12.75" hidden="false" customHeight="false" outlineLevel="0" collapsed="false">
      <c r="A2011" s="38"/>
      <c r="B2011" s="38"/>
    </row>
    <row r="2012" customFormat="false" ht="12.75" hidden="false" customHeight="false" outlineLevel="0" collapsed="false">
      <c r="A2012" s="38"/>
      <c r="B2012" s="38"/>
    </row>
    <row r="2013" customFormat="false" ht="12.75" hidden="false" customHeight="false" outlineLevel="0" collapsed="false">
      <c r="A2013" s="38"/>
      <c r="B2013" s="38"/>
    </row>
    <row r="2014" customFormat="false" ht="12.75" hidden="false" customHeight="false" outlineLevel="0" collapsed="false">
      <c r="A2014" s="38"/>
      <c r="B2014" s="38"/>
    </row>
    <row r="2015" customFormat="false" ht="12.75" hidden="false" customHeight="false" outlineLevel="0" collapsed="false">
      <c r="A2015" s="38"/>
      <c r="B2015" s="38"/>
    </row>
    <row r="2016" customFormat="false" ht="12.75" hidden="false" customHeight="false" outlineLevel="0" collapsed="false">
      <c r="A2016" s="38"/>
      <c r="B2016" s="38"/>
    </row>
    <row r="2017" customFormat="false" ht="12.75" hidden="false" customHeight="false" outlineLevel="0" collapsed="false">
      <c r="A2017" s="38"/>
      <c r="B2017" s="38"/>
    </row>
    <row r="2018" customFormat="false" ht="12.75" hidden="false" customHeight="false" outlineLevel="0" collapsed="false">
      <c r="A2018" s="38"/>
      <c r="B2018" s="38"/>
    </row>
    <row r="2019" customFormat="false" ht="12.75" hidden="false" customHeight="false" outlineLevel="0" collapsed="false">
      <c r="A2019" s="38"/>
      <c r="B2019" s="38"/>
    </row>
    <row r="2020" customFormat="false" ht="12.75" hidden="false" customHeight="false" outlineLevel="0" collapsed="false">
      <c r="A2020" s="38"/>
      <c r="B2020" s="38"/>
    </row>
    <row r="2021" customFormat="false" ht="12.75" hidden="false" customHeight="false" outlineLevel="0" collapsed="false">
      <c r="A2021" s="38"/>
      <c r="B2021" s="38"/>
    </row>
    <row r="2022" customFormat="false" ht="12.75" hidden="false" customHeight="false" outlineLevel="0" collapsed="false">
      <c r="A2022" s="38"/>
      <c r="B2022" s="38"/>
    </row>
    <row r="2023" customFormat="false" ht="12.75" hidden="false" customHeight="false" outlineLevel="0" collapsed="false">
      <c r="A2023" s="38"/>
      <c r="B2023" s="38"/>
    </row>
    <row r="2024" customFormat="false" ht="12.75" hidden="false" customHeight="false" outlineLevel="0" collapsed="false">
      <c r="A2024" s="38"/>
      <c r="B2024" s="38"/>
    </row>
    <row r="2025" customFormat="false" ht="12.75" hidden="false" customHeight="false" outlineLevel="0" collapsed="false">
      <c r="A2025" s="38"/>
      <c r="B2025" s="38"/>
    </row>
    <row r="2026" customFormat="false" ht="12.75" hidden="false" customHeight="false" outlineLevel="0" collapsed="false">
      <c r="A2026" s="38"/>
      <c r="B2026" s="38"/>
    </row>
    <row r="2027" customFormat="false" ht="12.75" hidden="false" customHeight="false" outlineLevel="0" collapsed="false">
      <c r="A2027" s="38"/>
      <c r="B2027" s="38"/>
    </row>
    <row r="2028" customFormat="false" ht="12.75" hidden="false" customHeight="false" outlineLevel="0" collapsed="false">
      <c r="A2028" s="38"/>
      <c r="B2028" s="38"/>
    </row>
    <row r="2029" customFormat="false" ht="12.75" hidden="false" customHeight="false" outlineLevel="0" collapsed="false">
      <c r="A2029" s="38"/>
      <c r="B2029" s="38"/>
    </row>
    <row r="2030" customFormat="false" ht="12.75" hidden="false" customHeight="false" outlineLevel="0" collapsed="false">
      <c r="A2030" s="38"/>
      <c r="B2030" s="38"/>
    </row>
    <row r="2031" customFormat="false" ht="12.75" hidden="false" customHeight="false" outlineLevel="0" collapsed="false">
      <c r="A2031" s="38"/>
      <c r="B2031" s="38"/>
    </row>
    <row r="2032" customFormat="false" ht="12.75" hidden="false" customHeight="false" outlineLevel="0" collapsed="false">
      <c r="A2032" s="38"/>
      <c r="B2032" s="38"/>
    </row>
    <row r="2033" customFormat="false" ht="12.75" hidden="false" customHeight="false" outlineLevel="0" collapsed="false">
      <c r="A2033" s="38"/>
      <c r="B2033" s="38"/>
    </row>
    <row r="2034" customFormat="false" ht="12.75" hidden="false" customHeight="false" outlineLevel="0" collapsed="false">
      <c r="A2034" s="38"/>
      <c r="B2034" s="38"/>
    </row>
    <row r="2035" customFormat="false" ht="12.75" hidden="false" customHeight="false" outlineLevel="0" collapsed="false">
      <c r="A2035" s="38"/>
      <c r="B2035" s="38"/>
    </row>
    <row r="2036" customFormat="false" ht="12.75" hidden="false" customHeight="false" outlineLevel="0" collapsed="false">
      <c r="A2036" s="38"/>
      <c r="B2036" s="38"/>
    </row>
    <row r="2037" customFormat="false" ht="12.75" hidden="false" customHeight="false" outlineLevel="0" collapsed="false">
      <c r="A2037" s="38"/>
      <c r="B2037" s="38"/>
    </row>
    <row r="2038" customFormat="false" ht="12.75" hidden="false" customHeight="false" outlineLevel="0" collapsed="false">
      <c r="A2038" s="38"/>
      <c r="B2038" s="38"/>
    </row>
    <row r="2039" customFormat="false" ht="12.75" hidden="false" customHeight="false" outlineLevel="0" collapsed="false">
      <c r="A2039" s="38"/>
      <c r="B2039" s="38"/>
    </row>
    <row r="2040" customFormat="false" ht="12.75" hidden="false" customHeight="false" outlineLevel="0" collapsed="false">
      <c r="A2040" s="38"/>
      <c r="B2040" s="38"/>
    </row>
    <row r="2041" customFormat="false" ht="12.75" hidden="false" customHeight="false" outlineLevel="0" collapsed="false">
      <c r="A2041" s="38"/>
      <c r="B2041" s="38"/>
    </row>
    <row r="2042" customFormat="false" ht="12.75" hidden="false" customHeight="false" outlineLevel="0" collapsed="false">
      <c r="A2042" s="38"/>
      <c r="B2042" s="38"/>
    </row>
    <row r="2043" customFormat="false" ht="12.75" hidden="false" customHeight="false" outlineLevel="0" collapsed="false">
      <c r="A2043" s="38"/>
      <c r="B2043" s="38"/>
    </row>
    <row r="2044" customFormat="false" ht="12.75" hidden="false" customHeight="false" outlineLevel="0" collapsed="false">
      <c r="A2044" s="38"/>
      <c r="B2044" s="38"/>
    </row>
    <row r="2045" customFormat="false" ht="12.75" hidden="false" customHeight="false" outlineLevel="0" collapsed="false">
      <c r="A2045" s="38"/>
      <c r="B2045" s="38"/>
    </row>
    <row r="2046" customFormat="false" ht="12.75" hidden="false" customHeight="false" outlineLevel="0" collapsed="false">
      <c r="A2046" s="38"/>
      <c r="B2046" s="38"/>
    </row>
    <row r="2047" customFormat="false" ht="12.75" hidden="false" customHeight="false" outlineLevel="0" collapsed="false">
      <c r="A2047" s="38"/>
      <c r="B2047" s="38"/>
    </row>
    <row r="2048" customFormat="false" ht="12.75" hidden="false" customHeight="false" outlineLevel="0" collapsed="false">
      <c r="A2048" s="38"/>
      <c r="B2048" s="38"/>
    </row>
    <row r="2049" customFormat="false" ht="12.75" hidden="false" customHeight="false" outlineLevel="0" collapsed="false">
      <c r="A2049" s="38"/>
      <c r="B2049" s="38"/>
    </row>
    <row r="2050" customFormat="false" ht="12.75" hidden="false" customHeight="false" outlineLevel="0" collapsed="false">
      <c r="A2050" s="38"/>
      <c r="B2050" s="38"/>
    </row>
    <row r="2051" customFormat="false" ht="12.75" hidden="false" customHeight="false" outlineLevel="0" collapsed="false">
      <c r="A2051" s="38"/>
      <c r="B2051" s="38"/>
    </row>
    <row r="2052" customFormat="false" ht="12.75" hidden="false" customHeight="false" outlineLevel="0" collapsed="false">
      <c r="A2052" s="38"/>
      <c r="B2052" s="38"/>
    </row>
    <row r="2053" customFormat="false" ht="12.75" hidden="false" customHeight="false" outlineLevel="0" collapsed="false">
      <c r="A2053" s="38"/>
      <c r="B2053" s="38"/>
    </row>
    <row r="2054" customFormat="false" ht="12.75" hidden="false" customHeight="false" outlineLevel="0" collapsed="false">
      <c r="A2054" s="38"/>
      <c r="B2054" s="38"/>
    </row>
    <row r="2055" customFormat="false" ht="12.75" hidden="false" customHeight="false" outlineLevel="0" collapsed="false">
      <c r="A2055" s="38"/>
      <c r="B2055" s="38"/>
    </row>
    <row r="2056" customFormat="false" ht="12.75" hidden="false" customHeight="false" outlineLevel="0" collapsed="false">
      <c r="A2056" s="38"/>
      <c r="B2056" s="38"/>
    </row>
    <row r="2057" customFormat="false" ht="12.75" hidden="false" customHeight="false" outlineLevel="0" collapsed="false">
      <c r="A2057" s="38"/>
      <c r="B2057" s="38"/>
    </row>
    <row r="2058" customFormat="false" ht="12.75" hidden="false" customHeight="false" outlineLevel="0" collapsed="false">
      <c r="A2058" s="38"/>
      <c r="B2058" s="38"/>
    </row>
    <row r="2059" customFormat="false" ht="12.75" hidden="false" customHeight="false" outlineLevel="0" collapsed="false">
      <c r="A2059" s="38"/>
      <c r="B2059" s="38"/>
    </row>
    <row r="2060" customFormat="false" ht="12.75" hidden="false" customHeight="false" outlineLevel="0" collapsed="false">
      <c r="A2060" s="38"/>
      <c r="B2060" s="38"/>
    </row>
    <row r="2061" customFormat="false" ht="12.75" hidden="false" customHeight="false" outlineLevel="0" collapsed="false">
      <c r="A2061" s="38"/>
      <c r="B2061" s="38"/>
    </row>
    <row r="2062" customFormat="false" ht="12.75" hidden="false" customHeight="false" outlineLevel="0" collapsed="false">
      <c r="A2062" s="38"/>
      <c r="B2062" s="38"/>
    </row>
    <row r="2063" customFormat="false" ht="12.75" hidden="false" customHeight="false" outlineLevel="0" collapsed="false">
      <c r="A2063" s="38"/>
      <c r="B2063" s="38"/>
    </row>
    <row r="2064" customFormat="false" ht="12.75" hidden="false" customHeight="false" outlineLevel="0" collapsed="false">
      <c r="A2064" s="38"/>
      <c r="B2064" s="38"/>
    </row>
    <row r="2065" customFormat="false" ht="12.75" hidden="false" customHeight="false" outlineLevel="0" collapsed="false">
      <c r="A2065" s="38"/>
      <c r="B2065" s="38"/>
    </row>
    <row r="2066" customFormat="false" ht="12.75" hidden="false" customHeight="false" outlineLevel="0" collapsed="false">
      <c r="A2066" s="38"/>
      <c r="B2066" s="38"/>
    </row>
    <row r="2067" customFormat="false" ht="12.75" hidden="false" customHeight="false" outlineLevel="0" collapsed="false">
      <c r="A2067" s="38"/>
      <c r="B2067" s="38"/>
    </row>
    <row r="2068" customFormat="false" ht="12.75" hidden="false" customHeight="false" outlineLevel="0" collapsed="false">
      <c r="A2068" s="38"/>
      <c r="B2068" s="38"/>
    </row>
    <row r="2069" customFormat="false" ht="12.75" hidden="false" customHeight="false" outlineLevel="0" collapsed="false">
      <c r="A2069" s="38"/>
      <c r="B2069" s="38"/>
    </row>
    <row r="2070" customFormat="false" ht="12.75" hidden="false" customHeight="false" outlineLevel="0" collapsed="false">
      <c r="A2070" s="38"/>
      <c r="B2070" s="38"/>
    </row>
    <row r="2071" customFormat="false" ht="12.75" hidden="false" customHeight="false" outlineLevel="0" collapsed="false">
      <c r="A2071" s="38"/>
      <c r="B2071" s="38"/>
    </row>
    <row r="2072" customFormat="false" ht="12.75" hidden="false" customHeight="false" outlineLevel="0" collapsed="false">
      <c r="A2072" s="38"/>
      <c r="B2072" s="38"/>
    </row>
    <row r="2073" customFormat="false" ht="12.75" hidden="false" customHeight="false" outlineLevel="0" collapsed="false">
      <c r="A2073" s="38"/>
      <c r="B2073" s="38"/>
    </row>
    <row r="2074" customFormat="false" ht="12.75" hidden="false" customHeight="false" outlineLevel="0" collapsed="false">
      <c r="A2074" s="38"/>
      <c r="B2074" s="38"/>
    </row>
    <row r="2075" customFormat="false" ht="12.75" hidden="false" customHeight="false" outlineLevel="0" collapsed="false">
      <c r="A2075" s="38"/>
      <c r="B2075" s="38"/>
    </row>
    <row r="2076" customFormat="false" ht="12.75" hidden="false" customHeight="false" outlineLevel="0" collapsed="false">
      <c r="A2076" s="38"/>
      <c r="B2076" s="38"/>
    </row>
    <row r="2077" customFormat="false" ht="12.75" hidden="false" customHeight="false" outlineLevel="0" collapsed="false">
      <c r="A2077" s="38"/>
      <c r="B2077" s="38"/>
    </row>
    <row r="2078" customFormat="false" ht="12.75" hidden="false" customHeight="false" outlineLevel="0" collapsed="false">
      <c r="A2078" s="38"/>
      <c r="B2078" s="38"/>
    </row>
    <row r="2079" customFormat="false" ht="12.75" hidden="false" customHeight="false" outlineLevel="0" collapsed="false">
      <c r="A2079" s="38"/>
      <c r="B2079" s="38"/>
    </row>
    <row r="2080" customFormat="false" ht="12.75" hidden="false" customHeight="false" outlineLevel="0" collapsed="false">
      <c r="A2080" s="38"/>
      <c r="B2080" s="38"/>
    </row>
    <row r="2081" customFormat="false" ht="12.75" hidden="false" customHeight="false" outlineLevel="0" collapsed="false">
      <c r="A2081" s="38"/>
      <c r="B2081" s="38"/>
    </row>
    <row r="2082" customFormat="false" ht="12.75" hidden="false" customHeight="false" outlineLevel="0" collapsed="false">
      <c r="A2082" s="38"/>
      <c r="B2082" s="38"/>
    </row>
    <row r="2083" customFormat="false" ht="12.75" hidden="false" customHeight="false" outlineLevel="0" collapsed="false">
      <c r="A2083" s="38"/>
      <c r="B2083" s="38"/>
    </row>
    <row r="2084" customFormat="false" ht="12.75" hidden="false" customHeight="false" outlineLevel="0" collapsed="false">
      <c r="A2084" s="38"/>
      <c r="B2084" s="38"/>
    </row>
    <row r="2085" customFormat="false" ht="12.75" hidden="false" customHeight="false" outlineLevel="0" collapsed="false">
      <c r="A2085" s="38"/>
      <c r="B2085" s="38"/>
    </row>
    <row r="2086" customFormat="false" ht="12.75" hidden="false" customHeight="false" outlineLevel="0" collapsed="false">
      <c r="A2086" s="38"/>
      <c r="B2086" s="38"/>
    </row>
    <row r="2087" customFormat="false" ht="12.75" hidden="false" customHeight="false" outlineLevel="0" collapsed="false">
      <c r="A2087" s="38"/>
      <c r="B2087" s="38"/>
    </row>
    <row r="2088" customFormat="false" ht="12.75" hidden="false" customHeight="false" outlineLevel="0" collapsed="false">
      <c r="A2088" s="38"/>
      <c r="B2088" s="38"/>
    </row>
    <row r="2089" customFormat="false" ht="12.75" hidden="false" customHeight="false" outlineLevel="0" collapsed="false">
      <c r="A2089" s="38"/>
      <c r="B2089" s="38"/>
    </row>
    <row r="2090" customFormat="false" ht="12.75" hidden="false" customHeight="false" outlineLevel="0" collapsed="false">
      <c r="A2090" s="38"/>
      <c r="B2090" s="38"/>
    </row>
    <row r="2091" customFormat="false" ht="12.75" hidden="false" customHeight="false" outlineLevel="0" collapsed="false">
      <c r="A2091" s="38"/>
      <c r="B2091" s="38"/>
    </row>
    <row r="2092" customFormat="false" ht="12.75" hidden="false" customHeight="false" outlineLevel="0" collapsed="false">
      <c r="A2092" s="38"/>
      <c r="B2092" s="38"/>
    </row>
    <row r="2093" customFormat="false" ht="12.75" hidden="false" customHeight="false" outlineLevel="0" collapsed="false">
      <c r="A2093" s="38"/>
      <c r="B2093" s="38"/>
    </row>
    <row r="2094" customFormat="false" ht="12.75" hidden="false" customHeight="false" outlineLevel="0" collapsed="false">
      <c r="A2094" s="38"/>
      <c r="B2094" s="38"/>
    </row>
    <row r="2095" customFormat="false" ht="12.75" hidden="false" customHeight="false" outlineLevel="0" collapsed="false">
      <c r="A2095" s="38"/>
      <c r="B2095" s="38"/>
    </row>
    <row r="2096" customFormat="false" ht="12.75" hidden="false" customHeight="false" outlineLevel="0" collapsed="false">
      <c r="A2096" s="38"/>
      <c r="B2096" s="38"/>
    </row>
    <row r="2097" customFormat="false" ht="12.75" hidden="false" customHeight="false" outlineLevel="0" collapsed="false">
      <c r="A2097" s="38"/>
      <c r="B2097" s="38"/>
    </row>
    <row r="2098" customFormat="false" ht="12.75" hidden="false" customHeight="false" outlineLevel="0" collapsed="false">
      <c r="A2098" s="38"/>
      <c r="B2098" s="38"/>
    </row>
    <row r="2099" customFormat="false" ht="12.75" hidden="false" customHeight="false" outlineLevel="0" collapsed="false">
      <c r="A2099" s="38"/>
      <c r="B2099" s="38"/>
    </row>
    <row r="2100" customFormat="false" ht="12.75" hidden="false" customHeight="false" outlineLevel="0" collapsed="false">
      <c r="A2100" s="38"/>
      <c r="B2100" s="38"/>
    </row>
    <row r="2101" customFormat="false" ht="12.75" hidden="false" customHeight="false" outlineLevel="0" collapsed="false">
      <c r="A2101" s="38"/>
      <c r="B2101" s="38"/>
    </row>
    <row r="2102" customFormat="false" ht="12.75" hidden="false" customHeight="false" outlineLevel="0" collapsed="false">
      <c r="A2102" s="38"/>
      <c r="B2102" s="38"/>
    </row>
    <row r="2103" customFormat="false" ht="12.75" hidden="false" customHeight="false" outlineLevel="0" collapsed="false">
      <c r="A2103" s="38"/>
      <c r="B2103" s="38"/>
    </row>
    <row r="2104" customFormat="false" ht="12.75" hidden="false" customHeight="false" outlineLevel="0" collapsed="false">
      <c r="A2104" s="38"/>
      <c r="B2104" s="38"/>
    </row>
    <row r="2105" customFormat="false" ht="12.75" hidden="false" customHeight="false" outlineLevel="0" collapsed="false">
      <c r="A2105" s="38"/>
      <c r="B2105" s="38"/>
    </row>
    <row r="2106" customFormat="false" ht="12.75" hidden="false" customHeight="false" outlineLevel="0" collapsed="false">
      <c r="A2106" s="38"/>
      <c r="B2106" s="38"/>
    </row>
    <row r="2107" customFormat="false" ht="12.75" hidden="false" customHeight="false" outlineLevel="0" collapsed="false">
      <c r="A2107" s="38"/>
      <c r="B2107" s="38"/>
    </row>
    <row r="2108" customFormat="false" ht="12.75" hidden="false" customHeight="false" outlineLevel="0" collapsed="false">
      <c r="A2108" s="38"/>
      <c r="B2108" s="38"/>
    </row>
    <row r="2109" customFormat="false" ht="12.75" hidden="false" customHeight="false" outlineLevel="0" collapsed="false">
      <c r="A2109" s="38"/>
      <c r="B2109" s="38"/>
    </row>
    <row r="2110" customFormat="false" ht="12.75" hidden="false" customHeight="false" outlineLevel="0" collapsed="false">
      <c r="A2110" s="38"/>
      <c r="B2110" s="38"/>
    </row>
    <row r="2111" customFormat="false" ht="12.75" hidden="false" customHeight="false" outlineLevel="0" collapsed="false">
      <c r="A2111" s="38"/>
      <c r="B2111" s="38"/>
    </row>
    <row r="2112" customFormat="false" ht="12.75" hidden="false" customHeight="false" outlineLevel="0" collapsed="false">
      <c r="A2112" s="38"/>
      <c r="B2112" s="38"/>
    </row>
    <row r="2113" customFormat="false" ht="12.75" hidden="false" customHeight="false" outlineLevel="0" collapsed="false">
      <c r="A2113" s="38"/>
      <c r="B2113" s="38"/>
    </row>
    <row r="2114" customFormat="false" ht="12.75" hidden="false" customHeight="false" outlineLevel="0" collapsed="false">
      <c r="A2114" s="38"/>
      <c r="B2114" s="38"/>
    </row>
    <row r="2115" customFormat="false" ht="12.75" hidden="false" customHeight="false" outlineLevel="0" collapsed="false">
      <c r="A2115" s="38"/>
      <c r="B2115" s="38"/>
    </row>
    <row r="2116" customFormat="false" ht="12.75" hidden="false" customHeight="false" outlineLevel="0" collapsed="false">
      <c r="A2116" s="38"/>
      <c r="B2116" s="38"/>
    </row>
    <row r="2117" customFormat="false" ht="12.75" hidden="false" customHeight="false" outlineLevel="0" collapsed="false">
      <c r="A2117" s="38"/>
      <c r="B2117" s="38"/>
    </row>
    <row r="2118" customFormat="false" ht="12.75" hidden="false" customHeight="false" outlineLevel="0" collapsed="false">
      <c r="A2118" s="38"/>
      <c r="B2118" s="38"/>
    </row>
    <row r="2119" customFormat="false" ht="12.75" hidden="false" customHeight="false" outlineLevel="0" collapsed="false">
      <c r="A2119" s="38"/>
      <c r="B2119" s="38"/>
    </row>
    <row r="2120" customFormat="false" ht="12.75" hidden="false" customHeight="false" outlineLevel="0" collapsed="false">
      <c r="A2120" s="38"/>
      <c r="B2120" s="38"/>
    </row>
    <row r="2121" customFormat="false" ht="12.75" hidden="false" customHeight="false" outlineLevel="0" collapsed="false">
      <c r="A2121" s="38"/>
      <c r="B2121" s="38"/>
    </row>
    <row r="2122" customFormat="false" ht="12.75" hidden="false" customHeight="false" outlineLevel="0" collapsed="false">
      <c r="A2122" s="38"/>
      <c r="B2122" s="38"/>
    </row>
    <row r="2123" customFormat="false" ht="12.75" hidden="false" customHeight="false" outlineLevel="0" collapsed="false">
      <c r="A2123" s="38"/>
      <c r="B2123" s="38"/>
    </row>
    <row r="2124" customFormat="false" ht="12.75" hidden="false" customHeight="false" outlineLevel="0" collapsed="false">
      <c r="A2124" s="38"/>
      <c r="B2124" s="38"/>
    </row>
    <row r="2125" customFormat="false" ht="12.75" hidden="false" customHeight="false" outlineLevel="0" collapsed="false">
      <c r="A2125" s="38"/>
      <c r="B2125" s="38"/>
    </row>
    <row r="2126" customFormat="false" ht="12.75" hidden="false" customHeight="false" outlineLevel="0" collapsed="false">
      <c r="A2126" s="38"/>
      <c r="B2126" s="38"/>
    </row>
    <row r="2127" customFormat="false" ht="12.75" hidden="false" customHeight="false" outlineLevel="0" collapsed="false">
      <c r="A2127" s="38"/>
      <c r="B2127" s="38"/>
    </row>
    <row r="2128" customFormat="false" ht="12.75" hidden="false" customHeight="false" outlineLevel="0" collapsed="false">
      <c r="A2128" s="38"/>
      <c r="B2128" s="38"/>
    </row>
    <row r="2129" customFormat="false" ht="12.75" hidden="false" customHeight="false" outlineLevel="0" collapsed="false">
      <c r="A2129" s="38"/>
      <c r="B2129" s="38"/>
    </row>
    <row r="2130" customFormat="false" ht="12.75" hidden="false" customHeight="false" outlineLevel="0" collapsed="false">
      <c r="A2130" s="38"/>
      <c r="B2130" s="38"/>
    </row>
    <row r="2131" customFormat="false" ht="12.75" hidden="false" customHeight="false" outlineLevel="0" collapsed="false">
      <c r="A2131" s="38"/>
      <c r="B2131" s="38"/>
    </row>
    <row r="2132" customFormat="false" ht="12.75" hidden="false" customHeight="false" outlineLevel="0" collapsed="false">
      <c r="A2132" s="38"/>
      <c r="B2132" s="38"/>
    </row>
    <row r="2133" customFormat="false" ht="12.75" hidden="false" customHeight="false" outlineLevel="0" collapsed="false">
      <c r="A2133" s="38"/>
      <c r="B2133" s="38"/>
    </row>
    <row r="2134" customFormat="false" ht="12.75" hidden="false" customHeight="false" outlineLevel="0" collapsed="false">
      <c r="A2134" s="38"/>
      <c r="B2134" s="38"/>
    </row>
    <row r="2135" customFormat="false" ht="12.75" hidden="false" customHeight="false" outlineLevel="0" collapsed="false">
      <c r="A2135" s="38"/>
      <c r="B2135" s="38"/>
    </row>
    <row r="2136" customFormat="false" ht="12.75" hidden="false" customHeight="false" outlineLevel="0" collapsed="false">
      <c r="A2136" s="38"/>
      <c r="B2136" s="38"/>
    </row>
    <row r="2137" customFormat="false" ht="12.75" hidden="false" customHeight="false" outlineLevel="0" collapsed="false">
      <c r="A2137" s="38"/>
      <c r="B2137" s="38"/>
    </row>
    <row r="2138" customFormat="false" ht="12.75" hidden="false" customHeight="false" outlineLevel="0" collapsed="false">
      <c r="A2138" s="38"/>
      <c r="B2138" s="38"/>
    </row>
    <row r="2139" customFormat="false" ht="12.75" hidden="false" customHeight="false" outlineLevel="0" collapsed="false">
      <c r="A2139" s="38"/>
      <c r="B2139" s="38"/>
    </row>
    <row r="2140" customFormat="false" ht="12.75" hidden="false" customHeight="false" outlineLevel="0" collapsed="false">
      <c r="A2140" s="38"/>
      <c r="B2140" s="38"/>
    </row>
    <row r="2141" customFormat="false" ht="12.75" hidden="false" customHeight="false" outlineLevel="0" collapsed="false">
      <c r="A2141" s="38"/>
      <c r="B2141" s="38"/>
    </row>
    <row r="2142" customFormat="false" ht="12.75" hidden="false" customHeight="false" outlineLevel="0" collapsed="false">
      <c r="A2142" s="38"/>
      <c r="B2142" s="38"/>
    </row>
    <row r="2143" customFormat="false" ht="12.75" hidden="false" customHeight="false" outlineLevel="0" collapsed="false">
      <c r="A2143" s="38"/>
      <c r="B2143" s="38"/>
    </row>
    <row r="2144" customFormat="false" ht="12.75" hidden="false" customHeight="false" outlineLevel="0" collapsed="false">
      <c r="A2144" s="38"/>
      <c r="B2144" s="38"/>
    </row>
    <row r="2145" customFormat="false" ht="12.75" hidden="false" customHeight="false" outlineLevel="0" collapsed="false">
      <c r="A2145" s="38"/>
      <c r="B2145" s="38"/>
    </row>
    <row r="2146" customFormat="false" ht="12.75" hidden="false" customHeight="false" outlineLevel="0" collapsed="false">
      <c r="A2146" s="38"/>
      <c r="B2146" s="38"/>
    </row>
    <row r="2147" customFormat="false" ht="12.75" hidden="false" customHeight="false" outlineLevel="0" collapsed="false">
      <c r="A2147" s="38"/>
      <c r="B2147" s="38"/>
    </row>
    <row r="2148" customFormat="false" ht="12.75" hidden="false" customHeight="false" outlineLevel="0" collapsed="false">
      <c r="A2148" s="38"/>
      <c r="B2148" s="38"/>
    </row>
    <row r="2149" customFormat="false" ht="12.75" hidden="false" customHeight="false" outlineLevel="0" collapsed="false">
      <c r="A2149" s="38"/>
      <c r="B2149" s="38"/>
    </row>
    <row r="2150" customFormat="false" ht="12.75" hidden="false" customHeight="false" outlineLevel="0" collapsed="false">
      <c r="A2150" s="38"/>
      <c r="B2150" s="38"/>
    </row>
    <row r="2151" customFormat="false" ht="12.75" hidden="false" customHeight="false" outlineLevel="0" collapsed="false">
      <c r="A2151" s="38"/>
      <c r="B2151" s="38"/>
    </row>
    <row r="2152" customFormat="false" ht="12.75" hidden="false" customHeight="false" outlineLevel="0" collapsed="false">
      <c r="A2152" s="38"/>
      <c r="B2152" s="38"/>
    </row>
    <row r="2153" customFormat="false" ht="12.75" hidden="false" customHeight="false" outlineLevel="0" collapsed="false">
      <c r="A2153" s="38"/>
      <c r="B2153" s="38"/>
    </row>
    <row r="2154" customFormat="false" ht="12.75" hidden="false" customHeight="false" outlineLevel="0" collapsed="false">
      <c r="A2154" s="38"/>
      <c r="B2154" s="38"/>
    </row>
    <row r="2155" customFormat="false" ht="12.75" hidden="false" customHeight="false" outlineLevel="0" collapsed="false">
      <c r="A2155" s="38"/>
      <c r="B2155" s="38"/>
    </row>
    <row r="2156" customFormat="false" ht="12.75" hidden="false" customHeight="false" outlineLevel="0" collapsed="false">
      <c r="A2156" s="38"/>
      <c r="B2156" s="38"/>
    </row>
    <row r="2157" customFormat="false" ht="12.75" hidden="false" customHeight="false" outlineLevel="0" collapsed="false">
      <c r="A2157" s="38"/>
      <c r="B2157" s="38"/>
    </row>
    <row r="2158" customFormat="false" ht="12.75" hidden="false" customHeight="false" outlineLevel="0" collapsed="false">
      <c r="A2158" s="38"/>
      <c r="B2158" s="38"/>
    </row>
    <row r="2159" customFormat="false" ht="12.75" hidden="false" customHeight="false" outlineLevel="0" collapsed="false">
      <c r="A2159" s="38"/>
      <c r="B2159" s="38"/>
    </row>
    <row r="2160" customFormat="false" ht="12.75" hidden="false" customHeight="false" outlineLevel="0" collapsed="false">
      <c r="A2160" s="38"/>
      <c r="B2160" s="38"/>
    </row>
    <row r="2161" customFormat="false" ht="12.75" hidden="false" customHeight="false" outlineLevel="0" collapsed="false">
      <c r="A2161" s="38"/>
      <c r="B2161" s="38"/>
    </row>
    <row r="2162" customFormat="false" ht="12.75" hidden="false" customHeight="false" outlineLevel="0" collapsed="false">
      <c r="A2162" s="38"/>
      <c r="B2162" s="38"/>
    </row>
    <row r="2163" customFormat="false" ht="12.75" hidden="false" customHeight="false" outlineLevel="0" collapsed="false">
      <c r="A2163" s="38"/>
      <c r="B2163" s="38"/>
    </row>
    <row r="2164" customFormat="false" ht="12.75" hidden="false" customHeight="false" outlineLevel="0" collapsed="false">
      <c r="A2164" s="38"/>
      <c r="B2164" s="38"/>
    </row>
    <row r="2165" customFormat="false" ht="12.75" hidden="false" customHeight="false" outlineLevel="0" collapsed="false">
      <c r="A2165" s="38"/>
      <c r="B2165" s="38"/>
    </row>
    <row r="2166" customFormat="false" ht="12.75" hidden="false" customHeight="false" outlineLevel="0" collapsed="false">
      <c r="A2166" s="38"/>
      <c r="B2166" s="38"/>
    </row>
    <row r="2167" customFormat="false" ht="12.75" hidden="false" customHeight="false" outlineLevel="0" collapsed="false">
      <c r="A2167" s="38"/>
      <c r="B2167" s="38"/>
    </row>
    <row r="2168" customFormat="false" ht="12.75" hidden="false" customHeight="false" outlineLevel="0" collapsed="false">
      <c r="A2168" s="38"/>
      <c r="B2168" s="38"/>
    </row>
    <row r="2169" customFormat="false" ht="12.75" hidden="false" customHeight="false" outlineLevel="0" collapsed="false">
      <c r="A2169" s="38"/>
      <c r="B2169" s="38"/>
    </row>
    <row r="2170" customFormat="false" ht="12.75" hidden="false" customHeight="false" outlineLevel="0" collapsed="false">
      <c r="A2170" s="38"/>
      <c r="B2170" s="38"/>
    </row>
    <row r="2171" customFormat="false" ht="12.75" hidden="false" customHeight="false" outlineLevel="0" collapsed="false">
      <c r="A2171" s="38"/>
      <c r="B2171" s="38"/>
    </row>
    <row r="2172" customFormat="false" ht="12.75" hidden="false" customHeight="false" outlineLevel="0" collapsed="false">
      <c r="A2172" s="38"/>
      <c r="B2172" s="38"/>
    </row>
    <row r="2173" customFormat="false" ht="12.75" hidden="false" customHeight="false" outlineLevel="0" collapsed="false">
      <c r="A2173" s="38"/>
      <c r="B2173" s="38"/>
    </row>
    <row r="2174" customFormat="false" ht="12.75" hidden="false" customHeight="false" outlineLevel="0" collapsed="false">
      <c r="A2174" s="38"/>
      <c r="B2174" s="38"/>
    </row>
    <row r="2175" customFormat="false" ht="12.75" hidden="false" customHeight="false" outlineLevel="0" collapsed="false">
      <c r="A2175" s="38"/>
      <c r="B2175" s="38"/>
    </row>
    <row r="2176" customFormat="false" ht="12.75" hidden="false" customHeight="false" outlineLevel="0" collapsed="false">
      <c r="A2176" s="38"/>
      <c r="B2176" s="38"/>
    </row>
    <row r="2177" customFormat="false" ht="12.75" hidden="false" customHeight="false" outlineLevel="0" collapsed="false">
      <c r="A2177" s="38"/>
      <c r="B2177" s="38"/>
    </row>
    <row r="2178" customFormat="false" ht="12.75" hidden="false" customHeight="false" outlineLevel="0" collapsed="false">
      <c r="A2178" s="38"/>
      <c r="B2178" s="38"/>
    </row>
    <row r="2179" customFormat="false" ht="12.75" hidden="false" customHeight="false" outlineLevel="0" collapsed="false">
      <c r="A2179" s="38"/>
      <c r="B2179" s="38"/>
    </row>
    <row r="2180" customFormat="false" ht="12.75" hidden="false" customHeight="false" outlineLevel="0" collapsed="false">
      <c r="A2180" s="38"/>
      <c r="B2180" s="38"/>
    </row>
    <row r="2181" customFormat="false" ht="12.75" hidden="false" customHeight="false" outlineLevel="0" collapsed="false">
      <c r="A2181" s="38"/>
      <c r="B2181" s="38"/>
    </row>
    <row r="2182" customFormat="false" ht="12.75" hidden="false" customHeight="false" outlineLevel="0" collapsed="false">
      <c r="A2182" s="38"/>
      <c r="B2182" s="38"/>
    </row>
    <row r="2183" customFormat="false" ht="12.75" hidden="false" customHeight="false" outlineLevel="0" collapsed="false">
      <c r="A2183" s="38"/>
      <c r="B2183" s="38"/>
    </row>
    <row r="2184" customFormat="false" ht="12.75" hidden="false" customHeight="false" outlineLevel="0" collapsed="false">
      <c r="A2184" s="38"/>
      <c r="B2184" s="38"/>
    </row>
    <row r="2185" customFormat="false" ht="12.75" hidden="false" customHeight="false" outlineLevel="0" collapsed="false">
      <c r="A2185" s="38"/>
      <c r="B2185" s="38"/>
    </row>
    <row r="2186" customFormat="false" ht="12.75" hidden="false" customHeight="false" outlineLevel="0" collapsed="false">
      <c r="A2186" s="38"/>
      <c r="B2186" s="38"/>
    </row>
    <row r="2187" customFormat="false" ht="12.75" hidden="false" customHeight="false" outlineLevel="0" collapsed="false">
      <c r="A2187" s="38"/>
      <c r="B2187" s="38"/>
    </row>
    <row r="2188" customFormat="false" ht="12.75" hidden="false" customHeight="false" outlineLevel="0" collapsed="false">
      <c r="A2188" s="38"/>
      <c r="B2188" s="38"/>
    </row>
    <row r="2189" customFormat="false" ht="12.75" hidden="false" customHeight="false" outlineLevel="0" collapsed="false">
      <c r="A2189" s="38"/>
      <c r="B2189" s="38"/>
    </row>
    <row r="2190" customFormat="false" ht="12.75" hidden="false" customHeight="false" outlineLevel="0" collapsed="false">
      <c r="A2190" s="38"/>
      <c r="B2190" s="38"/>
    </row>
    <row r="2191" customFormat="false" ht="12.75" hidden="false" customHeight="false" outlineLevel="0" collapsed="false">
      <c r="A2191" s="38"/>
      <c r="B2191" s="38"/>
    </row>
    <row r="2192" customFormat="false" ht="12.75" hidden="false" customHeight="false" outlineLevel="0" collapsed="false">
      <c r="A2192" s="38"/>
      <c r="B2192" s="38"/>
    </row>
    <row r="2193" customFormat="false" ht="12.75" hidden="false" customHeight="false" outlineLevel="0" collapsed="false">
      <c r="A2193" s="38"/>
      <c r="B2193" s="38"/>
    </row>
    <row r="2194" customFormat="false" ht="12.75" hidden="false" customHeight="false" outlineLevel="0" collapsed="false">
      <c r="A2194" s="38"/>
      <c r="B2194" s="38"/>
    </row>
    <row r="2195" customFormat="false" ht="12.75" hidden="false" customHeight="false" outlineLevel="0" collapsed="false">
      <c r="A2195" s="38"/>
      <c r="B2195" s="38"/>
    </row>
    <row r="2196" customFormat="false" ht="12.75" hidden="false" customHeight="false" outlineLevel="0" collapsed="false">
      <c r="A2196" s="38"/>
      <c r="B2196" s="38"/>
    </row>
    <row r="2197" customFormat="false" ht="12.75" hidden="false" customHeight="false" outlineLevel="0" collapsed="false">
      <c r="A2197" s="38"/>
      <c r="B2197" s="38"/>
    </row>
    <row r="2198" customFormat="false" ht="12.75" hidden="false" customHeight="false" outlineLevel="0" collapsed="false">
      <c r="A2198" s="38"/>
      <c r="B2198" s="38"/>
    </row>
    <row r="2199" customFormat="false" ht="12.75" hidden="false" customHeight="false" outlineLevel="0" collapsed="false">
      <c r="A2199" s="38"/>
      <c r="B2199" s="38"/>
    </row>
    <row r="2200" customFormat="false" ht="12.75" hidden="false" customHeight="false" outlineLevel="0" collapsed="false">
      <c r="A2200" s="38"/>
      <c r="B2200" s="38"/>
    </row>
    <row r="2201" customFormat="false" ht="12.75" hidden="false" customHeight="false" outlineLevel="0" collapsed="false">
      <c r="A2201" s="38"/>
      <c r="B2201" s="38"/>
    </row>
    <row r="2202" customFormat="false" ht="12.75" hidden="false" customHeight="false" outlineLevel="0" collapsed="false">
      <c r="A2202" s="38"/>
      <c r="B2202" s="38"/>
    </row>
    <row r="2203" customFormat="false" ht="12.75" hidden="false" customHeight="false" outlineLevel="0" collapsed="false">
      <c r="A2203" s="38"/>
      <c r="B2203" s="38"/>
    </row>
    <row r="2204" customFormat="false" ht="12.75" hidden="false" customHeight="false" outlineLevel="0" collapsed="false">
      <c r="A2204" s="38"/>
      <c r="B2204" s="38"/>
    </row>
    <row r="2205" customFormat="false" ht="12.75" hidden="false" customHeight="false" outlineLevel="0" collapsed="false">
      <c r="A2205" s="38"/>
      <c r="B2205" s="38"/>
    </row>
    <row r="2206" customFormat="false" ht="12.75" hidden="false" customHeight="false" outlineLevel="0" collapsed="false">
      <c r="A2206" s="38"/>
      <c r="B2206" s="38"/>
    </row>
    <row r="2207" customFormat="false" ht="12.75" hidden="false" customHeight="false" outlineLevel="0" collapsed="false">
      <c r="A2207" s="38"/>
      <c r="B2207" s="38"/>
    </row>
    <row r="2208" customFormat="false" ht="12.75" hidden="false" customHeight="false" outlineLevel="0" collapsed="false">
      <c r="A2208" s="38"/>
      <c r="B2208" s="38"/>
    </row>
    <row r="2209" customFormat="false" ht="12.75" hidden="false" customHeight="false" outlineLevel="0" collapsed="false">
      <c r="A2209" s="38"/>
      <c r="B2209" s="38"/>
    </row>
    <row r="2210" customFormat="false" ht="12.75" hidden="false" customHeight="false" outlineLevel="0" collapsed="false">
      <c r="A2210" s="38"/>
      <c r="B2210" s="38"/>
    </row>
    <row r="2211" customFormat="false" ht="12.75" hidden="false" customHeight="false" outlineLevel="0" collapsed="false">
      <c r="A2211" s="38"/>
      <c r="B2211" s="38"/>
    </row>
    <row r="2212" customFormat="false" ht="12.75" hidden="false" customHeight="false" outlineLevel="0" collapsed="false">
      <c r="A2212" s="38"/>
      <c r="B2212" s="38"/>
    </row>
    <row r="2213" customFormat="false" ht="12.75" hidden="false" customHeight="false" outlineLevel="0" collapsed="false">
      <c r="A2213" s="38"/>
      <c r="B2213" s="38"/>
    </row>
    <row r="2214" customFormat="false" ht="12.75" hidden="false" customHeight="false" outlineLevel="0" collapsed="false">
      <c r="A2214" s="38"/>
      <c r="B2214" s="38"/>
    </row>
    <row r="2215" customFormat="false" ht="12.75" hidden="false" customHeight="false" outlineLevel="0" collapsed="false">
      <c r="A2215" s="38"/>
      <c r="B2215" s="38"/>
    </row>
    <row r="2216" customFormat="false" ht="12.75" hidden="false" customHeight="false" outlineLevel="0" collapsed="false">
      <c r="A2216" s="38"/>
      <c r="B2216" s="38"/>
    </row>
    <row r="2217" customFormat="false" ht="12.75" hidden="false" customHeight="false" outlineLevel="0" collapsed="false">
      <c r="A2217" s="38"/>
      <c r="B2217" s="38"/>
    </row>
    <row r="2218" customFormat="false" ht="12.75" hidden="false" customHeight="false" outlineLevel="0" collapsed="false">
      <c r="A2218" s="38"/>
      <c r="B2218" s="38"/>
    </row>
    <row r="2219" customFormat="false" ht="12.75" hidden="false" customHeight="false" outlineLevel="0" collapsed="false">
      <c r="A2219" s="38"/>
      <c r="B2219" s="38"/>
    </row>
    <row r="2220" customFormat="false" ht="12.75" hidden="false" customHeight="false" outlineLevel="0" collapsed="false">
      <c r="A2220" s="38"/>
      <c r="B2220" s="38"/>
    </row>
    <row r="2221" customFormat="false" ht="12.75" hidden="false" customHeight="false" outlineLevel="0" collapsed="false">
      <c r="A2221" s="38"/>
      <c r="B2221" s="38"/>
    </row>
    <row r="2222" customFormat="false" ht="12.75" hidden="false" customHeight="false" outlineLevel="0" collapsed="false">
      <c r="A2222" s="38"/>
      <c r="B2222" s="38"/>
    </row>
    <row r="2223" customFormat="false" ht="12.75" hidden="false" customHeight="false" outlineLevel="0" collapsed="false">
      <c r="A2223" s="38"/>
      <c r="B2223" s="38"/>
    </row>
    <row r="2224" customFormat="false" ht="12.75" hidden="false" customHeight="false" outlineLevel="0" collapsed="false">
      <c r="A2224" s="38"/>
      <c r="B2224" s="38"/>
    </row>
    <row r="2225" customFormat="false" ht="12.75" hidden="false" customHeight="false" outlineLevel="0" collapsed="false">
      <c r="A2225" s="38"/>
      <c r="B2225" s="38"/>
    </row>
    <row r="2226" customFormat="false" ht="12.75" hidden="false" customHeight="false" outlineLevel="0" collapsed="false">
      <c r="A2226" s="38"/>
      <c r="B2226" s="38"/>
    </row>
    <row r="2227" customFormat="false" ht="12.75" hidden="false" customHeight="false" outlineLevel="0" collapsed="false">
      <c r="A2227" s="38"/>
      <c r="B2227" s="38"/>
    </row>
    <row r="2228" customFormat="false" ht="12.75" hidden="false" customHeight="false" outlineLevel="0" collapsed="false">
      <c r="A2228" s="38"/>
      <c r="B2228" s="38"/>
    </row>
    <row r="2229" customFormat="false" ht="12.75" hidden="false" customHeight="false" outlineLevel="0" collapsed="false">
      <c r="A2229" s="38"/>
      <c r="B2229" s="38"/>
    </row>
    <row r="2230" customFormat="false" ht="12.75" hidden="false" customHeight="false" outlineLevel="0" collapsed="false">
      <c r="A2230" s="38"/>
      <c r="B2230" s="38"/>
    </row>
    <row r="2231" customFormat="false" ht="12.75" hidden="false" customHeight="false" outlineLevel="0" collapsed="false">
      <c r="A2231" s="38"/>
      <c r="B2231" s="38"/>
    </row>
    <row r="2232" customFormat="false" ht="12.75" hidden="false" customHeight="false" outlineLevel="0" collapsed="false">
      <c r="A2232" s="38"/>
      <c r="B2232" s="38"/>
    </row>
    <row r="2233" customFormat="false" ht="12.75" hidden="false" customHeight="false" outlineLevel="0" collapsed="false">
      <c r="A2233" s="38"/>
      <c r="B2233" s="38"/>
    </row>
    <row r="2234" customFormat="false" ht="12.75" hidden="false" customHeight="false" outlineLevel="0" collapsed="false">
      <c r="A2234" s="38"/>
      <c r="B2234" s="38"/>
    </row>
    <row r="2235" customFormat="false" ht="12.75" hidden="false" customHeight="false" outlineLevel="0" collapsed="false">
      <c r="A2235" s="38"/>
      <c r="B2235" s="38"/>
    </row>
    <row r="2236" customFormat="false" ht="12.75" hidden="false" customHeight="false" outlineLevel="0" collapsed="false">
      <c r="A2236" s="38"/>
      <c r="B2236" s="38"/>
    </row>
    <row r="2237" customFormat="false" ht="12.75" hidden="false" customHeight="false" outlineLevel="0" collapsed="false">
      <c r="A2237" s="38"/>
      <c r="B2237" s="38"/>
    </row>
    <row r="2238" customFormat="false" ht="12.75" hidden="false" customHeight="false" outlineLevel="0" collapsed="false">
      <c r="A2238" s="38"/>
      <c r="B2238" s="38"/>
    </row>
    <row r="2239" customFormat="false" ht="12.75" hidden="false" customHeight="false" outlineLevel="0" collapsed="false">
      <c r="A2239" s="38"/>
      <c r="B2239" s="38"/>
    </row>
    <row r="2240" customFormat="false" ht="12.75" hidden="false" customHeight="false" outlineLevel="0" collapsed="false">
      <c r="A2240" s="38"/>
      <c r="B2240" s="38"/>
    </row>
    <row r="2241" customFormat="false" ht="12.75" hidden="false" customHeight="false" outlineLevel="0" collapsed="false">
      <c r="A2241" s="38"/>
      <c r="B2241" s="38"/>
    </row>
    <row r="2242" customFormat="false" ht="12.75" hidden="false" customHeight="false" outlineLevel="0" collapsed="false">
      <c r="A2242" s="38"/>
      <c r="B2242" s="38"/>
    </row>
    <row r="2243" customFormat="false" ht="12.75" hidden="false" customHeight="false" outlineLevel="0" collapsed="false">
      <c r="A2243" s="38"/>
      <c r="B2243" s="38"/>
    </row>
    <row r="2244" customFormat="false" ht="12.75" hidden="false" customHeight="false" outlineLevel="0" collapsed="false">
      <c r="A2244" s="38"/>
      <c r="B2244" s="38"/>
    </row>
    <row r="2245" customFormat="false" ht="12.75" hidden="false" customHeight="false" outlineLevel="0" collapsed="false">
      <c r="A2245" s="38"/>
      <c r="B2245" s="38"/>
    </row>
    <row r="2246" customFormat="false" ht="12.75" hidden="false" customHeight="false" outlineLevel="0" collapsed="false">
      <c r="A2246" s="38"/>
      <c r="B2246" s="38"/>
    </row>
    <row r="2247" customFormat="false" ht="12.75" hidden="false" customHeight="false" outlineLevel="0" collapsed="false">
      <c r="A2247" s="38"/>
      <c r="B2247" s="38"/>
    </row>
    <row r="2248" customFormat="false" ht="12.75" hidden="false" customHeight="false" outlineLevel="0" collapsed="false">
      <c r="A2248" s="38"/>
      <c r="B2248" s="38"/>
    </row>
    <row r="2249" customFormat="false" ht="12.75" hidden="false" customHeight="false" outlineLevel="0" collapsed="false">
      <c r="A2249" s="38"/>
      <c r="B2249" s="38"/>
    </row>
    <row r="2250" customFormat="false" ht="12.75" hidden="false" customHeight="false" outlineLevel="0" collapsed="false">
      <c r="A2250" s="38"/>
      <c r="B2250" s="38"/>
    </row>
    <row r="2251" customFormat="false" ht="12.75" hidden="false" customHeight="false" outlineLevel="0" collapsed="false">
      <c r="A2251" s="38"/>
      <c r="B2251" s="38"/>
    </row>
    <row r="2252" customFormat="false" ht="12.75" hidden="false" customHeight="false" outlineLevel="0" collapsed="false">
      <c r="A2252" s="38"/>
      <c r="B2252" s="38"/>
    </row>
    <row r="2253" customFormat="false" ht="12.75" hidden="false" customHeight="false" outlineLevel="0" collapsed="false">
      <c r="A2253" s="38"/>
      <c r="B2253" s="38"/>
    </row>
    <row r="2254" customFormat="false" ht="12.75" hidden="false" customHeight="false" outlineLevel="0" collapsed="false">
      <c r="A2254" s="38"/>
      <c r="B2254" s="38"/>
    </row>
    <row r="2255" customFormat="false" ht="12.75" hidden="false" customHeight="false" outlineLevel="0" collapsed="false">
      <c r="A2255" s="38"/>
      <c r="B2255" s="38"/>
    </row>
    <row r="2256" customFormat="false" ht="12.75" hidden="false" customHeight="false" outlineLevel="0" collapsed="false">
      <c r="A2256" s="38"/>
      <c r="B2256" s="38"/>
    </row>
    <row r="2257" customFormat="false" ht="12.75" hidden="false" customHeight="false" outlineLevel="0" collapsed="false">
      <c r="A2257" s="38"/>
      <c r="B2257" s="38"/>
    </row>
    <row r="2258" customFormat="false" ht="12.75" hidden="false" customHeight="false" outlineLevel="0" collapsed="false">
      <c r="A2258" s="38"/>
      <c r="B2258" s="38"/>
    </row>
    <row r="2259" customFormat="false" ht="12.75" hidden="false" customHeight="false" outlineLevel="0" collapsed="false">
      <c r="A2259" s="38"/>
      <c r="B2259" s="38"/>
    </row>
    <row r="2260" customFormat="false" ht="12.75" hidden="false" customHeight="false" outlineLevel="0" collapsed="false">
      <c r="A2260" s="38"/>
      <c r="B2260" s="38"/>
    </row>
    <row r="2261" customFormat="false" ht="12.75" hidden="false" customHeight="false" outlineLevel="0" collapsed="false">
      <c r="A2261" s="38"/>
      <c r="B2261" s="38"/>
    </row>
    <row r="2262" customFormat="false" ht="12.75" hidden="false" customHeight="false" outlineLevel="0" collapsed="false">
      <c r="A2262" s="38"/>
      <c r="B2262" s="38"/>
    </row>
    <row r="2263" customFormat="false" ht="12.75" hidden="false" customHeight="false" outlineLevel="0" collapsed="false">
      <c r="A2263" s="38"/>
      <c r="B2263" s="38"/>
    </row>
    <row r="2264" customFormat="false" ht="12.75" hidden="false" customHeight="false" outlineLevel="0" collapsed="false">
      <c r="A2264" s="38"/>
      <c r="B2264" s="38"/>
    </row>
    <row r="2265" customFormat="false" ht="12.75" hidden="false" customHeight="false" outlineLevel="0" collapsed="false">
      <c r="A2265" s="38"/>
      <c r="B2265" s="38"/>
    </row>
    <row r="2266" customFormat="false" ht="12.75" hidden="false" customHeight="false" outlineLevel="0" collapsed="false">
      <c r="A2266" s="38"/>
      <c r="B2266" s="38"/>
    </row>
    <row r="2267" customFormat="false" ht="12.75" hidden="false" customHeight="false" outlineLevel="0" collapsed="false">
      <c r="A2267" s="38"/>
      <c r="B2267" s="38"/>
    </row>
    <row r="2268" customFormat="false" ht="12.75" hidden="false" customHeight="false" outlineLevel="0" collapsed="false">
      <c r="A2268" s="38"/>
      <c r="B2268" s="38"/>
    </row>
    <row r="2269" customFormat="false" ht="12.75" hidden="false" customHeight="false" outlineLevel="0" collapsed="false">
      <c r="A2269" s="38"/>
      <c r="B2269" s="38"/>
    </row>
    <row r="2270" customFormat="false" ht="12.75" hidden="false" customHeight="false" outlineLevel="0" collapsed="false">
      <c r="A2270" s="38"/>
      <c r="B2270" s="38"/>
    </row>
    <row r="2271" customFormat="false" ht="12.75" hidden="false" customHeight="false" outlineLevel="0" collapsed="false">
      <c r="A2271" s="38"/>
      <c r="B2271" s="38"/>
    </row>
    <row r="2272" customFormat="false" ht="12.75" hidden="false" customHeight="false" outlineLevel="0" collapsed="false">
      <c r="A2272" s="38"/>
      <c r="B2272" s="38"/>
    </row>
    <row r="2273" customFormat="false" ht="12.75" hidden="false" customHeight="false" outlineLevel="0" collapsed="false">
      <c r="A2273" s="38"/>
      <c r="B2273" s="38"/>
    </row>
    <row r="2274" customFormat="false" ht="12.75" hidden="false" customHeight="false" outlineLevel="0" collapsed="false">
      <c r="A2274" s="38"/>
      <c r="B2274" s="38"/>
    </row>
    <row r="2275" customFormat="false" ht="12.75" hidden="false" customHeight="false" outlineLevel="0" collapsed="false">
      <c r="A2275" s="38"/>
      <c r="B2275" s="38"/>
    </row>
    <row r="2276" customFormat="false" ht="12.75" hidden="false" customHeight="false" outlineLevel="0" collapsed="false">
      <c r="A2276" s="38"/>
      <c r="B2276" s="38"/>
    </row>
    <row r="2277" customFormat="false" ht="12.75" hidden="false" customHeight="false" outlineLevel="0" collapsed="false">
      <c r="A2277" s="38"/>
      <c r="B2277" s="38"/>
    </row>
    <row r="2278" customFormat="false" ht="12.75" hidden="false" customHeight="false" outlineLevel="0" collapsed="false">
      <c r="A2278" s="38"/>
      <c r="B2278" s="38"/>
    </row>
    <row r="2279" customFormat="false" ht="12.75" hidden="false" customHeight="false" outlineLevel="0" collapsed="false">
      <c r="A2279" s="38"/>
      <c r="B2279" s="38"/>
    </row>
    <row r="2280" customFormat="false" ht="12.75" hidden="false" customHeight="false" outlineLevel="0" collapsed="false">
      <c r="A2280" s="38"/>
      <c r="B2280" s="38"/>
    </row>
    <row r="2281" customFormat="false" ht="12.75" hidden="false" customHeight="false" outlineLevel="0" collapsed="false">
      <c r="A2281" s="38"/>
      <c r="B2281" s="38"/>
    </row>
    <row r="2282" customFormat="false" ht="12.75" hidden="false" customHeight="false" outlineLevel="0" collapsed="false">
      <c r="A2282" s="38"/>
      <c r="B2282" s="38"/>
    </row>
    <row r="2283" customFormat="false" ht="12.75" hidden="false" customHeight="false" outlineLevel="0" collapsed="false">
      <c r="A2283" s="38"/>
      <c r="B2283" s="38"/>
    </row>
    <row r="2284" customFormat="false" ht="12.75" hidden="false" customHeight="false" outlineLevel="0" collapsed="false">
      <c r="A2284" s="38"/>
      <c r="B2284" s="38"/>
    </row>
    <row r="2285" customFormat="false" ht="12.75" hidden="false" customHeight="false" outlineLevel="0" collapsed="false">
      <c r="A2285" s="38"/>
      <c r="B2285" s="38"/>
    </row>
    <row r="2286" customFormat="false" ht="12.75" hidden="false" customHeight="false" outlineLevel="0" collapsed="false">
      <c r="A2286" s="38"/>
      <c r="B2286" s="38"/>
    </row>
    <row r="2287" customFormat="false" ht="12.75" hidden="false" customHeight="false" outlineLevel="0" collapsed="false">
      <c r="A2287" s="38"/>
      <c r="B2287" s="38"/>
    </row>
    <row r="2288" customFormat="false" ht="12.75" hidden="false" customHeight="false" outlineLevel="0" collapsed="false">
      <c r="A2288" s="38"/>
      <c r="B2288" s="38"/>
    </row>
    <row r="2289" customFormat="false" ht="12.75" hidden="false" customHeight="false" outlineLevel="0" collapsed="false">
      <c r="A2289" s="38"/>
      <c r="B2289" s="38"/>
    </row>
    <row r="2290" customFormat="false" ht="12.75" hidden="false" customHeight="false" outlineLevel="0" collapsed="false">
      <c r="A2290" s="38"/>
      <c r="B2290" s="38"/>
    </row>
    <row r="2291" customFormat="false" ht="12.75" hidden="false" customHeight="false" outlineLevel="0" collapsed="false">
      <c r="A2291" s="38"/>
      <c r="B2291" s="38"/>
    </row>
    <row r="2292" customFormat="false" ht="12.75" hidden="false" customHeight="false" outlineLevel="0" collapsed="false">
      <c r="A2292" s="38"/>
      <c r="B2292" s="38"/>
    </row>
    <row r="2293" customFormat="false" ht="12.75" hidden="false" customHeight="false" outlineLevel="0" collapsed="false">
      <c r="A2293" s="38"/>
      <c r="B2293" s="38"/>
    </row>
    <row r="2294" customFormat="false" ht="12.75" hidden="false" customHeight="false" outlineLevel="0" collapsed="false">
      <c r="A2294" s="38"/>
      <c r="B2294" s="38"/>
    </row>
    <row r="2295" customFormat="false" ht="12.75" hidden="false" customHeight="false" outlineLevel="0" collapsed="false">
      <c r="A2295" s="38"/>
      <c r="B2295" s="38"/>
    </row>
    <row r="2296" customFormat="false" ht="12.75" hidden="false" customHeight="false" outlineLevel="0" collapsed="false">
      <c r="A2296" s="38"/>
      <c r="B2296" s="38"/>
    </row>
    <row r="2297" customFormat="false" ht="12.75" hidden="false" customHeight="false" outlineLevel="0" collapsed="false">
      <c r="A2297" s="38"/>
      <c r="B2297" s="38"/>
    </row>
    <row r="2298" customFormat="false" ht="12.75" hidden="false" customHeight="false" outlineLevel="0" collapsed="false">
      <c r="A2298" s="38"/>
      <c r="B2298" s="38"/>
    </row>
    <row r="2299" customFormat="false" ht="12.75" hidden="false" customHeight="false" outlineLevel="0" collapsed="false">
      <c r="A2299" s="38"/>
      <c r="B2299" s="38"/>
    </row>
    <row r="2300" customFormat="false" ht="12.75" hidden="false" customHeight="false" outlineLevel="0" collapsed="false">
      <c r="A2300" s="38"/>
      <c r="B2300" s="38"/>
    </row>
    <row r="2301" customFormat="false" ht="12.75" hidden="false" customHeight="false" outlineLevel="0" collapsed="false">
      <c r="A2301" s="38"/>
      <c r="B2301" s="38"/>
    </row>
    <row r="2302" customFormat="false" ht="12.75" hidden="false" customHeight="false" outlineLevel="0" collapsed="false">
      <c r="A2302" s="38"/>
      <c r="B2302" s="38"/>
    </row>
    <row r="2303" customFormat="false" ht="12.75" hidden="false" customHeight="false" outlineLevel="0" collapsed="false">
      <c r="A2303" s="38"/>
      <c r="B2303" s="38"/>
    </row>
    <row r="2304" customFormat="false" ht="12.75" hidden="false" customHeight="false" outlineLevel="0" collapsed="false">
      <c r="A2304" s="38"/>
      <c r="B2304" s="38"/>
    </row>
    <row r="2305" customFormat="false" ht="12.75" hidden="false" customHeight="false" outlineLevel="0" collapsed="false">
      <c r="A2305" s="38"/>
      <c r="B2305" s="38"/>
    </row>
    <row r="2306" customFormat="false" ht="12.75" hidden="false" customHeight="false" outlineLevel="0" collapsed="false">
      <c r="A2306" s="38"/>
      <c r="B2306" s="38"/>
    </row>
    <row r="2307" customFormat="false" ht="12.75" hidden="false" customHeight="false" outlineLevel="0" collapsed="false">
      <c r="A2307" s="38"/>
      <c r="B2307" s="38"/>
    </row>
    <row r="2308" customFormat="false" ht="12.75" hidden="false" customHeight="false" outlineLevel="0" collapsed="false">
      <c r="A2308" s="38"/>
      <c r="B2308" s="38"/>
    </row>
    <row r="2309" customFormat="false" ht="12.75" hidden="false" customHeight="false" outlineLevel="0" collapsed="false">
      <c r="A2309" s="38"/>
      <c r="B2309" s="38"/>
    </row>
    <row r="2310" customFormat="false" ht="12.75" hidden="false" customHeight="false" outlineLevel="0" collapsed="false">
      <c r="A2310" s="38"/>
      <c r="B2310" s="38"/>
    </row>
    <row r="2311" customFormat="false" ht="12.75" hidden="false" customHeight="false" outlineLevel="0" collapsed="false">
      <c r="A2311" s="38"/>
      <c r="B2311" s="38"/>
    </row>
    <row r="2312" customFormat="false" ht="12.75" hidden="false" customHeight="false" outlineLevel="0" collapsed="false">
      <c r="A2312" s="38"/>
      <c r="B2312" s="38"/>
    </row>
    <row r="2313" customFormat="false" ht="12.75" hidden="false" customHeight="false" outlineLevel="0" collapsed="false">
      <c r="A2313" s="38"/>
      <c r="B2313" s="38"/>
    </row>
    <row r="2314" customFormat="false" ht="12.75" hidden="false" customHeight="false" outlineLevel="0" collapsed="false">
      <c r="A2314" s="38"/>
      <c r="B2314" s="38"/>
    </row>
    <row r="2315" customFormat="false" ht="12.75" hidden="false" customHeight="false" outlineLevel="0" collapsed="false">
      <c r="A2315" s="38"/>
      <c r="B2315" s="38"/>
    </row>
    <row r="2316" customFormat="false" ht="12.75" hidden="false" customHeight="false" outlineLevel="0" collapsed="false">
      <c r="A2316" s="38"/>
      <c r="B2316" s="38"/>
    </row>
    <row r="2317" customFormat="false" ht="12.75" hidden="false" customHeight="false" outlineLevel="0" collapsed="false">
      <c r="A2317" s="38"/>
      <c r="B2317" s="38"/>
    </row>
    <row r="2318" customFormat="false" ht="12.75" hidden="false" customHeight="false" outlineLevel="0" collapsed="false">
      <c r="A2318" s="38"/>
      <c r="B2318" s="38"/>
    </row>
    <row r="2319" customFormat="false" ht="12.75" hidden="false" customHeight="false" outlineLevel="0" collapsed="false">
      <c r="A2319" s="38"/>
      <c r="B2319" s="38"/>
    </row>
    <row r="2320" customFormat="false" ht="12.75" hidden="false" customHeight="false" outlineLevel="0" collapsed="false">
      <c r="A2320" s="38"/>
      <c r="B2320" s="38"/>
    </row>
    <row r="2321" customFormat="false" ht="12.75" hidden="false" customHeight="false" outlineLevel="0" collapsed="false">
      <c r="A2321" s="38"/>
      <c r="B2321" s="38"/>
    </row>
    <row r="2322" customFormat="false" ht="12.75" hidden="false" customHeight="false" outlineLevel="0" collapsed="false">
      <c r="A2322" s="38"/>
      <c r="B2322" s="38"/>
    </row>
    <row r="2323" customFormat="false" ht="12.75" hidden="false" customHeight="false" outlineLevel="0" collapsed="false">
      <c r="A2323" s="38"/>
      <c r="B2323" s="38"/>
    </row>
    <row r="2324" customFormat="false" ht="12.75" hidden="false" customHeight="false" outlineLevel="0" collapsed="false">
      <c r="A2324" s="38"/>
      <c r="B2324" s="38"/>
    </row>
    <row r="2325" customFormat="false" ht="12.75" hidden="false" customHeight="false" outlineLevel="0" collapsed="false">
      <c r="A2325" s="38"/>
      <c r="B2325" s="38"/>
    </row>
    <row r="2326" customFormat="false" ht="12.75" hidden="false" customHeight="false" outlineLevel="0" collapsed="false">
      <c r="A2326" s="38"/>
      <c r="B2326" s="38"/>
    </row>
    <row r="2327" customFormat="false" ht="12.75" hidden="false" customHeight="false" outlineLevel="0" collapsed="false">
      <c r="A2327" s="38"/>
      <c r="B2327" s="38"/>
    </row>
    <row r="2328" customFormat="false" ht="12.75" hidden="false" customHeight="false" outlineLevel="0" collapsed="false">
      <c r="A2328" s="38"/>
      <c r="B2328" s="38"/>
    </row>
    <row r="2329" customFormat="false" ht="12.75" hidden="false" customHeight="false" outlineLevel="0" collapsed="false">
      <c r="A2329" s="38"/>
      <c r="B2329" s="38"/>
    </row>
    <row r="2330" customFormat="false" ht="12.75" hidden="false" customHeight="false" outlineLevel="0" collapsed="false">
      <c r="A2330" s="38"/>
      <c r="B2330" s="38"/>
    </row>
    <row r="2331" customFormat="false" ht="12.75" hidden="false" customHeight="false" outlineLevel="0" collapsed="false">
      <c r="A2331" s="38"/>
      <c r="B2331" s="38"/>
    </row>
    <row r="2332" customFormat="false" ht="12.75" hidden="false" customHeight="false" outlineLevel="0" collapsed="false">
      <c r="A2332" s="38"/>
      <c r="B2332" s="38"/>
    </row>
    <row r="2333" customFormat="false" ht="12.75" hidden="false" customHeight="false" outlineLevel="0" collapsed="false">
      <c r="A2333" s="38"/>
      <c r="B2333" s="38"/>
    </row>
    <row r="2334" customFormat="false" ht="12.75" hidden="false" customHeight="false" outlineLevel="0" collapsed="false">
      <c r="A2334" s="38"/>
      <c r="B2334" s="38"/>
    </row>
    <row r="2335" customFormat="false" ht="12.75" hidden="false" customHeight="false" outlineLevel="0" collapsed="false">
      <c r="A2335" s="38"/>
      <c r="B2335" s="38"/>
    </row>
    <row r="2336" customFormat="false" ht="12.75" hidden="false" customHeight="false" outlineLevel="0" collapsed="false">
      <c r="A2336" s="38"/>
      <c r="B2336" s="38"/>
    </row>
    <row r="2337" customFormat="false" ht="12.75" hidden="false" customHeight="false" outlineLevel="0" collapsed="false">
      <c r="A2337" s="38"/>
      <c r="B2337" s="38"/>
    </row>
    <row r="2338" customFormat="false" ht="12.75" hidden="false" customHeight="false" outlineLevel="0" collapsed="false">
      <c r="A2338" s="38"/>
      <c r="B2338" s="38"/>
    </row>
    <row r="2339" customFormat="false" ht="12.75" hidden="false" customHeight="false" outlineLevel="0" collapsed="false">
      <c r="A2339" s="38"/>
      <c r="B2339" s="38"/>
    </row>
    <row r="2340" customFormat="false" ht="12.75" hidden="false" customHeight="false" outlineLevel="0" collapsed="false">
      <c r="A2340" s="38"/>
      <c r="B2340" s="38"/>
    </row>
    <row r="2341" customFormat="false" ht="12.75" hidden="false" customHeight="false" outlineLevel="0" collapsed="false">
      <c r="A2341" s="38"/>
      <c r="B2341" s="38"/>
    </row>
    <row r="2342" customFormat="false" ht="12.75" hidden="false" customHeight="false" outlineLevel="0" collapsed="false">
      <c r="A2342" s="38"/>
      <c r="B2342" s="38"/>
    </row>
    <row r="2343" customFormat="false" ht="12.75" hidden="false" customHeight="false" outlineLevel="0" collapsed="false">
      <c r="A2343" s="38"/>
      <c r="B2343" s="38"/>
    </row>
    <row r="2344" customFormat="false" ht="12.75" hidden="false" customHeight="false" outlineLevel="0" collapsed="false">
      <c r="A2344" s="38"/>
      <c r="B2344" s="38"/>
    </row>
    <row r="2345" customFormat="false" ht="12.75" hidden="false" customHeight="false" outlineLevel="0" collapsed="false">
      <c r="A2345" s="38"/>
      <c r="B2345" s="38"/>
    </row>
    <row r="2346" customFormat="false" ht="12.75" hidden="false" customHeight="false" outlineLevel="0" collapsed="false">
      <c r="A2346" s="38"/>
      <c r="B2346" s="38"/>
    </row>
    <row r="2347" customFormat="false" ht="12.75" hidden="false" customHeight="false" outlineLevel="0" collapsed="false">
      <c r="A2347" s="38"/>
      <c r="B2347" s="38"/>
    </row>
    <row r="2348" customFormat="false" ht="12.75" hidden="false" customHeight="false" outlineLevel="0" collapsed="false">
      <c r="A2348" s="38"/>
      <c r="B2348" s="38"/>
    </row>
    <row r="2349" customFormat="false" ht="12.75" hidden="false" customHeight="false" outlineLevel="0" collapsed="false">
      <c r="A2349" s="38"/>
      <c r="B2349" s="38"/>
    </row>
    <row r="2350" customFormat="false" ht="12.75" hidden="false" customHeight="false" outlineLevel="0" collapsed="false">
      <c r="A2350" s="38"/>
      <c r="B2350" s="38"/>
    </row>
    <row r="2351" customFormat="false" ht="12.75" hidden="false" customHeight="false" outlineLevel="0" collapsed="false">
      <c r="A2351" s="38"/>
      <c r="B2351" s="38"/>
    </row>
    <row r="2352" customFormat="false" ht="12.75" hidden="false" customHeight="false" outlineLevel="0" collapsed="false">
      <c r="A2352" s="38"/>
      <c r="B2352" s="38"/>
    </row>
    <row r="2353" customFormat="false" ht="12.75" hidden="false" customHeight="false" outlineLevel="0" collapsed="false">
      <c r="A2353" s="38"/>
      <c r="B2353" s="38"/>
    </row>
    <row r="2354" customFormat="false" ht="12.75" hidden="false" customHeight="false" outlineLevel="0" collapsed="false">
      <c r="A2354" s="38"/>
      <c r="B2354" s="38"/>
    </row>
    <row r="2355" customFormat="false" ht="12.75" hidden="false" customHeight="false" outlineLevel="0" collapsed="false">
      <c r="A2355" s="38"/>
      <c r="B2355" s="38"/>
    </row>
    <row r="2356" customFormat="false" ht="12.75" hidden="false" customHeight="false" outlineLevel="0" collapsed="false">
      <c r="A2356" s="38"/>
      <c r="B2356" s="38"/>
    </row>
    <row r="2357" customFormat="false" ht="12.75" hidden="false" customHeight="false" outlineLevel="0" collapsed="false">
      <c r="A2357" s="38"/>
      <c r="B2357" s="38"/>
    </row>
    <row r="2358" customFormat="false" ht="12.75" hidden="false" customHeight="false" outlineLevel="0" collapsed="false">
      <c r="A2358" s="38"/>
      <c r="B2358" s="38"/>
    </row>
    <row r="2359" customFormat="false" ht="12.75" hidden="false" customHeight="false" outlineLevel="0" collapsed="false">
      <c r="A2359" s="38"/>
      <c r="B2359" s="38"/>
    </row>
    <row r="2360" customFormat="false" ht="12.75" hidden="false" customHeight="false" outlineLevel="0" collapsed="false">
      <c r="A2360" s="38"/>
      <c r="B2360" s="38"/>
    </row>
    <row r="2361" customFormat="false" ht="12.75" hidden="false" customHeight="false" outlineLevel="0" collapsed="false">
      <c r="A2361" s="38"/>
      <c r="B2361" s="38"/>
    </row>
    <row r="2362" customFormat="false" ht="12.75" hidden="false" customHeight="false" outlineLevel="0" collapsed="false">
      <c r="A2362" s="38"/>
      <c r="B2362" s="38"/>
    </row>
    <row r="2363" customFormat="false" ht="12.75" hidden="false" customHeight="false" outlineLevel="0" collapsed="false">
      <c r="A2363" s="38"/>
      <c r="B2363" s="38"/>
    </row>
    <row r="2364" customFormat="false" ht="12.75" hidden="false" customHeight="false" outlineLevel="0" collapsed="false">
      <c r="A2364" s="38"/>
      <c r="B2364" s="38"/>
    </row>
    <row r="2365" customFormat="false" ht="12.75" hidden="false" customHeight="false" outlineLevel="0" collapsed="false">
      <c r="A2365" s="38"/>
      <c r="B2365" s="38"/>
    </row>
    <row r="2366" customFormat="false" ht="12.75" hidden="false" customHeight="false" outlineLevel="0" collapsed="false">
      <c r="A2366" s="38"/>
      <c r="B2366" s="38"/>
    </row>
    <row r="2367" customFormat="false" ht="12.75" hidden="false" customHeight="false" outlineLevel="0" collapsed="false">
      <c r="A2367" s="38"/>
      <c r="B2367" s="38"/>
    </row>
    <row r="2368" customFormat="false" ht="12.75" hidden="false" customHeight="false" outlineLevel="0" collapsed="false">
      <c r="A2368" s="38"/>
      <c r="B2368" s="38"/>
    </row>
    <row r="2369" customFormat="false" ht="12.75" hidden="false" customHeight="false" outlineLevel="0" collapsed="false">
      <c r="A2369" s="38"/>
      <c r="B2369" s="38"/>
    </row>
    <row r="2370" customFormat="false" ht="12.75" hidden="false" customHeight="false" outlineLevel="0" collapsed="false">
      <c r="A2370" s="38"/>
      <c r="B2370" s="38"/>
    </row>
    <row r="2371" customFormat="false" ht="12.75" hidden="false" customHeight="false" outlineLevel="0" collapsed="false">
      <c r="A2371" s="38"/>
      <c r="B2371" s="38"/>
    </row>
    <row r="2372" customFormat="false" ht="12.75" hidden="false" customHeight="false" outlineLevel="0" collapsed="false">
      <c r="A2372" s="38"/>
      <c r="B2372" s="38"/>
    </row>
    <row r="2373" customFormat="false" ht="12.75" hidden="false" customHeight="false" outlineLevel="0" collapsed="false">
      <c r="A2373" s="38"/>
      <c r="B2373" s="38"/>
    </row>
    <row r="2374" customFormat="false" ht="12.75" hidden="false" customHeight="false" outlineLevel="0" collapsed="false">
      <c r="A2374" s="38"/>
      <c r="B2374" s="38"/>
    </row>
    <row r="2375" customFormat="false" ht="12.75" hidden="false" customHeight="false" outlineLevel="0" collapsed="false">
      <c r="A2375" s="38"/>
      <c r="B2375" s="38"/>
    </row>
    <row r="2376" customFormat="false" ht="12.75" hidden="false" customHeight="false" outlineLevel="0" collapsed="false">
      <c r="A2376" s="38"/>
      <c r="B2376" s="38"/>
    </row>
    <row r="2377" customFormat="false" ht="12.75" hidden="false" customHeight="false" outlineLevel="0" collapsed="false">
      <c r="A2377" s="38"/>
      <c r="B2377" s="38"/>
    </row>
    <row r="2378" customFormat="false" ht="12.75" hidden="false" customHeight="false" outlineLevel="0" collapsed="false">
      <c r="A2378" s="38"/>
      <c r="B2378" s="38"/>
    </row>
    <row r="2379" customFormat="false" ht="12.75" hidden="false" customHeight="false" outlineLevel="0" collapsed="false">
      <c r="A2379" s="38"/>
      <c r="B2379" s="38"/>
    </row>
    <row r="2380" customFormat="false" ht="12.75" hidden="false" customHeight="false" outlineLevel="0" collapsed="false">
      <c r="A2380" s="38"/>
      <c r="B2380" s="38"/>
    </row>
    <row r="2381" customFormat="false" ht="12.75" hidden="false" customHeight="false" outlineLevel="0" collapsed="false">
      <c r="A2381" s="38"/>
      <c r="B2381" s="38"/>
    </row>
    <row r="2382" customFormat="false" ht="12.75" hidden="false" customHeight="false" outlineLevel="0" collapsed="false">
      <c r="A2382" s="38"/>
      <c r="B2382" s="38"/>
    </row>
    <row r="2383" customFormat="false" ht="12.75" hidden="false" customHeight="false" outlineLevel="0" collapsed="false">
      <c r="A2383" s="38"/>
      <c r="B2383" s="38"/>
    </row>
    <row r="2384" customFormat="false" ht="12.75" hidden="false" customHeight="false" outlineLevel="0" collapsed="false">
      <c r="A2384" s="38"/>
      <c r="B2384" s="38"/>
    </row>
    <row r="2385" customFormat="false" ht="12.75" hidden="false" customHeight="false" outlineLevel="0" collapsed="false">
      <c r="A2385" s="38"/>
      <c r="B2385" s="38"/>
    </row>
    <row r="2386" customFormat="false" ht="12.75" hidden="false" customHeight="false" outlineLevel="0" collapsed="false">
      <c r="A2386" s="38"/>
      <c r="B2386" s="38"/>
    </row>
    <row r="2387" customFormat="false" ht="12.75" hidden="false" customHeight="false" outlineLevel="0" collapsed="false">
      <c r="A2387" s="38"/>
      <c r="B2387" s="38"/>
    </row>
    <row r="2388" customFormat="false" ht="12.75" hidden="false" customHeight="false" outlineLevel="0" collapsed="false">
      <c r="A2388" s="38"/>
      <c r="B2388" s="38"/>
    </row>
    <row r="2389" customFormat="false" ht="12.75" hidden="false" customHeight="false" outlineLevel="0" collapsed="false">
      <c r="A2389" s="38"/>
      <c r="B2389" s="38"/>
    </row>
    <row r="2390" customFormat="false" ht="12.75" hidden="false" customHeight="false" outlineLevel="0" collapsed="false">
      <c r="A2390" s="38"/>
      <c r="B2390" s="38"/>
    </row>
    <row r="2391" customFormat="false" ht="12.75" hidden="false" customHeight="false" outlineLevel="0" collapsed="false">
      <c r="A2391" s="38"/>
      <c r="B2391" s="38"/>
    </row>
    <row r="2392" customFormat="false" ht="12.75" hidden="false" customHeight="false" outlineLevel="0" collapsed="false">
      <c r="A2392" s="38"/>
      <c r="B2392" s="38"/>
    </row>
    <row r="2393" customFormat="false" ht="12.75" hidden="false" customHeight="false" outlineLevel="0" collapsed="false">
      <c r="A2393" s="38"/>
      <c r="B2393" s="38"/>
    </row>
    <row r="2394" customFormat="false" ht="12.75" hidden="false" customHeight="false" outlineLevel="0" collapsed="false">
      <c r="A2394" s="38"/>
      <c r="B2394" s="38"/>
    </row>
    <row r="2395" customFormat="false" ht="12.75" hidden="false" customHeight="false" outlineLevel="0" collapsed="false">
      <c r="A2395" s="38"/>
      <c r="B2395" s="38"/>
    </row>
    <row r="2396" customFormat="false" ht="12.75" hidden="false" customHeight="false" outlineLevel="0" collapsed="false">
      <c r="A2396" s="38"/>
      <c r="B2396" s="38"/>
    </row>
    <row r="2397" customFormat="false" ht="12.75" hidden="false" customHeight="false" outlineLevel="0" collapsed="false">
      <c r="A2397" s="38"/>
      <c r="B2397" s="38"/>
    </row>
    <row r="2398" customFormat="false" ht="12.75" hidden="false" customHeight="false" outlineLevel="0" collapsed="false">
      <c r="A2398" s="38"/>
      <c r="B2398" s="38"/>
    </row>
    <row r="2399" customFormat="false" ht="12.75" hidden="false" customHeight="false" outlineLevel="0" collapsed="false">
      <c r="A2399" s="38"/>
      <c r="B2399" s="38"/>
    </row>
    <row r="2400" customFormat="false" ht="12.75" hidden="false" customHeight="false" outlineLevel="0" collapsed="false">
      <c r="A2400" s="38"/>
      <c r="B2400" s="38"/>
    </row>
    <row r="2401" customFormat="false" ht="12.75" hidden="false" customHeight="false" outlineLevel="0" collapsed="false">
      <c r="A2401" s="38"/>
      <c r="B2401" s="38"/>
    </row>
    <row r="2402" customFormat="false" ht="12.75" hidden="false" customHeight="false" outlineLevel="0" collapsed="false">
      <c r="A2402" s="38"/>
      <c r="B2402" s="38"/>
    </row>
    <row r="2403" customFormat="false" ht="12.75" hidden="false" customHeight="false" outlineLevel="0" collapsed="false">
      <c r="A2403" s="38"/>
      <c r="B2403" s="38"/>
    </row>
    <row r="2404" customFormat="false" ht="12.75" hidden="false" customHeight="false" outlineLevel="0" collapsed="false">
      <c r="A2404" s="38"/>
      <c r="B2404" s="38"/>
    </row>
    <row r="2405" customFormat="false" ht="12.75" hidden="false" customHeight="false" outlineLevel="0" collapsed="false">
      <c r="A2405" s="38"/>
      <c r="B2405" s="38"/>
    </row>
    <row r="2406" customFormat="false" ht="12.75" hidden="false" customHeight="false" outlineLevel="0" collapsed="false">
      <c r="A2406" s="38"/>
      <c r="B2406" s="38"/>
    </row>
    <row r="2407" customFormat="false" ht="12.75" hidden="false" customHeight="false" outlineLevel="0" collapsed="false">
      <c r="A2407" s="38"/>
      <c r="B2407" s="38"/>
    </row>
    <row r="2408" customFormat="false" ht="12.75" hidden="false" customHeight="false" outlineLevel="0" collapsed="false">
      <c r="A2408" s="38"/>
      <c r="B2408" s="38"/>
    </row>
    <row r="2409" customFormat="false" ht="12.75" hidden="false" customHeight="false" outlineLevel="0" collapsed="false">
      <c r="A2409" s="38"/>
      <c r="B2409" s="38"/>
    </row>
    <row r="2410" customFormat="false" ht="12.75" hidden="false" customHeight="false" outlineLevel="0" collapsed="false">
      <c r="A2410" s="38"/>
      <c r="B2410" s="38"/>
    </row>
    <row r="2411" customFormat="false" ht="12.75" hidden="false" customHeight="false" outlineLevel="0" collapsed="false">
      <c r="A2411" s="38"/>
      <c r="B2411" s="38"/>
    </row>
    <row r="2412" customFormat="false" ht="12.75" hidden="false" customHeight="false" outlineLevel="0" collapsed="false">
      <c r="A2412" s="38"/>
      <c r="B2412" s="38"/>
    </row>
    <row r="2413" customFormat="false" ht="12.75" hidden="false" customHeight="false" outlineLevel="0" collapsed="false">
      <c r="A2413" s="38"/>
      <c r="B2413" s="38"/>
    </row>
    <row r="2414" customFormat="false" ht="12.75" hidden="false" customHeight="false" outlineLevel="0" collapsed="false">
      <c r="A2414" s="38"/>
      <c r="B2414" s="38"/>
    </row>
    <row r="2415" customFormat="false" ht="12.75" hidden="false" customHeight="false" outlineLevel="0" collapsed="false">
      <c r="A2415" s="38"/>
      <c r="B2415" s="38"/>
    </row>
    <row r="2416" customFormat="false" ht="12.75" hidden="false" customHeight="false" outlineLevel="0" collapsed="false">
      <c r="A2416" s="38"/>
      <c r="B2416" s="38"/>
    </row>
    <row r="2417" customFormat="false" ht="12.75" hidden="false" customHeight="false" outlineLevel="0" collapsed="false">
      <c r="A2417" s="38"/>
      <c r="B2417" s="38"/>
    </row>
    <row r="2418" customFormat="false" ht="12.75" hidden="false" customHeight="false" outlineLevel="0" collapsed="false">
      <c r="A2418" s="38"/>
      <c r="B2418" s="38"/>
    </row>
    <row r="2419" customFormat="false" ht="12.75" hidden="false" customHeight="false" outlineLevel="0" collapsed="false">
      <c r="A2419" s="38"/>
      <c r="B2419" s="38"/>
    </row>
    <row r="2420" customFormat="false" ht="12.75" hidden="false" customHeight="false" outlineLevel="0" collapsed="false">
      <c r="A2420" s="38"/>
      <c r="B2420" s="38"/>
    </row>
    <row r="2421" customFormat="false" ht="12.75" hidden="false" customHeight="false" outlineLevel="0" collapsed="false">
      <c r="A2421" s="38"/>
      <c r="B2421" s="38"/>
    </row>
    <row r="2422" customFormat="false" ht="12.75" hidden="false" customHeight="false" outlineLevel="0" collapsed="false">
      <c r="A2422" s="38"/>
      <c r="B2422" s="38"/>
    </row>
    <row r="2423" customFormat="false" ht="12.75" hidden="false" customHeight="false" outlineLevel="0" collapsed="false">
      <c r="A2423" s="38"/>
      <c r="B2423" s="38"/>
    </row>
    <row r="2424" customFormat="false" ht="12.75" hidden="false" customHeight="false" outlineLevel="0" collapsed="false">
      <c r="A2424" s="38"/>
      <c r="B2424" s="38"/>
    </row>
    <row r="2425" customFormat="false" ht="12.75" hidden="false" customHeight="false" outlineLevel="0" collapsed="false">
      <c r="A2425" s="38"/>
      <c r="B2425" s="38"/>
    </row>
    <row r="2426" customFormat="false" ht="12.75" hidden="false" customHeight="false" outlineLevel="0" collapsed="false">
      <c r="A2426" s="38"/>
      <c r="B2426" s="38"/>
    </row>
    <row r="2427" customFormat="false" ht="12.75" hidden="false" customHeight="false" outlineLevel="0" collapsed="false">
      <c r="A2427" s="38"/>
      <c r="B2427" s="38"/>
    </row>
    <row r="2428" customFormat="false" ht="12.75" hidden="false" customHeight="false" outlineLevel="0" collapsed="false">
      <c r="A2428" s="38"/>
      <c r="B2428" s="38"/>
    </row>
    <row r="2429" customFormat="false" ht="12.75" hidden="false" customHeight="false" outlineLevel="0" collapsed="false">
      <c r="A2429" s="38"/>
      <c r="B2429" s="38"/>
    </row>
    <row r="2430" customFormat="false" ht="12.75" hidden="false" customHeight="false" outlineLevel="0" collapsed="false">
      <c r="A2430" s="38"/>
      <c r="B2430" s="38"/>
    </row>
    <row r="2431" customFormat="false" ht="12.75" hidden="false" customHeight="false" outlineLevel="0" collapsed="false">
      <c r="A2431" s="38"/>
      <c r="B2431" s="38"/>
    </row>
    <row r="2432" customFormat="false" ht="12.75" hidden="false" customHeight="false" outlineLevel="0" collapsed="false">
      <c r="A2432" s="38"/>
      <c r="B2432" s="38"/>
    </row>
    <row r="2433" customFormat="false" ht="12.75" hidden="false" customHeight="false" outlineLevel="0" collapsed="false">
      <c r="A2433" s="38"/>
      <c r="B2433" s="38"/>
    </row>
    <row r="2434" customFormat="false" ht="12.75" hidden="false" customHeight="false" outlineLevel="0" collapsed="false">
      <c r="A2434" s="38"/>
      <c r="B2434" s="38"/>
    </row>
    <row r="2435" customFormat="false" ht="12.75" hidden="false" customHeight="false" outlineLevel="0" collapsed="false">
      <c r="A2435" s="38"/>
      <c r="B2435" s="38"/>
    </row>
    <row r="2436" customFormat="false" ht="12.75" hidden="false" customHeight="false" outlineLevel="0" collapsed="false">
      <c r="A2436" s="38"/>
      <c r="B2436" s="38"/>
    </row>
    <row r="2437" customFormat="false" ht="12.75" hidden="false" customHeight="false" outlineLevel="0" collapsed="false">
      <c r="A2437" s="38"/>
      <c r="B2437" s="38"/>
    </row>
    <row r="2438" customFormat="false" ht="12.75" hidden="false" customHeight="false" outlineLevel="0" collapsed="false">
      <c r="A2438" s="38"/>
      <c r="B2438" s="38"/>
    </row>
    <row r="2439" customFormat="false" ht="12.75" hidden="false" customHeight="false" outlineLevel="0" collapsed="false">
      <c r="A2439" s="38"/>
      <c r="B2439" s="38"/>
    </row>
    <row r="2440" customFormat="false" ht="12.75" hidden="false" customHeight="false" outlineLevel="0" collapsed="false">
      <c r="A2440" s="38"/>
      <c r="B2440" s="38"/>
    </row>
    <row r="2441" customFormat="false" ht="12.75" hidden="false" customHeight="false" outlineLevel="0" collapsed="false">
      <c r="A2441" s="38"/>
      <c r="B2441" s="38"/>
    </row>
    <row r="2442" customFormat="false" ht="12.75" hidden="false" customHeight="false" outlineLevel="0" collapsed="false">
      <c r="A2442" s="38"/>
      <c r="B2442" s="38"/>
    </row>
    <row r="2443" customFormat="false" ht="12.75" hidden="false" customHeight="false" outlineLevel="0" collapsed="false">
      <c r="A2443" s="38"/>
      <c r="B2443" s="38"/>
    </row>
    <row r="2444" customFormat="false" ht="12.75" hidden="false" customHeight="false" outlineLevel="0" collapsed="false">
      <c r="A2444" s="38"/>
      <c r="B2444" s="38"/>
    </row>
    <row r="2445" customFormat="false" ht="12.75" hidden="false" customHeight="false" outlineLevel="0" collapsed="false">
      <c r="A2445" s="38"/>
      <c r="B2445" s="38"/>
    </row>
    <row r="2446" customFormat="false" ht="12.75" hidden="false" customHeight="false" outlineLevel="0" collapsed="false">
      <c r="A2446" s="38"/>
      <c r="B2446" s="38"/>
    </row>
    <row r="2447" customFormat="false" ht="12.75" hidden="false" customHeight="false" outlineLevel="0" collapsed="false">
      <c r="A2447" s="38"/>
      <c r="B2447" s="38"/>
    </row>
    <row r="2448" customFormat="false" ht="12.75" hidden="false" customHeight="false" outlineLevel="0" collapsed="false">
      <c r="A2448" s="38"/>
      <c r="B2448" s="38"/>
    </row>
    <row r="2449" customFormat="false" ht="12.75" hidden="false" customHeight="false" outlineLevel="0" collapsed="false">
      <c r="A2449" s="38"/>
      <c r="B2449" s="38"/>
    </row>
    <row r="2450" customFormat="false" ht="12.75" hidden="false" customHeight="false" outlineLevel="0" collapsed="false">
      <c r="A2450" s="38"/>
      <c r="B2450" s="38"/>
    </row>
    <row r="2451" customFormat="false" ht="12.75" hidden="false" customHeight="false" outlineLevel="0" collapsed="false">
      <c r="A2451" s="38"/>
      <c r="B2451" s="38"/>
    </row>
    <row r="2452" customFormat="false" ht="12.75" hidden="false" customHeight="false" outlineLevel="0" collapsed="false">
      <c r="A2452" s="38"/>
      <c r="B2452" s="38"/>
    </row>
    <row r="2453" customFormat="false" ht="12.75" hidden="false" customHeight="false" outlineLevel="0" collapsed="false">
      <c r="A2453" s="38"/>
      <c r="B2453" s="38"/>
    </row>
    <row r="2454" customFormat="false" ht="12.75" hidden="false" customHeight="false" outlineLevel="0" collapsed="false">
      <c r="A2454" s="38"/>
      <c r="B2454" s="38"/>
    </row>
    <row r="2455" customFormat="false" ht="12.75" hidden="false" customHeight="false" outlineLevel="0" collapsed="false">
      <c r="A2455" s="38"/>
      <c r="B2455" s="38"/>
    </row>
    <row r="2456" customFormat="false" ht="12.75" hidden="false" customHeight="false" outlineLevel="0" collapsed="false">
      <c r="A2456" s="38"/>
      <c r="B2456" s="38"/>
    </row>
    <row r="2457" customFormat="false" ht="12.75" hidden="false" customHeight="false" outlineLevel="0" collapsed="false">
      <c r="A2457" s="38"/>
      <c r="B2457" s="38"/>
    </row>
    <row r="2458" customFormat="false" ht="12.75" hidden="false" customHeight="false" outlineLevel="0" collapsed="false">
      <c r="A2458" s="38"/>
      <c r="B2458" s="38"/>
    </row>
    <row r="2459" customFormat="false" ht="12.75" hidden="false" customHeight="false" outlineLevel="0" collapsed="false">
      <c r="A2459" s="38"/>
      <c r="B2459" s="38"/>
    </row>
    <row r="2460" customFormat="false" ht="12.75" hidden="false" customHeight="false" outlineLevel="0" collapsed="false">
      <c r="A2460" s="38"/>
      <c r="B2460" s="38"/>
    </row>
    <row r="2461" customFormat="false" ht="12.75" hidden="false" customHeight="false" outlineLevel="0" collapsed="false">
      <c r="A2461" s="38"/>
      <c r="B2461" s="38"/>
    </row>
    <row r="2462" customFormat="false" ht="12.75" hidden="false" customHeight="false" outlineLevel="0" collapsed="false">
      <c r="A2462" s="38"/>
      <c r="B2462" s="38"/>
    </row>
    <row r="2463" customFormat="false" ht="12.75" hidden="false" customHeight="false" outlineLevel="0" collapsed="false">
      <c r="A2463" s="38"/>
      <c r="B2463" s="38"/>
    </row>
    <row r="2464" customFormat="false" ht="12.75" hidden="false" customHeight="false" outlineLevel="0" collapsed="false">
      <c r="A2464" s="38"/>
      <c r="B2464" s="38"/>
    </row>
    <row r="2465" customFormat="false" ht="12.75" hidden="false" customHeight="false" outlineLevel="0" collapsed="false">
      <c r="A2465" s="38"/>
      <c r="B2465" s="38"/>
    </row>
    <row r="2466" customFormat="false" ht="12.75" hidden="false" customHeight="false" outlineLevel="0" collapsed="false">
      <c r="A2466" s="38"/>
      <c r="B2466" s="38"/>
    </row>
    <row r="2467" customFormat="false" ht="12.75" hidden="false" customHeight="false" outlineLevel="0" collapsed="false">
      <c r="A2467" s="38"/>
      <c r="B2467" s="38"/>
    </row>
    <row r="2468" customFormat="false" ht="12.75" hidden="false" customHeight="false" outlineLevel="0" collapsed="false">
      <c r="A2468" s="38"/>
      <c r="B2468" s="38"/>
    </row>
    <row r="2469" customFormat="false" ht="12.75" hidden="false" customHeight="false" outlineLevel="0" collapsed="false">
      <c r="A2469" s="38"/>
      <c r="B2469" s="38"/>
    </row>
    <row r="2470" customFormat="false" ht="12.75" hidden="false" customHeight="false" outlineLevel="0" collapsed="false">
      <c r="A2470" s="38"/>
      <c r="B2470" s="38"/>
    </row>
    <row r="2471" customFormat="false" ht="12.75" hidden="false" customHeight="false" outlineLevel="0" collapsed="false">
      <c r="A2471" s="38"/>
      <c r="B2471" s="38"/>
    </row>
    <row r="2472" customFormat="false" ht="12.75" hidden="false" customHeight="false" outlineLevel="0" collapsed="false">
      <c r="A2472" s="38"/>
      <c r="B2472" s="38"/>
    </row>
    <row r="2473" customFormat="false" ht="12.75" hidden="false" customHeight="false" outlineLevel="0" collapsed="false">
      <c r="A2473" s="38"/>
      <c r="B2473" s="38"/>
    </row>
    <row r="2474" customFormat="false" ht="12.75" hidden="false" customHeight="false" outlineLevel="0" collapsed="false">
      <c r="A2474" s="38"/>
      <c r="B2474" s="38"/>
    </row>
    <row r="2475" customFormat="false" ht="12.75" hidden="false" customHeight="false" outlineLevel="0" collapsed="false">
      <c r="A2475" s="38"/>
      <c r="B2475" s="38"/>
    </row>
    <row r="2476" customFormat="false" ht="12.75" hidden="false" customHeight="false" outlineLevel="0" collapsed="false">
      <c r="A2476" s="38"/>
      <c r="B2476" s="38"/>
    </row>
    <row r="2477" customFormat="false" ht="12.75" hidden="false" customHeight="false" outlineLevel="0" collapsed="false">
      <c r="A2477" s="38"/>
      <c r="B2477" s="38"/>
    </row>
    <row r="2478" customFormat="false" ht="12.75" hidden="false" customHeight="false" outlineLevel="0" collapsed="false">
      <c r="A2478" s="38"/>
      <c r="B2478" s="38"/>
    </row>
    <row r="2479" customFormat="false" ht="12.75" hidden="false" customHeight="false" outlineLevel="0" collapsed="false">
      <c r="A2479" s="38"/>
      <c r="B2479" s="38"/>
    </row>
    <row r="2480" customFormat="false" ht="12.75" hidden="false" customHeight="false" outlineLevel="0" collapsed="false">
      <c r="A2480" s="38"/>
      <c r="B2480" s="38"/>
    </row>
    <row r="2481" customFormat="false" ht="12.75" hidden="false" customHeight="false" outlineLevel="0" collapsed="false">
      <c r="A2481" s="38"/>
      <c r="B2481" s="38"/>
    </row>
    <row r="2482" customFormat="false" ht="12.75" hidden="false" customHeight="false" outlineLevel="0" collapsed="false">
      <c r="A2482" s="38"/>
      <c r="B2482" s="38"/>
    </row>
    <row r="2483" customFormat="false" ht="12.75" hidden="false" customHeight="false" outlineLevel="0" collapsed="false">
      <c r="A2483" s="38"/>
      <c r="B2483" s="38"/>
    </row>
    <row r="2484" customFormat="false" ht="12.75" hidden="false" customHeight="false" outlineLevel="0" collapsed="false">
      <c r="A2484" s="38"/>
      <c r="B2484" s="38"/>
    </row>
    <row r="2485" customFormat="false" ht="12.75" hidden="false" customHeight="false" outlineLevel="0" collapsed="false">
      <c r="A2485" s="38"/>
      <c r="B2485" s="38"/>
    </row>
    <row r="2486" customFormat="false" ht="12.75" hidden="false" customHeight="false" outlineLevel="0" collapsed="false">
      <c r="A2486" s="38"/>
      <c r="B2486" s="38"/>
    </row>
    <row r="2487" customFormat="false" ht="12.75" hidden="false" customHeight="false" outlineLevel="0" collapsed="false">
      <c r="A2487" s="38"/>
      <c r="B2487" s="38"/>
    </row>
    <row r="2488" customFormat="false" ht="12.75" hidden="false" customHeight="false" outlineLevel="0" collapsed="false">
      <c r="A2488" s="38"/>
      <c r="B2488" s="38"/>
    </row>
    <row r="2489" customFormat="false" ht="12.75" hidden="false" customHeight="false" outlineLevel="0" collapsed="false">
      <c r="A2489" s="38"/>
      <c r="B2489" s="38"/>
    </row>
    <row r="2490" customFormat="false" ht="12.75" hidden="false" customHeight="false" outlineLevel="0" collapsed="false">
      <c r="A2490" s="38"/>
      <c r="B2490" s="38"/>
    </row>
    <row r="2491" customFormat="false" ht="12.75" hidden="false" customHeight="false" outlineLevel="0" collapsed="false">
      <c r="A2491" s="38"/>
      <c r="B2491" s="38"/>
    </row>
    <row r="2492" customFormat="false" ht="12.75" hidden="false" customHeight="false" outlineLevel="0" collapsed="false">
      <c r="A2492" s="38"/>
      <c r="B2492" s="38"/>
    </row>
    <row r="2493" customFormat="false" ht="12.75" hidden="false" customHeight="false" outlineLevel="0" collapsed="false">
      <c r="A2493" s="38"/>
      <c r="B2493" s="38"/>
    </row>
    <row r="2494" customFormat="false" ht="12.75" hidden="false" customHeight="false" outlineLevel="0" collapsed="false">
      <c r="A2494" s="38"/>
      <c r="B2494" s="38"/>
    </row>
    <row r="2495" customFormat="false" ht="12.75" hidden="false" customHeight="false" outlineLevel="0" collapsed="false">
      <c r="A2495" s="38"/>
      <c r="B2495" s="38"/>
    </row>
    <row r="2496" customFormat="false" ht="12.75" hidden="false" customHeight="false" outlineLevel="0" collapsed="false">
      <c r="A2496" s="38"/>
      <c r="B2496" s="38"/>
    </row>
    <row r="2497" customFormat="false" ht="12.75" hidden="false" customHeight="false" outlineLevel="0" collapsed="false">
      <c r="A2497" s="38"/>
      <c r="B2497" s="38"/>
    </row>
    <row r="2498" customFormat="false" ht="12.75" hidden="false" customHeight="false" outlineLevel="0" collapsed="false">
      <c r="A2498" s="38"/>
      <c r="B2498" s="38"/>
    </row>
    <row r="2499" customFormat="false" ht="12.75" hidden="false" customHeight="false" outlineLevel="0" collapsed="false">
      <c r="A2499" s="38"/>
      <c r="B2499" s="38"/>
    </row>
    <row r="2500" customFormat="false" ht="12.75" hidden="false" customHeight="false" outlineLevel="0" collapsed="false">
      <c r="A2500" s="38"/>
      <c r="B2500" s="38"/>
    </row>
    <row r="2501" customFormat="false" ht="12.75" hidden="false" customHeight="false" outlineLevel="0" collapsed="false">
      <c r="A2501" s="38"/>
      <c r="B2501" s="38"/>
    </row>
    <row r="2502" customFormat="false" ht="12.75" hidden="false" customHeight="false" outlineLevel="0" collapsed="false">
      <c r="A2502" s="38"/>
      <c r="B2502" s="38"/>
    </row>
    <row r="2503" customFormat="false" ht="12.75" hidden="false" customHeight="false" outlineLevel="0" collapsed="false">
      <c r="A2503" s="38"/>
      <c r="B2503" s="38"/>
    </row>
    <row r="2504" customFormat="false" ht="12.75" hidden="false" customHeight="false" outlineLevel="0" collapsed="false">
      <c r="A2504" s="38"/>
      <c r="B2504" s="38"/>
    </row>
    <row r="2505" customFormat="false" ht="12.75" hidden="false" customHeight="false" outlineLevel="0" collapsed="false">
      <c r="A2505" s="38"/>
      <c r="B2505" s="38"/>
    </row>
    <row r="2506" customFormat="false" ht="12.75" hidden="false" customHeight="false" outlineLevel="0" collapsed="false">
      <c r="A2506" s="38"/>
      <c r="B2506" s="38"/>
    </row>
    <row r="2507" customFormat="false" ht="12.75" hidden="false" customHeight="false" outlineLevel="0" collapsed="false">
      <c r="A2507" s="38"/>
      <c r="B2507" s="38"/>
    </row>
    <row r="2508" customFormat="false" ht="12.75" hidden="false" customHeight="false" outlineLevel="0" collapsed="false">
      <c r="A2508" s="38"/>
      <c r="B2508" s="38"/>
    </row>
    <row r="2509" customFormat="false" ht="12.75" hidden="false" customHeight="false" outlineLevel="0" collapsed="false">
      <c r="A2509" s="38"/>
      <c r="B2509" s="38"/>
    </row>
    <row r="2510" customFormat="false" ht="12.75" hidden="false" customHeight="false" outlineLevel="0" collapsed="false">
      <c r="A2510" s="38"/>
      <c r="B2510" s="38"/>
    </row>
    <row r="2511" customFormat="false" ht="12.75" hidden="false" customHeight="false" outlineLevel="0" collapsed="false">
      <c r="A2511" s="38"/>
      <c r="B2511" s="38"/>
    </row>
    <row r="2512" customFormat="false" ht="12.75" hidden="false" customHeight="false" outlineLevel="0" collapsed="false">
      <c r="A2512" s="38"/>
      <c r="B2512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0">
              <controlPr defaultSize="0" print="false" autoFill="0" autoPict="0" macro="xls.Module2.DistributionFit">
                <anchor moveWithCells="true" sizeWithCells="false">
                  <from>
                    <xdr:col>10</xdr:col>
                    <xdr:colOff>291960</xdr:colOff>
                    <xdr:row>5</xdr:row>
                    <xdr:rowOff>85680</xdr:rowOff>
                  </from>
                  <to>
                    <xdr:col>13</xdr:col>
                    <xdr:colOff>81000</xdr:colOff>
                    <xdr:row>8</xdr:row>
                    <xdr:rowOff>105120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1996-07-30T13:19:15Z</dcterms:created>
  <dc:creator>GMASSON</dc:creator>
  <dc:description/>
  <dc:language>en-US</dc:language>
  <cp:lastModifiedBy>aahmad</cp:lastModifiedBy>
  <cp:revision>0</cp:revision>
  <dc:subject/>
  <dc:title/>
</cp:coreProperties>
</file>