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eok Summary as of 8-28-01" sheetId="1" state="visible" r:id="rId3"/>
    <sheet name="KN Summary as of 8-28-01" sheetId="2" state="visible" r:id="rId4"/>
  </sheets>
  <definedNames>
    <definedName function="false" hidden="false" localSheetId="1" name="_xlnm.Print_Area" vbProcedure="false">'KN Summary as of 8-28-01'!$A$1:$I$37</definedName>
    <definedName function="false" hidden="false" localSheetId="0" name="_xlnm.Print_Area" vbProcedure="false">'Oneok Summary as of 8-28-01'!$A$1:$I$60</definedName>
    <definedName function="false" hidden="false" name="HarryAR6_30_00" vbProcedure="false">#REF!</definedName>
    <definedName function="false" hidden="false" name="RobertAR6_30_00" vbProcedure="false">#REF!</definedName>
    <definedName function="false" hidden="false" name="TangieAR6_30_00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<sst xmlns="http://schemas.openxmlformats.org/spreadsheetml/2006/main" count="81" uniqueCount="47">
  <si>
    <t xml:space="preserve">** DRAFT **</t>
  </si>
  <si>
    <t xml:space="preserve">PREPARED IN ANTICIPATION OF LITIGATION</t>
  </si>
  <si>
    <t xml:space="preserve">SUMMARY OF ONEOK OUTSTANDING  ITEMS</t>
  </si>
  <si>
    <t xml:space="preserve">As of 8/28/01</t>
  </si>
  <si>
    <t xml:space="preserve"> </t>
  </si>
  <si>
    <t xml:space="preserve">Legal</t>
  </si>
  <si>
    <t xml:space="preserve">Current Balance</t>
  </si>
  <si>
    <t xml:space="preserve">Entity</t>
  </si>
  <si>
    <t xml:space="preserve">COMPANY NAME</t>
  </si>
  <si>
    <t xml:space="preserve">MMBtu VOL.</t>
  </si>
  <si>
    <t xml:space="preserve">DOLLAR</t>
  </si>
  <si>
    <r>
      <rPr>
        <b val="true"/>
        <sz val="12"/>
        <rFont val="Arial"/>
        <family val="2"/>
      </rPr>
      <t xml:space="preserve">OUTSTANDING ITEMS - </t>
    </r>
    <r>
      <rPr>
        <sz val="12"/>
        <rFont val="Arial"/>
        <family val="2"/>
      </rPr>
      <t xml:space="preserve">Northern </t>
    </r>
  </si>
  <si>
    <r>
      <rPr>
        <b val="true"/>
        <sz val="10"/>
        <rFont val="Arial"/>
        <family val="2"/>
      </rPr>
      <t xml:space="preserve">ONEOK FIELD SERVICES CO. </t>
    </r>
    <r>
      <rPr>
        <sz val="8"/>
        <rFont val="Arial"/>
        <family val="2"/>
      </rPr>
      <t xml:space="preserve">(Formly: KN GAS GATHERING)</t>
    </r>
  </si>
  <si>
    <r>
      <rPr>
        <sz val="10"/>
        <rFont val="Arial"/>
        <family val="0"/>
      </rPr>
      <t xml:space="preserve">OBA </t>
    </r>
    <r>
      <rPr>
        <sz val="8"/>
        <rFont val="Arial"/>
        <family val="2"/>
      </rPr>
      <t xml:space="preserve">(K#103132, 103133, 103134, 103138, 106901, 107444,107445, 107446)</t>
    </r>
  </si>
  <si>
    <r>
      <rPr>
        <b val="true"/>
        <sz val="10"/>
        <rFont val="Arial"/>
        <family val="2"/>
      </rPr>
      <t xml:space="preserve">ONEOK ENERGY MRKTG &amp; TRADING</t>
    </r>
    <r>
      <rPr>
        <b val="true"/>
        <sz val="8"/>
        <rFont val="Arial"/>
        <family val="2"/>
      </rPr>
      <t xml:space="preserve"> </t>
    </r>
    <r>
      <rPr>
        <sz val="8"/>
        <rFont val="Arial"/>
        <family val="2"/>
      </rPr>
      <t xml:space="preserve">(Formerly:  KN MARKETING, INC.)</t>
    </r>
  </si>
  <si>
    <t xml:space="preserve">A/R</t>
  </si>
  <si>
    <r>
      <rPr>
        <b val="true"/>
        <sz val="10"/>
        <rFont val="Arial"/>
        <family val="2"/>
      </rPr>
      <t xml:space="preserve">ONEOK ENERGY MRKTG &amp; TRADING </t>
    </r>
    <r>
      <rPr>
        <sz val="8"/>
        <rFont val="Arial"/>
        <family val="2"/>
      </rPr>
      <t xml:space="preserve">(Formerly:  KN MARKETING, LP)</t>
    </r>
  </si>
  <si>
    <r>
      <rPr>
        <b val="true"/>
        <sz val="10"/>
        <rFont val="Arial"/>
        <family val="2"/>
      </rPr>
      <t xml:space="preserve">ONEOK MIDSTREAM GAS SUPPLY, LLC </t>
    </r>
    <r>
      <rPr>
        <sz val="8"/>
        <rFont val="Arial"/>
        <family val="2"/>
      </rPr>
      <t xml:space="preserve">(Formerly:  KN PROCESSING)</t>
    </r>
  </si>
  <si>
    <t xml:space="preserve">A/R Transport</t>
  </si>
  <si>
    <t xml:space="preserve">O&amp;M Invoice</t>
  </si>
  <si>
    <r>
      <rPr>
        <sz val="10"/>
        <rFont val="Arial"/>
        <family val="0"/>
      </rPr>
      <t xml:space="preserve">Transport Imbalance </t>
    </r>
    <r>
      <rPr>
        <sz val="8"/>
        <rFont val="Arial"/>
        <family val="2"/>
      </rPr>
      <t xml:space="preserve">(Pre-November 1998 K#64345 &amp; 102708)</t>
    </r>
  </si>
  <si>
    <r>
      <rPr>
        <sz val="10"/>
        <rFont val="Arial"/>
        <family val="0"/>
      </rPr>
      <t xml:space="preserve">OBA </t>
    </r>
    <r>
      <rPr>
        <sz val="8"/>
        <rFont val="Arial"/>
        <family val="2"/>
      </rPr>
      <t xml:space="preserve">(K64345, 102708, 103135)</t>
    </r>
  </si>
  <si>
    <r>
      <rPr>
        <b val="true"/>
        <sz val="10"/>
        <rFont val="Arial"/>
        <family val="2"/>
      </rPr>
      <t xml:space="preserve">ONEOK BUSHTON PROCESSING, INC.  </t>
    </r>
    <r>
      <rPr>
        <sz val="8"/>
        <rFont val="Arial"/>
        <family val="2"/>
      </rPr>
      <t xml:space="preserve">(Formerly:  KN PROCESSING)</t>
    </r>
  </si>
  <si>
    <t xml:space="preserve">Maintenance Invoice</t>
  </si>
  <si>
    <r>
      <rPr>
        <sz val="10"/>
        <rFont val="Arial"/>
        <family val="0"/>
      </rPr>
      <t xml:space="preserve">Transport Imbalance </t>
    </r>
    <r>
      <rPr>
        <sz val="8"/>
        <rFont val="Arial"/>
        <family val="2"/>
      </rPr>
      <t xml:space="preserve">(Pre-November 1998 K#103175)</t>
    </r>
  </si>
  <si>
    <r>
      <rPr>
        <sz val="10"/>
        <rFont val="Arial"/>
        <family val="0"/>
      </rPr>
      <t xml:space="preserve">Condensate </t>
    </r>
    <r>
      <rPr>
        <sz val="8"/>
        <rFont val="Arial"/>
        <family val="2"/>
      </rPr>
      <t xml:space="preserve">(Short pays-Jesus dispute)</t>
    </r>
  </si>
  <si>
    <r>
      <rPr>
        <sz val="10"/>
        <rFont val="Arial"/>
        <family val="0"/>
      </rPr>
      <t xml:space="preserve">Condensate </t>
    </r>
    <r>
      <rPr>
        <sz val="8"/>
        <rFont val="Arial"/>
        <family val="2"/>
      </rPr>
      <t xml:space="preserve">(7/2001 production)</t>
    </r>
  </si>
  <si>
    <r>
      <rPr>
        <b val="true"/>
        <sz val="10"/>
        <rFont val="Arial"/>
        <family val="2"/>
      </rPr>
      <t xml:space="preserve">ONEOK TEXAS FIELD SERVICES </t>
    </r>
    <r>
      <rPr>
        <sz val="8"/>
        <rFont val="Arial"/>
        <family val="2"/>
      </rPr>
      <t xml:space="preserve">(Formerly:  AMERICAN GATHERING)</t>
    </r>
  </si>
  <si>
    <r>
      <rPr>
        <sz val="10"/>
        <rFont val="Arial"/>
        <family val="0"/>
      </rPr>
      <t xml:space="preserve">OBA </t>
    </r>
    <r>
      <rPr>
        <sz val="8"/>
        <rFont val="Arial"/>
        <family val="2"/>
      </rPr>
      <t xml:space="preserve">(One POI:  Hemphill #3, K#104307)</t>
    </r>
  </si>
  <si>
    <r>
      <rPr>
        <b val="true"/>
        <sz val="10"/>
        <rFont val="Arial"/>
        <family val="2"/>
      </rPr>
      <t xml:space="preserve">ONEOK TEXAS FIELD SERVICES </t>
    </r>
    <r>
      <rPr>
        <sz val="8"/>
        <rFont val="Arial"/>
        <family val="2"/>
      </rPr>
      <t xml:space="preserve">(Formerly:  AMERICAN PROCESSING)</t>
    </r>
  </si>
  <si>
    <r>
      <rPr>
        <b val="true"/>
        <sz val="10"/>
        <rFont val="Arial"/>
        <family val="2"/>
      </rPr>
      <t xml:space="preserve">ONEOK WESTEX TRANSMISSION </t>
    </r>
    <r>
      <rPr>
        <sz val="8"/>
        <rFont val="Arial"/>
        <family val="2"/>
      </rPr>
      <t xml:space="preserve">(Formerly:  WESTAR TRANSMISSION)</t>
    </r>
  </si>
  <si>
    <r>
      <rPr>
        <sz val="10"/>
        <rFont val="Arial"/>
        <family val="0"/>
      </rPr>
      <t xml:space="preserve">OBA - WACOG </t>
    </r>
    <r>
      <rPr>
        <sz val="8"/>
        <rFont val="Arial"/>
        <family val="2"/>
      </rPr>
      <t xml:space="preserve">(K#20396, 20397, 20398, 20400 &amp; 20402)</t>
    </r>
  </si>
  <si>
    <t xml:space="preserve">TOTALS:</t>
  </si>
  <si>
    <r>
      <rPr>
        <b val="true"/>
        <sz val="12"/>
        <rFont val="Arial"/>
        <family val="2"/>
      </rPr>
      <t xml:space="preserve">OUTSTANDING ITEMS - </t>
    </r>
    <r>
      <rPr>
        <sz val="12"/>
        <rFont val="Arial"/>
        <family val="2"/>
      </rPr>
      <t xml:space="preserve">Transwestern</t>
    </r>
  </si>
  <si>
    <t xml:space="preserve">Oneok Westex Transmission</t>
  </si>
  <si>
    <t xml:space="preserve">Due TW</t>
  </si>
  <si>
    <t xml:space="preserve">Amount Outstanding:</t>
  </si>
  <si>
    <t xml:space="preserve">(+) Positive due shipper</t>
  </si>
  <si>
    <t xml:space="preserve">(-) Negative due Northern</t>
  </si>
  <si>
    <t xml:space="preserve">SUMMARY OF KN OUTSTANDING  ITEMS</t>
  </si>
  <si>
    <t xml:space="preserve">KN INTERSTATE GAS TRANSMISSION </t>
  </si>
  <si>
    <t xml:space="preserve">OBA</t>
  </si>
  <si>
    <t xml:space="preserve">KN ENERGY, INC.</t>
  </si>
  <si>
    <t xml:space="preserve">KN Energy Inc. (KN/TW Leedy OBA - no activity since 10/95)</t>
  </si>
  <si>
    <t xml:space="preserve">KN Marketing LP (Imbalance 11/98)</t>
  </si>
  <si>
    <t xml:space="preserve">KN Marketing LP (Imbalance 3/92-1/93, 6/93, 1/94 ($90,256 in 5/92))</t>
  </si>
  <si>
    <t xml:space="preserve">Due KN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</si>
</sst>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[$-409]#,##0_);[RED]\(#,##0\)"/>
    <numFmt numFmtId="167" formatCode="_(* #,##0.00_);_(* \(#,##0.00\);_(* \-??_);_(@_)"/>
    <numFmt numFmtId="168" formatCode="_(\$* #,##0.00_);_(\$* \(#,##0.00\);_(\$* \-??_);_(@_)"/>
    <numFmt numFmtId="169" formatCode="\$#,##0.00_);[RED]&quot;($&quot;#,##0.00\)"/>
    <numFmt numFmtId="170" formatCode="[$-409]#,##0.00_);[RED]\(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99"/>
    <col collapsed="false" customWidth="true" hidden="false" outlineLevel="0" max="2" min="2" style="0" width="2.28"/>
    <col collapsed="false" customWidth="true" hidden="false" outlineLevel="0" max="3" min="3" style="0" width="2.56"/>
    <col collapsed="false" customWidth="true" hidden="false" outlineLevel="0" max="4" min="4" style="0" width="50.42"/>
    <col collapsed="false" customWidth="true" hidden="false" outlineLevel="0" max="5" min="5" style="0" width="3.14"/>
    <col collapsed="false" customWidth="true" hidden="false" outlineLevel="0" max="6" min="6" style="0" width="1.41"/>
    <col collapsed="false" customWidth="true" hidden="false" outlineLevel="0" max="7" min="7" style="0" width="12.56"/>
    <col collapsed="false" customWidth="true" hidden="false" outlineLevel="0" max="8" min="8" style="0" width="1.56"/>
    <col collapsed="false" customWidth="true" hidden="false" outlineLevel="0" max="9" min="9" style="0" width="19.28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5.25" hidden="false" customHeight="true" outlineLevel="0" collapsed="false"/>
    <row r="5" customFormat="false" ht="20.25" hidden="false" customHeight="false" outlineLevel="0" collapsed="false">
      <c r="A5" s="3" t="s">
        <v>2</v>
      </c>
      <c r="B5" s="3"/>
      <c r="C5" s="3"/>
      <c r="D5" s="3"/>
      <c r="E5" s="3"/>
      <c r="F5" s="3"/>
      <c r="G5" s="3"/>
      <c r="H5" s="3"/>
      <c r="I5" s="3"/>
    </row>
    <row r="6" customFormat="false" ht="12.7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</row>
    <row r="7" customFormat="false" ht="12.75" hidden="false" customHeight="false" outlineLevel="0" collapsed="false">
      <c r="A7" s="5"/>
      <c r="B7" s="5"/>
      <c r="C7" s="5"/>
      <c r="D7" s="5"/>
      <c r="E7" s="5"/>
      <c r="F7" s="5"/>
      <c r="G7" s="5"/>
      <c r="H7" s="5"/>
    </row>
    <row r="8" customFormat="false" ht="12.75" hidden="false" customHeight="false" outlineLevel="0" collapsed="false">
      <c r="G8" s="6" t="s">
        <v>4</v>
      </c>
      <c r="H8" s="6"/>
      <c r="I8" s="6"/>
    </row>
    <row r="9" customFormat="false" ht="12.75" hidden="false" customHeight="false" outlineLevel="0" collapsed="false">
      <c r="A9" s="7" t="s">
        <v>5</v>
      </c>
      <c r="E9" s="8"/>
      <c r="F9" s="8"/>
      <c r="G9" s="6" t="s">
        <v>6</v>
      </c>
      <c r="H9" s="6"/>
      <c r="I9" s="6"/>
    </row>
    <row r="10" customFormat="false" ht="12.75" hidden="false" customHeight="false" outlineLevel="0" collapsed="false">
      <c r="A10" s="9" t="s">
        <v>7</v>
      </c>
      <c r="C10" s="10"/>
      <c r="D10" s="9" t="s">
        <v>8</v>
      </c>
      <c r="E10" s="2"/>
      <c r="F10" s="8"/>
      <c r="G10" s="11" t="s">
        <v>9</v>
      </c>
      <c r="H10" s="12"/>
      <c r="I10" s="11" t="s">
        <v>10</v>
      </c>
    </row>
    <row r="11" customFormat="false" ht="15.75" hidden="false" customHeight="false" outlineLevel="0" collapsed="false">
      <c r="A11" s="13" t="s">
        <v>11</v>
      </c>
      <c r="C11" s="14"/>
      <c r="D11" s="2"/>
      <c r="E11" s="2"/>
      <c r="F11" s="8"/>
      <c r="G11" s="2"/>
      <c r="H11" s="5"/>
      <c r="I11" s="2"/>
    </row>
    <row r="12" customFormat="false" ht="12.75" hidden="false" customHeight="false" outlineLevel="0" collapsed="false">
      <c r="A12" s="15" t="n">
        <v>11990</v>
      </c>
      <c r="C12" s="15" t="s">
        <v>12</v>
      </c>
      <c r="E12" s="8"/>
      <c r="F12" s="16"/>
    </row>
    <row r="13" customFormat="false" ht="12.75" hidden="false" customHeight="false" outlineLevel="0" collapsed="false">
      <c r="A13" s="15"/>
      <c r="C13" s="15"/>
      <c r="D13" s="0" t="s">
        <v>13</v>
      </c>
      <c r="E13" s="8"/>
      <c r="F13" s="16"/>
      <c r="G13" s="17" t="n">
        <v>-491243</v>
      </c>
      <c r="H13" s="18"/>
      <c r="I13" s="19" t="n">
        <v>-2755680.41</v>
      </c>
      <c r="K13" s="0" t="s">
        <v>4</v>
      </c>
    </row>
    <row r="14" customFormat="false" ht="12.75" hidden="false" customHeight="false" outlineLevel="0" collapsed="false">
      <c r="E14" s="8"/>
      <c r="F14" s="16"/>
      <c r="G14" s="20"/>
      <c r="H14" s="18"/>
      <c r="I14" s="19"/>
      <c r="K14" s="0" t="s">
        <v>4</v>
      </c>
    </row>
    <row r="15" customFormat="false" ht="12.75" hidden="false" customHeight="false" outlineLevel="0" collapsed="false">
      <c r="A15" s="15" t="n">
        <v>13149</v>
      </c>
      <c r="C15" s="15" t="s">
        <v>14</v>
      </c>
      <c r="E15" s="8"/>
      <c r="F15" s="16"/>
      <c r="I15" s="21" t="s">
        <v>4</v>
      </c>
    </row>
    <row r="16" customFormat="false" ht="12.75" hidden="false" customHeight="false" outlineLevel="0" collapsed="false">
      <c r="A16" s="15"/>
      <c r="C16" s="15"/>
      <c r="D16" s="0" t="s">
        <v>15</v>
      </c>
      <c r="E16" s="8"/>
      <c r="F16" s="16"/>
      <c r="G16" s="20"/>
      <c r="H16" s="18"/>
      <c r="I16" s="19" t="n">
        <v>-210974.66</v>
      </c>
    </row>
    <row r="17" customFormat="false" ht="12.75" hidden="false" customHeight="false" outlineLevel="0" collapsed="false">
      <c r="A17" s="15"/>
      <c r="C17" s="15"/>
      <c r="E17" s="8"/>
      <c r="F17" s="16"/>
      <c r="G17" s="20"/>
      <c r="H17" s="18"/>
      <c r="I17" s="19"/>
    </row>
    <row r="18" customFormat="false" ht="12.75" hidden="false" customHeight="false" outlineLevel="0" collapsed="false">
      <c r="A18" s="15" t="n">
        <v>13149</v>
      </c>
      <c r="C18" s="15" t="s">
        <v>16</v>
      </c>
      <c r="E18" s="8"/>
      <c r="F18" s="16"/>
      <c r="I18" s="21"/>
    </row>
    <row r="19" customFormat="false" ht="12.75" hidden="false" customHeight="false" outlineLevel="0" collapsed="false">
      <c r="A19" s="15"/>
      <c r="C19" s="15"/>
      <c r="D19" s="0" t="s">
        <v>15</v>
      </c>
      <c r="E19" s="8"/>
      <c r="F19" s="16"/>
      <c r="G19" s="20"/>
      <c r="H19" s="18"/>
      <c r="I19" s="19" t="n">
        <v>119776.04</v>
      </c>
    </row>
    <row r="20" customFormat="false" ht="12.75" hidden="false" customHeight="false" outlineLevel="0" collapsed="false">
      <c r="A20" s="15"/>
      <c r="C20" s="15"/>
      <c r="E20" s="8"/>
      <c r="F20" s="16"/>
      <c r="G20" s="20"/>
      <c r="H20" s="18"/>
      <c r="I20" s="19"/>
    </row>
    <row r="21" customFormat="false" ht="12.75" hidden="false" customHeight="false" outlineLevel="0" collapsed="false">
      <c r="A21" s="15" t="n">
        <v>13229</v>
      </c>
      <c r="C21" s="15" t="s">
        <v>17</v>
      </c>
      <c r="E21" s="8"/>
      <c r="F21" s="16"/>
      <c r="I21" s="21"/>
    </row>
    <row r="22" customFormat="false" ht="12.75" hidden="false" customHeight="false" outlineLevel="0" collapsed="false">
      <c r="A22" s="15"/>
      <c r="C22" s="15"/>
      <c r="D22" s="0" t="s">
        <v>18</v>
      </c>
      <c r="E22" s="8"/>
      <c r="F22" s="16"/>
      <c r="I22" s="21" t="n">
        <f aca="false">-74132.28-5762.23</f>
        <v>-79894.51</v>
      </c>
    </row>
    <row r="23" customFormat="false" ht="12.75" hidden="false" customHeight="false" outlineLevel="0" collapsed="false">
      <c r="A23" s="15"/>
      <c r="C23" s="15"/>
      <c r="D23" s="0" t="s">
        <v>19</v>
      </c>
      <c r="E23" s="8"/>
      <c r="F23" s="16"/>
      <c r="I23" s="21" t="n">
        <v>-30597.75</v>
      </c>
    </row>
    <row r="24" customFormat="false" ht="12.75" hidden="false" customHeight="false" outlineLevel="0" collapsed="false">
      <c r="A24" s="15"/>
      <c r="C24" s="15"/>
      <c r="D24" s="0" t="s">
        <v>20</v>
      </c>
      <c r="E24" s="8"/>
      <c r="F24" s="16"/>
      <c r="G24" s="20" t="n">
        <f aca="false">361885-82544</f>
        <v>279341</v>
      </c>
      <c r="I24" s="21" t="n">
        <f aca="false">807948.35-144533.92</f>
        <v>663414.43</v>
      </c>
    </row>
    <row r="25" customFormat="false" ht="12.75" hidden="false" customHeight="false" outlineLevel="0" collapsed="false">
      <c r="A25" s="15"/>
      <c r="C25" s="15"/>
      <c r="D25" s="0" t="s">
        <v>21</v>
      </c>
      <c r="E25" s="8"/>
      <c r="F25" s="16"/>
      <c r="G25" s="20" t="n">
        <v>190770</v>
      </c>
      <c r="H25" s="18"/>
      <c r="I25" s="19" t="n">
        <v>959703.9</v>
      </c>
    </row>
    <row r="26" customFormat="false" ht="12.75" hidden="false" customHeight="false" outlineLevel="0" collapsed="false">
      <c r="A26" s="15"/>
      <c r="C26" s="15"/>
      <c r="E26" s="8"/>
      <c r="F26" s="16"/>
      <c r="G26" s="20"/>
      <c r="H26" s="18"/>
      <c r="I26" s="19"/>
    </row>
    <row r="27" customFormat="false" ht="12.75" hidden="false" customHeight="false" outlineLevel="0" collapsed="false">
      <c r="A27" s="15" t="n">
        <v>11795</v>
      </c>
      <c r="C27" s="15" t="s">
        <v>22</v>
      </c>
      <c r="E27" s="8"/>
      <c r="F27" s="16"/>
      <c r="G27" s="20"/>
      <c r="H27" s="18"/>
      <c r="I27" s="19"/>
    </row>
    <row r="28" customFormat="false" ht="12.75" hidden="false" customHeight="false" outlineLevel="0" collapsed="false">
      <c r="A28" s="15"/>
      <c r="C28" s="15"/>
      <c r="D28" s="0" t="s">
        <v>15</v>
      </c>
      <c r="E28" s="8"/>
      <c r="F28" s="16"/>
      <c r="G28" s="20"/>
      <c r="H28" s="18"/>
      <c r="I28" s="19" t="n">
        <v>69048.93</v>
      </c>
      <c r="K28" s="0" t="s">
        <v>4</v>
      </c>
    </row>
    <row r="29" customFormat="false" ht="12.75" hidden="false" customHeight="false" outlineLevel="0" collapsed="false">
      <c r="A29" s="15"/>
      <c r="C29" s="15"/>
      <c r="D29" s="0" t="s">
        <v>23</v>
      </c>
      <c r="E29" s="8"/>
      <c r="F29" s="16"/>
      <c r="G29" s="20"/>
      <c r="H29" s="18"/>
      <c r="I29" s="19" t="n">
        <v>-13155.66</v>
      </c>
    </row>
    <row r="30" customFormat="false" ht="12.75" hidden="false" customHeight="false" outlineLevel="0" collapsed="false">
      <c r="A30" s="15"/>
      <c r="C30" s="15"/>
      <c r="D30" s="0" t="s">
        <v>24</v>
      </c>
      <c r="E30" s="8"/>
      <c r="F30" s="16"/>
      <c r="G30" s="20" t="n">
        <v>-28285</v>
      </c>
      <c r="H30" s="18"/>
      <c r="I30" s="19" t="n">
        <v>-80407.11</v>
      </c>
    </row>
    <row r="31" customFormat="false" ht="12.75" hidden="false" customHeight="false" outlineLevel="0" collapsed="false">
      <c r="A31" s="15"/>
      <c r="C31" s="15"/>
      <c r="D31" s="0" t="s">
        <v>25</v>
      </c>
      <c r="E31" s="8"/>
      <c r="F31" s="16"/>
      <c r="G31" s="20"/>
      <c r="H31" s="18"/>
      <c r="I31" s="19" t="n">
        <v>-79787.88</v>
      </c>
    </row>
    <row r="32" customFormat="false" ht="12.75" hidden="false" customHeight="false" outlineLevel="0" collapsed="false">
      <c r="A32" s="15"/>
      <c r="C32" s="15"/>
      <c r="D32" s="0" t="s">
        <v>26</v>
      </c>
      <c r="E32" s="8"/>
      <c r="F32" s="16"/>
      <c r="G32" s="20"/>
      <c r="H32" s="18"/>
      <c r="I32" s="19" t="n">
        <v>-309187.37</v>
      </c>
    </row>
    <row r="33" customFormat="false" ht="12.75" hidden="false" customHeight="false" outlineLevel="0" collapsed="false">
      <c r="A33" s="15"/>
      <c r="C33" s="15"/>
      <c r="E33" s="8"/>
      <c r="F33" s="16"/>
      <c r="G33" s="17"/>
      <c r="H33" s="18"/>
      <c r="I33" s="19"/>
    </row>
    <row r="34" customFormat="false" ht="12.75" hidden="false" customHeight="false" outlineLevel="0" collapsed="false">
      <c r="A34" s="15" t="n">
        <v>13228</v>
      </c>
      <c r="C34" s="15" t="s">
        <v>27</v>
      </c>
      <c r="E34" s="8"/>
      <c r="F34" s="16"/>
      <c r="I34" s="21"/>
    </row>
    <row r="35" customFormat="false" ht="12.75" hidden="false" customHeight="false" outlineLevel="0" collapsed="false">
      <c r="A35" s="15"/>
      <c r="C35" s="15"/>
      <c r="D35" s="0" t="s">
        <v>28</v>
      </c>
      <c r="E35" s="8"/>
      <c r="F35" s="16"/>
      <c r="G35" s="17" t="n">
        <v>132709</v>
      </c>
      <c r="H35" s="18"/>
      <c r="I35" s="19" t="n">
        <v>178121.98</v>
      </c>
    </row>
    <row r="36" customFormat="false" ht="12.75" hidden="false" customHeight="false" outlineLevel="0" collapsed="false">
      <c r="A36" s="15"/>
      <c r="C36" s="15"/>
      <c r="E36" s="8"/>
      <c r="F36" s="16"/>
      <c r="G36" s="17"/>
      <c r="H36" s="18"/>
      <c r="I36" s="19"/>
    </row>
    <row r="37" customFormat="false" ht="12.75" hidden="false" customHeight="false" outlineLevel="0" collapsed="false">
      <c r="A37" s="15" t="n">
        <v>13228</v>
      </c>
      <c r="C37" s="15" t="s">
        <v>29</v>
      </c>
      <c r="E37" s="8"/>
      <c r="F37" s="16"/>
      <c r="G37" s="17"/>
      <c r="H37" s="18"/>
      <c r="I37" s="19" t="s">
        <v>4</v>
      </c>
    </row>
    <row r="38" customFormat="false" ht="12.75" hidden="false" customHeight="false" outlineLevel="0" collapsed="false">
      <c r="A38" s="15"/>
      <c r="C38" s="15"/>
      <c r="D38" s="0" t="s">
        <v>15</v>
      </c>
      <c r="E38" s="8"/>
      <c r="F38" s="16"/>
      <c r="G38" s="17"/>
      <c r="H38" s="18"/>
      <c r="I38" s="19" t="n">
        <f aca="false">303350.85-99744.76</f>
        <v>203606.09</v>
      </c>
    </row>
    <row r="39" customFormat="false" ht="12.75" hidden="false" customHeight="false" outlineLevel="0" collapsed="false">
      <c r="A39" s="15"/>
      <c r="C39" s="15"/>
      <c r="E39" s="8"/>
      <c r="F39" s="16"/>
      <c r="G39" s="17"/>
      <c r="H39" s="18"/>
      <c r="I39" s="19"/>
    </row>
    <row r="40" customFormat="false" ht="12.75" hidden="false" customHeight="false" outlineLevel="0" collapsed="false">
      <c r="A40" s="15" t="n">
        <v>243</v>
      </c>
      <c r="C40" s="15" t="s">
        <v>30</v>
      </c>
      <c r="E40" s="8"/>
      <c r="F40" s="16"/>
      <c r="G40" s="17"/>
      <c r="H40" s="18"/>
      <c r="I40" s="19"/>
    </row>
    <row r="41" customFormat="false" ht="12.75" hidden="false" customHeight="false" outlineLevel="0" collapsed="false">
      <c r="A41" s="15"/>
      <c r="C41" s="15"/>
      <c r="D41" s="0" t="s">
        <v>31</v>
      </c>
      <c r="E41" s="8"/>
      <c r="F41" s="16"/>
      <c r="G41" s="17" t="n">
        <v>-41904</v>
      </c>
      <c r="H41" s="18"/>
      <c r="I41" s="19" t="n">
        <v>-122870.9</v>
      </c>
    </row>
    <row r="42" customFormat="false" ht="6" hidden="false" customHeight="true" outlineLevel="0" collapsed="false">
      <c r="E42" s="8"/>
      <c r="F42" s="16"/>
      <c r="G42" s="22"/>
      <c r="H42" s="18"/>
      <c r="I42" s="23"/>
    </row>
    <row r="43" customFormat="false" ht="12.75" hidden="false" customHeight="false" outlineLevel="0" collapsed="false">
      <c r="A43" s="15" t="s">
        <v>4</v>
      </c>
      <c r="D43" s="24" t="s">
        <v>32</v>
      </c>
      <c r="E43" s="25"/>
      <c r="F43" s="16"/>
      <c r="G43" s="26" t="n">
        <f aca="false">SUM(G13:G42)</f>
        <v>41388</v>
      </c>
      <c r="H43" s="27"/>
      <c r="I43" s="28" t="n">
        <f aca="false">SUM(I13:I42)</f>
        <v>-1488884.88</v>
      </c>
    </row>
    <row r="44" customFormat="false" ht="12.75" hidden="false" customHeight="false" outlineLevel="0" collapsed="false">
      <c r="E44" s="8"/>
      <c r="F44" s="8"/>
      <c r="I44" s="21"/>
    </row>
    <row r="45" customFormat="false" ht="15.75" hidden="false" customHeight="false" outlineLevel="0" collapsed="false">
      <c r="A45" s="13" t="s">
        <v>33</v>
      </c>
      <c r="D45" s="29"/>
      <c r="E45" s="29"/>
      <c r="F45" s="8"/>
      <c r="G45" s="30"/>
      <c r="I45" s="21"/>
    </row>
    <row r="46" customFormat="false" ht="12.75" hidden="false" customHeight="false" outlineLevel="0" collapsed="false">
      <c r="F46" s="8"/>
      <c r="I46" s="21"/>
    </row>
    <row r="47" customFormat="false" ht="12.75" hidden="false" customHeight="false" outlineLevel="0" collapsed="false">
      <c r="D47" s="31" t="s">
        <v>34</v>
      </c>
      <c r="E47" s="31"/>
      <c r="F47" s="8"/>
      <c r="G47" s="0" t="s">
        <v>35</v>
      </c>
      <c r="I47" s="23" t="n">
        <v>-469765.91</v>
      </c>
    </row>
    <row r="48" customFormat="false" ht="12.75" hidden="false" customHeight="false" outlineLevel="0" collapsed="false">
      <c r="F48" s="8"/>
      <c r="G48" s="15" t="s">
        <v>35</v>
      </c>
      <c r="I48" s="32" t="n">
        <f aca="false">SUM(I47)</f>
        <v>-469765.91</v>
      </c>
    </row>
    <row r="49" customFormat="false" ht="12.75" hidden="false" customHeight="false" outlineLevel="0" collapsed="false">
      <c r="I49" s="19"/>
    </row>
    <row r="50" customFormat="false" ht="16.5" hidden="false" customHeight="false" outlineLevel="0" collapsed="false">
      <c r="E50" s="33" t="s">
        <v>36</v>
      </c>
      <c r="I50" s="34" t="n">
        <f aca="false">I43+I48</f>
        <v>-1958650.79</v>
      </c>
    </row>
    <row r="51" customFormat="false" ht="13.5" hidden="false" customHeight="false" outlineLevel="0" collapsed="false"/>
    <row r="52" customFormat="false" ht="12.75" hidden="false" customHeight="false" outlineLevel="0" collapsed="false">
      <c r="A52" s="33" t="s">
        <v>37</v>
      </c>
    </row>
    <row r="53" customFormat="false" ht="12.75" hidden="false" customHeight="false" outlineLevel="0" collapsed="false">
      <c r="A53" s="33" t="s">
        <v>38</v>
      </c>
    </row>
  </sheetData>
  <mergeCells count="6">
    <mergeCell ref="A1:I1"/>
    <mergeCell ref="A3:I3"/>
    <mergeCell ref="A5:I5"/>
    <mergeCell ref="A6:I6"/>
    <mergeCell ref="G8:I8"/>
    <mergeCell ref="G9:I9"/>
  </mergeCells>
  <printOptions headings="false" gridLines="false" gridLinesSet="true" horizontalCentered="true" verticalCentered="false"/>
  <pageMargins left="0.609722222222222" right="0.220138888888889" top="0.770138888888889" bottom="0.729861111111111" header="0.5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&amp;R&amp;D&amp;T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99"/>
    <col collapsed="false" customWidth="true" hidden="false" outlineLevel="0" max="2" min="2" style="0" width="2.28"/>
    <col collapsed="false" customWidth="true" hidden="false" outlineLevel="0" max="3" min="3" style="0" width="2.56"/>
    <col collapsed="false" customWidth="true" hidden="false" outlineLevel="0" max="4" min="4" style="0" width="50.42"/>
    <col collapsed="false" customWidth="true" hidden="false" outlineLevel="0" max="5" min="5" style="0" width="3.14"/>
    <col collapsed="false" customWidth="true" hidden="false" outlineLevel="0" max="6" min="6" style="0" width="1.41"/>
    <col collapsed="false" customWidth="true" hidden="false" outlineLevel="0" max="7" min="7" style="0" width="12.56"/>
    <col collapsed="false" customWidth="true" hidden="false" outlineLevel="0" max="8" min="8" style="0" width="1.56"/>
    <col collapsed="false" customWidth="true" hidden="false" outlineLevel="0" max="9" min="9" style="0" width="19.28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5.25" hidden="false" customHeight="true" outlineLevel="0" collapsed="false"/>
    <row r="5" customFormat="false" ht="20.25" hidden="false" customHeight="false" outlineLevel="0" collapsed="false">
      <c r="A5" s="3" t="s">
        <v>39</v>
      </c>
      <c r="B5" s="3"/>
      <c r="C5" s="3"/>
      <c r="D5" s="3"/>
      <c r="E5" s="3"/>
      <c r="F5" s="3"/>
      <c r="G5" s="3"/>
      <c r="H5" s="3"/>
      <c r="I5" s="3"/>
    </row>
    <row r="6" customFormat="false" ht="12.7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</row>
    <row r="7" customFormat="false" ht="12.75" hidden="false" customHeight="false" outlineLevel="0" collapsed="false">
      <c r="A7" s="5"/>
      <c r="B7" s="5"/>
      <c r="C7" s="5"/>
      <c r="D7" s="5"/>
      <c r="E7" s="5"/>
      <c r="F7" s="5"/>
      <c r="G7" s="5"/>
      <c r="H7" s="5"/>
    </row>
    <row r="8" customFormat="false" ht="12.75" hidden="false" customHeight="false" outlineLevel="0" collapsed="false">
      <c r="G8" s="6" t="s">
        <v>4</v>
      </c>
      <c r="H8" s="6"/>
      <c r="I8" s="6"/>
    </row>
    <row r="9" customFormat="false" ht="12.75" hidden="false" customHeight="false" outlineLevel="0" collapsed="false">
      <c r="A9" s="7" t="s">
        <v>5</v>
      </c>
      <c r="E9" s="8"/>
      <c r="F9" s="8"/>
      <c r="G9" s="6" t="s">
        <v>6</v>
      </c>
      <c r="H9" s="6"/>
      <c r="I9" s="6"/>
    </row>
    <row r="10" customFormat="false" ht="12.75" hidden="false" customHeight="false" outlineLevel="0" collapsed="false">
      <c r="A10" s="9" t="s">
        <v>7</v>
      </c>
      <c r="C10" s="10"/>
      <c r="D10" s="9" t="s">
        <v>8</v>
      </c>
      <c r="E10" s="2"/>
      <c r="F10" s="8"/>
      <c r="G10" s="11" t="s">
        <v>9</v>
      </c>
      <c r="H10" s="12"/>
      <c r="I10" s="11" t="s">
        <v>10</v>
      </c>
    </row>
    <row r="11" customFormat="false" ht="15.75" hidden="false" customHeight="false" outlineLevel="0" collapsed="false">
      <c r="A11" s="13" t="s">
        <v>11</v>
      </c>
      <c r="C11" s="14"/>
      <c r="D11" s="2"/>
      <c r="E11" s="2"/>
      <c r="F11" s="8"/>
      <c r="G11" s="2"/>
      <c r="H11" s="5"/>
      <c r="I11" s="2"/>
    </row>
    <row r="12" customFormat="false" ht="12.75" hidden="false" customHeight="false" outlineLevel="0" collapsed="false">
      <c r="A12" s="15" t="n">
        <v>11572</v>
      </c>
      <c r="C12" s="15" t="s">
        <v>40</v>
      </c>
      <c r="E12" s="8"/>
      <c r="F12" s="16"/>
      <c r="I12" s="21"/>
      <c r="K12" s="0" t="s">
        <v>4</v>
      </c>
    </row>
    <row r="13" customFormat="false" ht="12.75" hidden="false" customHeight="false" outlineLevel="0" collapsed="false">
      <c r="A13" s="15"/>
      <c r="C13" s="15"/>
      <c r="D13" s="0" t="s">
        <v>15</v>
      </c>
      <c r="E13" s="8"/>
      <c r="F13" s="16"/>
      <c r="G13" s="20" t="s">
        <v>4</v>
      </c>
      <c r="H13" s="18"/>
      <c r="I13" s="19" t="n">
        <v>164.7</v>
      </c>
    </row>
    <row r="14" customFormat="false" ht="12.75" hidden="false" customHeight="false" outlineLevel="0" collapsed="false">
      <c r="A14" s="15"/>
      <c r="C14" s="15"/>
      <c r="D14" s="0" t="s">
        <v>41</v>
      </c>
      <c r="E14" s="8"/>
      <c r="F14" s="16"/>
      <c r="G14" s="20" t="n">
        <f aca="false">9358-5196-49740</f>
        <v>-45578</v>
      </c>
      <c r="H14" s="18"/>
      <c r="I14" s="19" t="n">
        <f aca="false">27439.53+26102.45-8169.6</f>
        <v>45372.38</v>
      </c>
    </row>
    <row r="15" customFormat="false" ht="12.75" hidden="false" customHeight="false" outlineLevel="0" collapsed="false">
      <c r="E15" s="8"/>
      <c r="F15" s="16"/>
      <c r="G15" s="20"/>
      <c r="H15" s="18"/>
      <c r="I15" s="19"/>
    </row>
    <row r="16" customFormat="false" ht="12.75" hidden="false" customHeight="false" outlineLevel="0" collapsed="false">
      <c r="A16" s="15" t="n">
        <v>5723</v>
      </c>
      <c r="C16" s="15" t="s">
        <v>42</v>
      </c>
      <c r="E16" s="8"/>
      <c r="F16" s="16"/>
      <c r="I16" s="21"/>
    </row>
    <row r="17" customFormat="false" ht="12.75" hidden="false" customHeight="false" outlineLevel="0" collapsed="false">
      <c r="A17" s="15"/>
      <c r="C17" s="15"/>
      <c r="D17" s="0" t="s">
        <v>15</v>
      </c>
      <c r="E17" s="8"/>
      <c r="F17" s="16"/>
      <c r="G17" s="20"/>
      <c r="H17" s="18"/>
      <c r="I17" s="19" t="n">
        <v>-698.09</v>
      </c>
    </row>
    <row r="18" customFormat="false" ht="6" hidden="false" customHeight="true" outlineLevel="0" collapsed="false">
      <c r="E18" s="8"/>
      <c r="F18" s="16"/>
      <c r="G18" s="22"/>
      <c r="H18" s="18"/>
      <c r="I18" s="23"/>
    </row>
    <row r="19" customFormat="false" ht="12.75" hidden="false" customHeight="false" outlineLevel="0" collapsed="false">
      <c r="A19" s="15" t="s">
        <v>4</v>
      </c>
      <c r="D19" s="24" t="s">
        <v>32</v>
      </c>
      <c r="E19" s="25"/>
      <c r="F19" s="16"/>
      <c r="G19" s="26" t="n">
        <f aca="false">SUM(G12:G18)</f>
        <v>-45578</v>
      </c>
      <c r="H19" s="27"/>
      <c r="I19" s="28" t="n">
        <f aca="false">SUM(I12:I18)</f>
        <v>44838.99</v>
      </c>
    </row>
    <row r="20" customFormat="false" ht="12.75" hidden="false" customHeight="false" outlineLevel="0" collapsed="false">
      <c r="E20" s="8"/>
      <c r="F20" s="8"/>
      <c r="I20" s="21"/>
    </row>
    <row r="21" customFormat="false" ht="15.75" hidden="false" customHeight="false" outlineLevel="0" collapsed="false">
      <c r="A21" s="13" t="s">
        <v>33</v>
      </c>
      <c r="D21" s="29"/>
      <c r="E21" s="29"/>
      <c r="F21" s="8"/>
      <c r="G21" s="30"/>
      <c r="I21" s="21"/>
    </row>
    <row r="22" customFormat="false" ht="12.75" hidden="false" customHeight="false" outlineLevel="0" collapsed="false">
      <c r="F22" s="8"/>
      <c r="I22" s="21"/>
    </row>
    <row r="23" customFormat="false" ht="12.75" hidden="false" customHeight="false" outlineLevel="0" collapsed="false">
      <c r="D23" s="31" t="s">
        <v>43</v>
      </c>
      <c r="E23" s="31"/>
      <c r="F23" s="8"/>
      <c r="G23" s="0" t="s">
        <v>35</v>
      </c>
      <c r="I23" s="19" t="n">
        <v>-249009.74</v>
      </c>
    </row>
    <row r="24" customFormat="false" ht="12.75" hidden="false" customHeight="false" outlineLevel="0" collapsed="false">
      <c r="D24" s="31" t="s">
        <v>44</v>
      </c>
      <c r="E24" s="31"/>
      <c r="F24" s="8"/>
      <c r="G24" s="0" t="s">
        <v>35</v>
      </c>
      <c r="I24" s="19" t="n">
        <v>-4097.41</v>
      </c>
    </row>
    <row r="25" customFormat="false" ht="12.75" hidden="false" customHeight="false" outlineLevel="0" collapsed="false">
      <c r="D25" s="31" t="s">
        <v>45</v>
      </c>
      <c r="E25" s="31"/>
      <c r="F25" s="8"/>
      <c r="G25" s="0" t="s">
        <v>46</v>
      </c>
      <c r="I25" s="19" t="n">
        <v>92191.53</v>
      </c>
    </row>
    <row r="26" customFormat="false" ht="4.5" hidden="false" customHeight="true" outlineLevel="0" collapsed="false">
      <c r="D26" s="31"/>
      <c r="E26" s="31"/>
      <c r="F26" s="8"/>
      <c r="I26" s="23"/>
    </row>
    <row r="27" customFormat="false" ht="12.75" hidden="false" customHeight="false" outlineLevel="0" collapsed="false">
      <c r="F27" s="8"/>
      <c r="G27" s="15" t="s">
        <v>35</v>
      </c>
      <c r="I27" s="32" t="n">
        <f aca="false">SUM(I23:I25)</f>
        <v>-160915.62</v>
      </c>
    </row>
    <row r="28" customFormat="false" ht="12.75" hidden="false" customHeight="false" outlineLevel="0" collapsed="false">
      <c r="I28" s="19"/>
    </row>
    <row r="29" customFormat="false" ht="16.5" hidden="false" customHeight="false" outlineLevel="0" collapsed="false">
      <c r="E29" s="33" t="s">
        <v>36</v>
      </c>
      <c r="I29" s="34" t="n">
        <f aca="false">I19+I27</f>
        <v>-116076.63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33" t="s">
        <v>37</v>
      </c>
    </row>
    <row r="32" customFormat="false" ht="12.75" hidden="false" customHeight="false" outlineLevel="0" collapsed="false">
      <c r="A32" s="33" t="s">
        <v>38</v>
      </c>
    </row>
  </sheetData>
  <mergeCells count="6">
    <mergeCell ref="A1:I1"/>
    <mergeCell ref="A3:I3"/>
    <mergeCell ref="A5:I5"/>
    <mergeCell ref="A6:I6"/>
    <mergeCell ref="G8:I8"/>
    <mergeCell ref="G9:I9"/>
  </mergeCells>
  <printOptions headings="false" gridLines="false" gridLinesSet="true" horizontalCentered="false" verticalCentered="false"/>
  <pageMargins left="0.747916666666667" right="0.45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2001-01-26T19:52:35Z</dcterms:created>
  <dc:creator>ET&amp;S Lan Support</dc:creator>
  <dc:description/>
  <dc:language>en-US</dc:language>
  <cp:lastModifiedBy>tdykes</cp:lastModifiedBy>
  <cp:lastPrinted>2001-08-29T12:42:49Z</cp:lastPrinted>
  <dcterms:modified xsi:type="dcterms:W3CDTF">2001-08-29T12:44:22Z</dcterms:modified>
  <cp:revision>0</cp:revision>
  <dc:subject/>
  <dc:title/>
</cp:coreProperties>
</file>