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&amp;M TracyG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'O&amp;M TracyG'!$A$1:$AI$14</definedName>
    <definedName function="false" hidden="false" name="BYYEAR" vbProcedure="false">'[4]#REF'!$BG$72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2" vbProcedure="false">'[2]CAP CHARGE'!$BV$74:$BX$74</definedName>
    <definedName function="false" hidden="false" name="DIRECTORY" vbProcedure="false">'[4]#REF'!$BG$72</definedName>
    <definedName function="false" hidden="false" name="Ind_Co_Variance_Range" vbProcedure="false">[3]IndCoVariance!$D$7:$AB$69,[3]IndCoVariance!$D$77:$AB$151,[3]IndCoVariance!$AH$7:$AP$69,[3]IndCoVariance!$AH$77:$AP$151,[3]IndCoVariance!$AU$7:$BA$69,[3]IndCoVariance!$AU$77:$BA$151</definedName>
    <definedName function="false" hidden="false" name="INSTRUCT" vbProcedure="false">'[4]#REF'!$BG$72</definedName>
    <definedName function="false" hidden="false" name="MONTHLY" vbProcedure="false">#REF!</definedName>
    <definedName function="false" hidden="false" name="Rules_for_Obligations" vbProcedure="false">'[4]#REF'!$BG$72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[3]Variance!$D$7,[3]Variance!$D$7:$AB$70,[3]Variance!$D$77:$AB$153</definedName>
    <definedName function="false" hidden="false" name="YR1992" vbProcedure="false">NA()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'[2]O&amp;M'!$C$126:$DW$126</definedName>
    <definedName function="false" hidden="false" name="\H" vbProcedure="false">'[4]#REF'!$BG$72</definedName>
    <definedName function="false" hidden="false" name="\I" vbProcedure="false">'[2]O&amp;M'!$C$123:$DT$123</definedName>
    <definedName function="false" hidden="false" name="\P" vbProcedure="false">[2]OBLIGATIONS!$BD$14136</definedName>
    <definedName function="false" hidden="false" name="\R" vbProcedure="false">'[4]#REF'!$BG$72</definedName>
    <definedName function="false" hidden="false" name="\S" vbProcedure="false">'[4]#REF'!$BG$72</definedName>
    <definedName function="false" hidden="false" name="\U" vbProcedure="false">'[4]#REF'!$BG$72</definedName>
    <definedName function="false" hidden="false" name="\Z" vbProcedure="false">'[4]#REF'!$BG$72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<sst xmlns="http://schemas.openxmlformats.org/spreadsheetml/2006/main" count="56" uniqueCount="23">
  <si>
    <t xml:space="preserve">DIRECT  O &amp; M COSTS</t>
  </si>
  <si>
    <t xml:space="preserve">2002 - 2003PLAN</t>
  </si>
  <si>
    <t xml:space="preserve">TW Commercial</t>
  </si>
  <si>
    <t xml:space="preserve">( $ In Millions)</t>
  </si>
  <si>
    <t xml:space="preserve">2000 Actuals</t>
  </si>
  <si>
    <t xml:space="preserve">Restated 2001 Plan</t>
  </si>
  <si>
    <t xml:space="preserve">2001 2nd Current Estimate</t>
  </si>
  <si>
    <t xml:space="preserve">2002 Plan</t>
  </si>
  <si>
    <t xml:space="preserve">Project</t>
  </si>
  <si>
    <t xml:space="preserve">Specific</t>
  </si>
  <si>
    <t xml:space="preserve">Overhead</t>
  </si>
  <si>
    <t xml:space="preserve">Gross O&amp;M</t>
  </si>
  <si>
    <t xml:space="preserve">Net</t>
  </si>
  <si>
    <t xml:space="preserve">Gross</t>
  </si>
  <si>
    <t xml:space="preserve">Capital</t>
  </si>
  <si>
    <t xml:space="preserve">Allocations</t>
  </si>
  <si>
    <t xml:space="preserve">% O(U)</t>
  </si>
  <si>
    <t xml:space="preserve">Department</t>
  </si>
  <si>
    <t xml:space="preserve">O &amp; M</t>
  </si>
  <si>
    <t xml:space="preserve">In/(Out)</t>
  </si>
  <si>
    <t xml:space="preserve">2000 Plan</t>
  </si>
  <si>
    <t xml:space="preserve">Depreciation Expense</t>
  </si>
  <si>
    <t xml:space="preserve">NOTE:   This schedule should include those costs that roll into O &amp; M, according to the heirarchies you established in SAP, and payroll taxes. 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</si>
</sst>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\(#,##0\)"/>
    <numFmt numFmtId="166" formatCode="0.00_)"/>
    <numFmt numFmtId="167" formatCode="0.00%"/>
    <numFmt numFmtId="168" formatCode="_(* #,##0.00_);_(* \(#,##0.00\);_(* \-??_);_(@_)"/>
    <numFmt numFmtId="169" formatCode="_(* #,##0.0_);_(* \(#,##0.0\);_(* \-??_);_(@_)"/>
    <numFmt numFmtId="170" formatCode="0%"/>
    <numFmt numFmtId="171" formatCode="0.0%"/>
    <numFmt numFmtId="172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Normal_NNG_TWO&amp; M(vs.3CE)" xfId="26"/>
    <cellStyle name="Percent [2]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9901Plan/cap_ch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pgPLAN/9901Plan/Guidelines/SCHDUL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URREST/1st98/Mode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OM%20Schedu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JASSUM"/>
      <sheetName val="STATS"/>
      <sheetName val="NET INCOME"/>
      <sheetName val="QTR INC"/>
      <sheetName val="FUNDS FLOW"/>
      <sheetName val="OBLIGATIONS"/>
      <sheetName val="OTHER OBLIGATION"/>
      <sheetName val="CAP CHARGE"/>
      <sheetName val="Investing"/>
      <sheetName val="Investing Supp"/>
      <sheetName val="ASSET SALES"/>
      <sheetName val="EXPOSURES"/>
      <sheetName val="YR-YR NI"/>
      <sheetName val="YR-YR FF"/>
      <sheetName val="YR-YR OB"/>
      <sheetName val="O&amp;M"/>
      <sheetName val="Cap Exp"/>
      <sheetName val="STAFFING"/>
      <sheetName val="SYSPLN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WCOMM"/>
      <sheetName val="SHarrisReview"/>
      <sheetName val="SHarrisReview (2)"/>
      <sheetName val="O&amp;M TracyG"/>
      <sheetName val="Sheet2"/>
      <sheetName val="Sheet3"/>
    </sheetNames>
    <sheetDataSet>
      <sheetData sheetId="0">
        <row r="28">
          <cell r="Q28">
            <v>38900</v>
          </cell>
        </row>
        <row r="28">
          <cell r="AI28">
            <v>2970625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13.99"/>
    <col collapsed="false" customWidth="true" hidden="false" outlineLevel="0" max="6" min="6" style="1" width="3.14"/>
    <col collapsed="false" customWidth="true" hidden="false" outlineLevel="0" max="7" min="7" style="1" width="8.56"/>
    <col collapsed="false" customWidth="true" hidden="false" outlineLevel="0" max="8" min="8" style="1" width="2.7"/>
    <col collapsed="false" customWidth="true" hidden="false" outlineLevel="0" max="9" min="9" style="1" width="8.99"/>
    <col collapsed="false" customWidth="true" hidden="false" outlineLevel="0" max="10" min="10" style="1" width="2.42"/>
    <col collapsed="false" customWidth="true" hidden="false" outlineLevel="0" max="11" min="11" style="1" width="9.7"/>
    <col collapsed="false" customWidth="true" hidden="false" outlineLevel="0" max="12" min="12" style="1" width="2.28"/>
    <col collapsed="false" customWidth="true" hidden="false" outlineLevel="0" max="13" min="13" style="1" width="10.13"/>
    <col collapsed="false" customWidth="true" hidden="false" outlineLevel="0" max="14" min="14" style="1" width="2.56"/>
    <col collapsed="false" customWidth="true" hidden="false" outlineLevel="0" max="15" min="15" style="1" width="8.7"/>
    <col collapsed="false" customWidth="true" hidden="false" outlineLevel="0" max="16" min="16" style="1" width="2.84"/>
    <col collapsed="false" customWidth="true" hidden="false" outlineLevel="0" max="17" min="17" style="1" width="6.99"/>
    <col collapsed="false" customWidth="true" hidden="false" outlineLevel="0" max="18" min="18" style="1" width="2.28"/>
    <col collapsed="false" customWidth="true" hidden="false" outlineLevel="0" max="19" min="19" style="1" width="8.28"/>
    <col collapsed="false" customWidth="true" hidden="false" outlineLevel="0" max="20" min="20" style="1" width="2.13"/>
    <col collapsed="false" customWidth="false" hidden="false" outlineLevel="0" max="21" min="21" style="1" width="9.14"/>
    <col collapsed="false" customWidth="true" hidden="false" outlineLevel="0" max="22" min="22" style="1" width="1.85"/>
    <col collapsed="false" customWidth="true" hidden="false" outlineLevel="0" max="23" min="23" style="1" width="10.13"/>
    <col collapsed="false" customWidth="true" hidden="false" outlineLevel="0" max="24" min="24" style="1" width="1.56"/>
    <col collapsed="false" customWidth="true" hidden="false" outlineLevel="0" max="25" min="25" style="1" width="7.42"/>
    <col collapsed="false" customWidth="true" hidden="false" outlineLevel="0" max="26" min="26" style="1" width="4.7"/>
    <col collapsed="false" customWidth="true" hidden="false" outlineLevel="0" max="27" min="27" style="1" width="7.7"/>
    <col collapsed="false" customWidth="true" hidden="false" outlineLevel="0" max="28" min="28" style="1" width="1.99"/>
    <col collapsed="false" customWidth="false" hidden="false" outlineLevel="0" max="29" min="29" style="1" width="9.14"/>
    <col collapsed="false" customWidth="true" hidden="false" outlineLevel="0" max="30" min="30" style="1" width="1.56"/>
    <col collapsed="false" customWidth="true" hidden="false" outlineLevel="0" max="31" min="31" style="1" width="9.85"/>
    <col collapsed="false" customWidth="true" hidden="false" outlineLevel="0" max="32" min="32" style="1" width="1.99"/>
    <col collapsed="false" customWidth="true" hidden="false" outlineLevel="0" max="33" min="33" style="1" width="10.56"/>
    <col collapsed="false" customWidth="true" hidden="false" outlineLevel="0" max="34" min="34" style="1" width="2.13"/>
    <col collapsed="false" customWidth="true" hidden="false" outlineLevel="0" max="35" min="35" style="1" width="7.99"/>
    <col collapsed="false" customWidth="true" hidden="false" outlineLevel="0" max="36" min="36" style="1" width="4.28"/>
    <col collapsed="false" customWidth="true" hidden="true" outlineLevel="0" max="37" min="37" style="1" width="11.7"/>
    <col collapsed="false" customWidth="true" hidden="true" outlineLevel="0" max="38" min="38" style="1" width="1.85"/>
    <col collapsed="false" customWidth="false" hidden="false" outlineLevel="0" max="257" min="39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customFormat="false" ht="15.75" hidden="false" customHeight="false" outlineLevel="0" collapsed="false">
      <c r="A5" s="4"/>
      <c r="B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 t="s">
        <v>5</v>
      </c>
      <c r="H8" s="7"/>
      <c r="I8" s="7"/>
      <c r="J8" s="7"/>
      <c r="K8" s="7"/>
      <c r="L8" s="7"/>
      <c r="M8" s="7"/>
      <c r="N8" s="7"/>
      <c r="O8" s="7"/>
      <c r="Q8" s="7" t="s">
        <v>6</v>
      </c>
      <c r="R8" s="7"/>
      <c r="S8" s="7"/>
      <c r="T8" s="7"/>
      <c r="U8" s="7"/>
      <c r="V8" s="7"/>
      <c r="W8" s="7"/>
      <c r="X8" s="7"/>
      <c r="Y8" s="7"/>
      <c r="AA8" s="7" t="s">
        <v>7</v>
      </c>
      <c r="AB8" s="7"/>
      <c r="AC8" s="7"/>
      <c r="AD8" s="7"/>
      <c r="AE8" s="7"/>
      <c r="AF8" s="7"/>
      <c r="AG8" s="7"/>
      <c r="AH8" s="7"/>
      <c r="AI8" s="7"/>
    </row>
    <row r="9" customFormat="false" ht="12.75" hidden="false" customHeight="false" outlineLevel="0" collapsed="false">
      <c r="I9" s="8" t="s">
        <v>8</v>
      </c>
      <c r="S9" s="8" t="s">
        <v>8</v>
      </c>
      <c r="AC9" s="8" t="s">
        <v>8</v>
      </c>
    </row>
    <row r="10" customFormat="false" ht="12.75" hidden="false" customHeight="false" outlineLevel="0" collapsed="false">
      <c r="F10" s="9"/>
      <c r="G10" s="0"/>
      <c r="H10" s="0"/>
      <c r="I10" s="8" t="s">
        <v>9</v>
      </c>
      <c r="J10" s="0"/>
      <c r="K10" s="10" t="s">
        <v>10</v>
      </c>
      <c r="L10" s="10"/>
      <c r="M10" s="10"/>
      <c r="N10" s="0"/>
      <c r="O10" s="0"/>
      <c r="S10" s="8" t="s">
        <v>9</v>
      </c>
      <c r="T10" s="0"/>
      <c r="U10" s="10" t="s">
        <v>10</v>
      </c>
      <c r="V10" s="10"/>
      <c r="W10" s="10"/>
      <c r="AC10" s="8" t="s">
        <v>9</v>
      </c>
      <c r="AE10" s="10" t="s">
        <v>10</v>
      </c>
      <c r="AF10" s="10"/>
      <c r="AG10" s="10"/>
      <c r="AK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14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Q11" s="8" t="s">
        <v>13</v>
      </c>
      <c r="R11" s="8"/>
      <c r="S11" s="8" t="s">
        <v>14</v>
      </c>
      <c r="T11" s="8"/>
      <c r="U11" s="8" t="s">
        <v>14</v>
      </c>
      <c r="V11" s="8"/>
      <c r="W11" s="8" t="s">
        <v>15</v>
      </c>
      <c r="X11" s="8"/>
      <c r="Y11" s="8" t="s">
        <v>12</v>
      </c>
      <c r="AA11" s="8" t="s">
        <v>13</v>
      </c>
      <c r="AC11" s="8" t="s">
        <v>14</v>
      </c>
      <c r="AE11" s="8" t="s">
        <v>14</v>
      </c>
      <c r="AF11" s="8"/>
      <c r="AG11" s="8" t="s">
        <v>15</v>
      </c>
      <c r="AH11" s="8"/>
      <c r="AI11" s="8" t="s">
        <v>12</v>
      </c>
      <c r="AK11" s="9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9"/>
      <c r="G12" s="7" t="s">
        <v>18</v>
      </c>
      <c r="H12" s="8"/>
      <c r="I12" s="7" t="s">
        <v>18</v>
      </c>
      <c r="J12" s="9"/>
      <c r="K12" s="7" t="s">
        <v>18</v>
      </c>
      <c r="L12" s="9"/>
      <c r="M12" s="7" t="s">
        <v>19</v>
      </c>
      <c r="N12" s="8"/>
      <c r="O12" s="7" t="s">
        <v>18</v>
      </c>
      <c r="Q12" s="7" t="s">
        <v>18</v>
      </c>
      <c r="R12" s="8"/>
      <c r="S12" s="7" t="s">
        <v>18</v>
      </c>
      <c r="T12" s="9"/>
      <c r="U12" s="7" t="s">
        <v>18</v>
      </c>
      <c r="V12" s="9"/>
      <c r="W12" s="7" t="s">
        <v>19</v>
      </c>
      <c r="X12" s="8"/>
      <c r="Y12" s="7" t="s">
        <v>18</v>
      </c>
      <c r="AA12" s="7" t="s">
        <v>18</v>
      </c>
      <c r="AC12" s="7" t="s">
        <v>18</v>
      </c>
      <c r="AE12" s="7" t="s">
        <v>18</v>
      </c>
      <c r="AF12" s="9"/>
      <c r="AG12" s="7" t="s">
        <v>19</v>
      </c>
      <c r="AH12" s="8"/>
      <c r="AI12" s="7" t="s">
        <v>18</v>
      </c>
      <c r="AJ12" s="11"/>
      <c r="AK12" s="7" t="s">
        <v>20</v>
      </c>
      <c r="AL12" s="11"/>
      <c r="AM12" s="11"/>
      <c r="AN12" s="11"/>
    </row>
    <row r="13" customFormat="false" ht="12.75" hidden="false" customHeight="false" outlineLevel="0" collapsed="false">
      <c r="A13" s="12" t="s">
        <v>2</v>
      </c>
      <c r="E13" s="13" t="n">
        <v>2.5</v>
      </c>
      <c r="F13" s="13"/>
      <c r="G13" s="13" t="n">
        <v>3</v>
      </c>
      <c r="H13" s="13"/>
      <c r="I13" s="13" t="n">
        <f aca="false">ROUND([4]TWCOMM!Q28/1000000,1)</f>
        <v>0</v>
      </c>
      <c r="J13" s="13"/>
      <c r="K13" s="13" t="n">
        <v>0.1</v>
      </c>
      <c r="L13" s="13"/>
      <c r="M13" s="13" t="n">
        <v>0</v>
      </c>
      <c r="N13" s="13"/>
      <c r="O13" s="13" t="n">
        <f aca="false">+G13-I13-K13+M13</f>
        <v>2.9</v>
      </c>
      <c r="Q13" s="13" t="n">
        <v>3</v>
      </c>
      <c r="R13" s="13"/>
      <c r="S13" s="13" t="n">
        <v>0</v>
      </c>
      <c r="T13" s="13"/>
      <c r="U13" s="13" t="n">
        <v>0.1</v>
      </c>
      <c r="V13" s="13"/>
      <c r="W13" s="13" t="n">
        <v>0</v>
      </c>
      <c r="X13" s="13"/>
      <c r="Y13" s="13" t="n">
        <f aca="false">+Q13-S13-U13+W13</f>
        <v>2.9</v>
      </c>
      <c r="Z13" s="13"/>
      <c r="AA13" s="13" t="n">
        <f aca="false">ROUND([4]TWCOMM!AI28/1000000,1)</f>
        <v>3</v>
      </c>
      <c r="AB13" s="13"/>
      <c r="AC13" s="13" t="n">
        <v>0</v>
      </c>
      <c r="AD13" s="13"/>
      <c r="AE13" s="13" t="n">
        <v>0.1</v>
      </c>
      <c r="AF13" s="13"/>
      <c r="AG13" s="13" t="n">
        <v>0</v>
      </c>
      <c r="AH13" s="13"/>
      <c r="AI13" s="13" t="n">
        <f aca="false">+AA13-AC13-AE13+AG13</f>
        <v>2.9</v>
      </c>
      <c r="AK13" s="14" t="n">
        <f aca="false">-102.4/1810</f>
        <v>-0.0565745856353591</v>
      </c>
    </row>
    <row r="14" customFormat="false" ht="12.75" hidden="false" customHeight="false" outlineLevel="0" collapsed="false"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4"/>
    </row>
    <row r="15" customFormat="false" ht="25.5" hidden="false" customHeight="true" outlineLevel="0" collapsed="false">
      <c r="A15" s="12" t="s">
        <v>21</v>
      </c>
      <c r="AI15" s="1" t="n">
        <v>4.4</v>
      </c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</row>
    <row r="18" customFormat="false" ht="12.75" hidden="false" customHeight="false" outlineLevel="0" collapsed="false">
      <c r="A18" s="0" t="s">
        <v>22</v>
      </c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</row>
    <row r="21" customFormat="false" ht="12.75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</row>
    <row r="22" customFormat="false" ht="12.75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</row>
    <row r="23" customFormat="false" ht="12.75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</row>
    <row r="24" customFormat="false" ht="12.75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</row>
    <row r="25" customFormat="false" ht="12.7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</row>
    <row r="36" customFormat="false" ht="12.75" hidden="false" customHeight="false" outlineLevel="0" collapsed="false">
      <c r="A36" s="15" t="str">
        <f aca="true">CELL("filename")</f>
        <v>'file:///mnt/12tb/@roms/datasets/enron/EDRM Enron Email Data Set v2 XML/filtered-attachments/xls/O_M_Sch_Tracy_G.xls'#$O&amp;M TracyG</v>
      </c>
      <c r="B36" s="15"/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customFormat="false" ht="12.75" hidden="false" customHeight="false" outlineLevel="0" collapsed="false">
      <c r="A37" s="17" t="n">
        <f aca="true">NOW()</f>
        <v>45926.9361355776</v>
      </c>
      <c r="B37" s="15"/>
      <c r="C37" s="15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customFormat="false" ht="12.75" hidden="false" customHeight="false" outlineLevel="0" collapsed="false">
      <c r="A38" s="15"/>
      <c r="B38" s="15"/>
      <c r="C38" s="15"/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customFormat="false" ht="12.75" hidden="false" customHeight="false" outlineLevel="0" collapsed="false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customFormat="false" ht="12.75" hidden="false" customHeight="false" outlineLevel="0" collapsed="false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customFormat="false" ht="12.75" hidden="false" customHeight="false" outlineLevel="0" collapsed="false"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customFormat="false" ht="12.75" hidden="false" customHeight="false" outlineLevel="0" collapsed="false"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customFormat="false" ht="12.75" hidden="false" customHeight="false" outlineLevel="0" collapsed="false"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customFormat="false" ht="12.75" hidden="false" customHeight="false" outlineLevel="0" collapsed="false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customFormat="false" ht="12.75" hidden="false" customHeight="false" outlineLevel="0" collapsed="false"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customFormat="false" ht="12.75" hidden="false" customHeight="false" outlineLevel="0" collapsed="false"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customFormat="false" ht="12.75" hidden="false" customHeight="false" outlineLevel="0" collapsed="false"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customFormat="false" ht="12.75" hidden="false" customHeight="false" outlineLevel="0" collapsed="false"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customFormat="false" ht="12.75" hidden="false" customHeight="false" outlineLevel="0" collapsed="false"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</sheetData>
  <mergeCells count="9">
    <mergeCell ref="A1:AI1"/>
    <mergeCell ref="A2:AI2"/>
    <mergeCell ref="A3:AI3"/>
    <mergeCell ref="A4:AI4"/>
    <mergeCell ref="E8:F8"/>
    <mergeCell ref="G8:O8"/>
    <mergeCell ref="Q8:Y8"/>
    <mergeCell ref="AA8:AI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2001-08-27T13:26:01Z</dcterms:created>
  <dc:creator>pgoradi</dc:creator>
  <dc:description/>
  <dc:language>en-US</dc:language>
  <cp:lastModifiedBy>pgoradi</cp:lastModifiedBy>
  <cp:lastPrinted>2001-08-27T13:30:35Z</cp:lastPrinted>
  <dcterms:modified xsi:type="dcterms:W3CDTF">2001-08-27T13:35:03Z</dcterms:modified>
  <cp:revision>0</cp:revision>
  <dc:subject/>
  <dc:title/>
</cp:coreProperties>
</file>