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12.xml" ContentType="application/vnd.openxmlformats-officedocument.spreadsheetml.worksheet+xml"/>
  <Override PartName="/xl/worksheets/sheet7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worksheets/sheet14.xml" ContentType="application/vnd.openxmlformats-officedocument.spreadsheetml.worksheet+xml"/>
  <Override PartName="/xl/worksheets/sheet9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ES Gas West" sheetId="1" state="visible" r:id="rId3"/>
    <sheet name="EES Gas Central" sheetId="2" state="visible" r:id="rId4"/>
    <sheet name="EES Gas East" sheetId="3" state="visible" r:id="rId5"/>
    <sheet name="EES Gas Log." sheetId="4" state="visible" r:id="rId6"/>
    <sheet name="NorthEast" sheetId="5" state="visible" r:id="rId7"/>
    <sheet name="SouthEast" sheetId="6" state="visible" r:id="rId8"/>
    <sheet name="West " sheetId="7" state="visible" r:id="rId9"/>
    <sheet name="Central" sheetId="8" state="visible" r:id="rId10"/>
    <sheet name="Tran Rate" sheetId="9" state="visible" r:id="rId11"/>
    <sheet name="eComm &amp; Reg. Affairs " sheetId="10" state="visible" r:id="rId12"/>
    <sheet name="Aruba" sheetId="11" state="visible" r:id="rId13"/>
    <sheet name="Wellhead" sheetId="12" state="visible" r:id="rId14"/>
    <sheet name="Texas" sheetId="13" state="visible" r:id="rId15"/>
    <sheet name="Log. Mgmt. " sheetId="14" state="visible" r:id="rId16"/>
  </sheets>
  <definedNames>
    <definedName function="false" hidden="false" localSheetId="10" name="_xlnm.Print_Area" vbProcedure="false">Aruba!$A$1:$P$42</definedName>
    <definedName function="false" hidden="false" localSheetId="7" name="_xlnm.Print_Area" vbProcedure="false">Central!$A$1:$P$51</definedName>
    <definedName function="false" hidden="false" localSheetId="9" name="_xlnm.Print_Area" vbProcedure="false">'eComm &amp; Reg. Affairs '!$A$1:$Q$59</definedName>
    <definedName function="false" hidden="false" localSheetId="1" name="_xlnm.Print_Area" vbProcedure="false">'EES Gas Central'!$A$1:$O$47</definedName>
    <definedName function="false" hidden="false" localSheetId="2" name="_xlnm.Print_Area" vbProcedure="false">'EES Gas East'!$A$1:$O$50</definedName>
    <definedName function="false" hidden="false" localSheetId="3" name="_xlnm.Print_Area" vbProcedure="false">'EES Gas Log.'!$A$1:$O$47</definedName>
    <definedName function="false" hidden="false" localSheetId="0" name="_xlnm.Print_Area" vbProcedure="false">'EES Gas West'!$A$1:$O$48</definedName>
    <definedName function="false" hidden="false" localSheetId="13" name="_xlnm.Print_Area" vbProcedure="false">'Log. Mgmt. '!$A$1:$P$29</definedName>
    <definedName function="false" hidden="false" localSheetId="4" name="_xlnm.Print_Area" vbProcedure="false">NorthEast!$A$1:$O$50</definedName>
    <definedName function="false" hidden="false" localSheetId="5" name="_xlnm.Print_Area" vbProcedure="false">SouthEast!$A$1:$O$44</definedName>
    <definedName function="false" hidden="false" localSheetId="12" name="_xlnm.Print_Area" vbProcedure="false">Texas!$A$1:$P$46</definedName>
    <definedName function="false" hidden="false" localSheetId="8" name="_xlnm.Print_Area" vbProcedure="false">'Tran Rate'!$A$1:$S$62</definedName>
    <definedName function="false" hidden="false" localSheetId="11" name="_xlnm.Print_Area" vbProcedure="false">Wellhead!$A$1:$P$46</definedName>
    <definedName function="false" hidden="false" localSheetId="6" name="_xlnm.Print_Area" vbProcedure="false">'West '!$A$1:$P$57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<sst xmlns="http://schemas.openxmlformats.org/spreadsheetml/2006/main" count="817" uniqueCount="230">
  <si>
    <t xml:space="preserve">Employees for EES - West Cost Center 140501</t>
  </si>
  <si>
    <t xml:space="preserve">West</t>
  </si>
  <si>
    <t xml:space="preserve">Sabra Dinari</t>
  </si>
  <si>
    <t xml:space="preserve">Mgr. </t>
  </si>
  <si>
    <t xml:space="preserve">Charge Allocations:</t>
  </si>
  <si>
    <t xml:space="preserve">working days in month</t>
  </si>
  <si>
    <t xml:space="preserve">Gas</t>
  </si>
  <si>
    <t xml:space="preserve">Power</t>
  </si>
  <si>
    <t xml:space="preserve">TOTAL</t>
  </si>
  <si>
    <t xml:space="preserve">holidays in month</t>
  </si>
  <si>
    <t xml:space="preserve">Gwen Espree</t>
  </si>
  <si>
    <t xml:space="preserve">Sr. Spec.</t>
  </si>
  <si>
    <t xml:space="preserve">Hrs in month/employee</t>
  </si>
  <si>
    <t xml:space="preserve">Ruby Robinson </t>
  </si>
  <si>
    <t xml:space="preserve">Employee hours/month</t>
  </si>
  <si>
    <t xml:space="preserve">for Southesat desk</t>
  </si>
  <si>
    <t xml:space="preserve">Chase Whittaker</t>
  </si>
  <si>
    <t xml:space="preserve">Staff</t>
  </si>
  <si>
    <t xml:space="preserve">Helen Haynes</t>
  </si>
  <si>
    <t xml:space="preserve">Jeremi Tadlock </t>
  </si>
  <si>
    <t xml:space="preserve">Nadeem Abdullah </t>
  </si>
  <si>
    <t xml:space="preserve">Associate</t>
  </si>
  <si>
    <t xml:space="preserve">Positions-Cost Center 140501 EES - West </t>
  </si>
  <si>
    <t xml:space="preserve">Mgr</t>
  </si>
  <si>
    <t xml:space="preserve">Spec.</t>
  </si>
  <si>
    <t xml:space="preserve">Total</t>
  </si>
  <si>
    <t xml:space="preserve"># of FTE's</t>
  </si>
  <si>
    <t xml:space="preserve">Activities</t>
  </si>
  <si>
    <t xml:space="preserve">LG001 - Send Nominations - Retail Gas (Phy) </t>
  </si>
  <si>
    <t xml:space="preserve">LG003 - Balancing</t>
  </si>
  <si>
    <t xml:space="preserve">RM002 - Routine Trading Monitoring and Reporting</t>
  </si>
  <si>
    <t xml:space="preserve">ES001 - Administrative Support &amp; Ad Hoc Requests</t>
  </si>
  <si>
    <t xml:space="preserve">ES002 - Non Routine Trade Monitoring and Reporting</t>
  </si>
  <si>
    <t xml:space="preserve">ES005 - Anaylze Flash to Actual (OA)</t>
  </si>
  <si>
    <t xml:space="preserve">ES006 - Process Improvements </t>
  </si>
  <si>
    <t xml:space="preserve">TOTAL FOR COST CENTER 140501 (EES - West) </t>
  </si>
  <si>
    <t xml:space="preserve">% of time spent</t>
  </si>
  <si>
    <t xml:space="preserve">Positions-Cost Center 140501 EES - West</t>
  </si>
  <si>
    <t xml:space="preserve">TOTAL FOR COST CENTER 140501 - (EES - West)</t>
  </si>
  <si>
    <t xml:space="preserve">Employees for EES Central Cost Center 140501</t>
  </si>
  <si>
    <t xml:space="preserve">Central</t>
  </si>
  <si>
    <t xml:space="preserve">Charlie Muzzy </t>
  </si>
  <si>
    <t xml:space="preserve">Jeff Gerl</t>
  </si>
  <si>
    <t xml:space="preserve">Amanda Boettcher</t>
  </si>
  <si>
    <t xml:space="preserve">Sr. Spec. </t>
  </si>
  <si>
    <t xml:space="preserve">Kyle Griffen </t>
  </si>
  <si>
    <t xml:space="preserve">Sabra Zajac</t>
  </si>
  <si>
    <t xml:space="preserve">Jamie Lynn</t>
  </si>
  <si>
    <t xml:space="preserve">Lisbet Newton </t>
  </si>
  <si>
    <t xml:space="preserve">Positions-Cost Center 140501 - EES Central</t>
  </si>
  <si>
    <t xml:space="preserve">LG001 - Send Nominations - Retail Gas (Phy)</t>
  </si>
  <si>
    <t xml:space="preserve">TOTAL FOR COST CENTER 140501 (EES - Central) </t>
  </si>
  <si>
    <t xml:space="preserve">% of time spent)</t>
  </si>
  <si>
    <t xml:space="preserve">Positions-Cost Center 140501 - EES Central </t>
  </si>
  <si>
    <t xml:space="preserve">LG001 - Send Nominations</t>
  </si>
  <si>
    <t xml:space="preserve">TOTAL FOR COST CENTER 140501 - EES Central </t>
  </si>
  <si>
    <t xml:space="preserve">Employees for EES - East Cost Center 140501</t>
  </si>
  <si>
    <t xml:space="preserve">East</t>
  </si>
  <si>
    <t xml:space="preserve">Marde Driscoll-Ernest</t>
  </si>
  <si>
    <t xml:space="preserve">Mgr.</t>
  </si>
  <si>
    <t xml:space="preserve">Rhonda Smith </t>
  </si>
  <si>
    <t xml:space="preserve">Alain Diza</t>
  </si>
  <si>
    <t xml:space="preserve">Stephanie Stehling</t>
  </si>
  <si>
    <t xml:space="preserve">Darian Hawkins</t>
  </si>
  <si>
    <t xml:space="preserve">Andrea Clements</t>
  </si>
  <si>
    <t xml:space="preserve">Jennifer Jennings </t>
  </si>
  <si>
    <t xml:space="preserve">Badar Alam </t>
  </si>
  <si>
    <t xml:space="preserve">Josh Bray </t>
  </si>
  <si>
    <t xml:space="preserve">Daniel Salinas</t>
  </si>
  <si>
    <t xml:space="preserve">Stephanie Smith </t>
  </si>
  <si>
    <t xml:space="preserve">Sr. Clerk</t>
  </si>
  <si>
    <t xml:space="preserve">Positions-Cost Center 140501 - EES - East</t>
  </si>
  <si>
    <t xml:space="preserve">TOTAL FOR COST CENTER 140501 - EES - East</t>
  </si>
  <si>
    <t xml:space="preserve">Positions-Cost Center 140501-EES - East</t>
  </si>
  <si>
    <t xml:space="preserve">TOTAL FOR COST CENTER 140501- EES - East</t>
  </si>
  <si>
    <t xml:space="preserve">Employees for EES Gas Log Mgmt. Cost Center - 140501</t>
  </si>
  <si>
    <t xml:space="preserve">EES Logistics Management </t>
  </si>
  <si>
    <t xml:space="preserve"> October 01 </t>
  </si>
  <si>
    <t xml:space="preserve">Donna Greif </t>
  </si>
  <si>
    <t xml:space="preserve">Positions-Cost Center 140501 - EES Logistics Mgmt. </t>
  </si>
  <si>
    <t xml:space="preserve">TOTAL FOR COST CENTER 140501 (EES Log. Mgmt.) </t>
  </si>
  <si>
    <t xml:space="preserve">Positions-Cost Center 103866-Southeast</t>
  </si>
  <si>
    <t xml:space="preserve">TOTAL FOR COST CENTER 140501 ( EES Log. Mgmt.) </t>
  </si>
  <si>
    <t xml:space="preserve">OPM HOURS - Budget</t>
  </si>
  <si>
    <t xml:space="preserve">Employees for N/E Cost Center 103867</t>
  </si>
  <si>
    <t xml:space="preserve">Northeast</t>
  </si>
  <si>
    <t xml:space="preserve">Victor LaMadrid</t>
  </si>
  <si>
    <t xml:space="preserve">Robert Allwein</t>
  </si>
  <si>
    <t xml:space="preserve">Joann Collins</t>
  </si>
  <si>
    <t xml:space="preserve">for Northeast desk</t>
  </si>
  <si>
    <t xml:space="preserve">Clarissa Garcia</t>
  </si>
  <si>
    <t xml:space="preserve">Steve Gillespie</t>
  </si>
  <si>
    <t xml:space="preserve">NorthEast</t>
  </si>
  <si>
    <t xml:space="preserve">Meredith Homco</t>
  </si>
  <si>
    <t xml:space="preserve">Kevin Alvarado</t>
  </si>
  <si>
    <t xml:space="preserve">Shanna Boudreaux</t>
  </si>
  <si>
    <t xml:space="preserve">Chris Ordway</t>
  </si>
  <si>
    <t xml:space="preserve">Tracy Wood</t>
  </si>
  <si>
    <t xml:space="preserve">Kelly Loocke </t>
  </si>
  <si>
    <t xml:space="preserve">Positions-Cost Center 103867-Northeast</t>
  </si>
  <si>
    <t xml:space="preserve">TOTAL FOR COST CENTER 103867(NE)</t>
  </si>
  <si>
    <t xml:space="preserve">Employees for S/E Cost Center 103866</t>
  </si>
  <si>
    <t xml:space="preserve">Southeast</t>
  </si>
  <si>
    <t xml:space="preserve">SouthEast</t>
  </si>
  <si>
    <t xml:space="preserve">Christina Sanchez</t>
  </si>
  <si>
    <t xml:space="preserve">Tamara Carter</t>
  </si>
  <si>
    <t xml:space="preserve">Lia Halstead</t>
  </si>
  <si>
    <t xml:space="preserve">Dan Prudenti</t>
  </si>
  <si>
    <t xml:space="preserve">Robert Ramirez</t>
  </si>
  <si>
    <t xml:space="preserve">Stephanie Erwin</t>
  </si>
  <si>
    <t xml:space="preserve">2 weeks = 1/2 employee </t>
  </si>
  <si>
    <t xml:space="preserve">Rain Arteaga</t>
  </si>
  <si>
    <t xml:space="preserve">Staff </t>
  </si>
  <si>
    <t xml:space="preserve">TOTAL FOR COST CENTER 103866-(SE)</t>
  </si>
  <si>
    <t xml:space="preserve">Employees for West Cost Center 103869</t>
  </si>
  <si>
    <t xml:space="preserve">West </t>
  </si>
  <si>
    <t xml:space="preserve">Patti Sullivan </t>
  </si>
  <si>
    <t xml:space="preserve">Jackie Adams </t>
  </si>
  <si>
    <t xml:space="preserve">Suzanne Christiansen</t>
  </si>
  <si>
    <t xml:space="preserve">for West desk</t>
  </si>
  <si>
    <t xml:space="preserve">Stacey Brewer </t>
  </si>
  <si>
    <t xml:space="preserve">Charge Allocations: </t>
  </si>
  <si>
    <t xml:space="preserve">Ted Evans </t>
  </si>
  <si>
    <t xml:space="preserve">1 week = 1/4 employee </t>
  </si>
  <si>
    <t xml:space="preserve">Shelly Mendel </t>
  </si>
  <si>
    <t xml:space="preserve">Hillary Mack</t>
  </si>
  <si>
    <t xml:space="preserve">1 week = 1/4 employee</t>
  </si>
  <si>
    <t xml:space="preserve">Shannon Groenewold</t>
  </si>
  <si>
    <t xml:space="preserve">Walter Spiegelhauer</t>
  </si>
  <si>
    <t xml:space="preserve">Daniel Lisk </t>
  </si>
  <si>
    <t xml:space="preserve">Corey Wilkes </t>
  </si>
  <si>
    <t xml:space="preserve">1.5 weeks = .375 employee</t>
  </si>
  <si>
    <t xml:space="preserve">John O'Connor </t>
  </si>
  <si>
    <t xml:space="preserve">Elizabeth Shim </t>
  </si>
  <si>
    <t xml:space="preserve">Analyst</t>
  </si>
  <si>
    <t xml:space="preserve">Positions-Cost Center 103869 - West</t>
  </si>
  <si>
    <t xml:space="preserve">TOTAL FOR COST CENTER 103869 (West)</t>
  </si>
  <si>
    <t xml:space="preserve">Analyst </t>
  </si>
  <si>
    <t xml:space="preserve">TOTAL FOR COST CENTER 103868 (Central)</t>
  </si>
  <si>
    <t xml:space="preserve">Employees for Central Cost Center 103868</t>
  </si>
  <si>
    <t xml:space="preserve">Central </t>
  </si>
  <si>
    <t xml:space="preserve">Lisa Kinsey </t>
  </si>
  <si>
    <t xml:space="preserve">Jessica White </t>
  </si>
  <si>
    <t xml:space="preserve">Kirk Lenart </t>
  </si>
  <si>
    <t xml:space="preserve">Cora Pendergrass</t>
  </si>
  <si>
    <t xml:space="preserve">Mark Schrab </t>
  </si>
  <si>
    <t xml:space="preserve">Dalton Dempsey </t>
  </si>
  <si>
    <t xml:space="preserve">Brian Wesneske</t>
  </si>
  <si>
    <t xml:space="preserve">Kevin Brady </t>
  </si>
  <si>
    <t xml:space="preserve">Tammy Gilmore </t>
  </si>
  <si>
    <t xml:space="preserve">Daniel Haynes</t>
  </si>
  <si>
    <t xml:space="preserve">Troy Benbow </t>
  </si>
  <si>
    <t xml:space="preserve">Bonnie Chang</t>
  </si>
  <si>
    <t xml:space="preserve">Positions-Cost Center 103868 - Central</t>
  </si>
  <si>
    <t xml:space="preserve">Employees for Transport Rate Cost Center 103844</t>
  </si>
  <si>
    <t xml:space="preserve">Transport Rate</t>
  </si>
  <si>
    <t xml:space="preserve">Kim Olinger</t>
  </si>
  <si>
    <t xml:space="preserve">Brenda Fletcher</t>
  </si>
  <si>
    <t xml:space="preserve">Natalie Baker</t>
  </si>
  <si>
    <t xml:space="preserve">Jeanne Wukasch</t>
  </si>
  <si>
    <t xml:space="preserve">Brenda</t>
  </si>
  <si>
    <t xml:space="preserve">Kim</t>
  </si>
  <si>
    <t xml:space="preserve">Natalie</t>
  </si>
  <si>
    <t xml:space="preserve">Jeanne</t>
  </si>
  <si>
    <t xml:space="preserve">Positions-Cost Center 103844 - Transport Rate</t>
  </si>
  <si>
    <t xml:space="preserve">Sr. Spec</t>
  </si>
  <si>
    <t xml:space="preserve">DS001 - Deal/Data Setup</t>
  </si>
  <si>
    <t xml:space="preserve">ES004 - Data Control/Maintenance</t>
  </si>
  <si>
    <t xml:space="preserve">VM002 - Reconcile Volume Discrepancies</t>
  </si>
  <si>
    <t xml:space="preserve">VM003 - Monitor Physical Storage</t>
  </si>
  <si>
    <t xml:space="preserve">TOTAL FOR COST CENTER 103844 -(Tran. Rate)</t>
  </si>
  <si>
    <t xml:space="preserve">Texas </t>
  </si>
  <si>
    <t xml:space="preserve">Wellhead</t>
  </si>
  <si>
    <t xml:space="preserve">Canada</t>
  </si>
  <si>
    <t xml:space="preserve">EES</t>
  </si>
  <si>
    <t xml:space="preserve">Employees for Electronic Commerce/Regulatory Affairs Cost Center 103870</t>
  </si>
  <si>
    <t xml:space="preserve">Electronic Commerce/Regulatory Affairs </t>
  </si>
  <si>
    <t xml:space="preserve">Suzanne Calcagno</t>
  </si>
  <si>
    <t xml:space="preserve">Tammy Lee-Jaquet</t>
  </si>
  <si>
    <t xml:space="preserve">Shanaz Lakho </t>
  </si>
  <si>
    <t xml:space="preserve">John Richard Pinion</t>
  </si>
  <si>
    <t xml:space="preserve">Wendy Hiatt</t>
  </si>
  <si>
    <t xml:space="preserve">Jeff Molinaro</t>
  </si>
  <si>
    <t xml:space="preserve">Elizabeth Webb </t>
  </si>
  <si>
    <t xml:space="preserve">Suzanne</t>
  </si>
  <si>
    <t xml:space="preserve">Tammy</t>
  </si>
  <si>
    <t xml:space="preserve">Shanaz</t>
  </si>
  <si>
    <t xml:space="preserve">Richard</t>
  </si>
  <si>
    <t xml:space="preserve">Wendy</t>
  </si>
  <si>
    <t xml:space="preserve">Jeff</t>
  </si>
  <si>
    <t xml:space="preserve">Elizabeth</t>
  </si>
  <si>
    <t xml:space="preserve">Positions-Cost Center 103870 - eCommerce/Reg. Affairs </t>
  </si>
  <si>
    <t xml:space="preserve">ES006 - Technology Maintenance and Process Improvements</t>
  </si>
  <si>
    <t xml:space="preserve">LG004 - Standards Board Interface</t>
  </si>
  <si>
    <t xml:space="preserve">TOTAL FOR COST CENTER 103870 (eComm/Reg. Affairs)</t>
  </si>
  <si>
    <t xml:space="preserve">Volume Mgmt. </t>
  </si>
  <si>
    <t xml:space="preserve">Wendy </t>
  </si>
  <si>
    <t xml:space="preserve">TOTAL FOR COST CENTER 103870 (Ecommerce)</t>
  </si>
  <si>
    <t xml:space="preserve">Employees for Project Aruba Cost Center 103872</t>
  </si>
  <si>
    <t xml:space="preserve">Project Aruba </t>
  </si>
  <si>
    <t xml:space="preserve">Jason Williams</t>
  </si>
  <si>
    <t xml:space="preserve">Aruba</t>
  </si>
  <si>
    <t xml:space="preserve">Chicago Gas Trading</t>
  </si>
  <si>
    <t xml:space="preserve">Positions-Cost Center 103872 - Project Aruba </t>
  </si>
  <si>
    <t xml:space="preserve">TOTAL FOR COST CENTER 103872-Aruba</t>
  </si>
  <si>
    <t xml:space="preserve">Employees for Wellhead Cost Center 140238 </t>
  </si>
  <si>
    <t xml:space="preserve">George Smith </t>
  </si>
  <si>
    <t xml:space="preserve">Terry Franklin </t>
  </si>
  <si>
    <t xml:space="preserve">Margie Straight</t>
  </si>
  <si>
    <t xml:space="preserve">Lisa Trofholz</t>
  </si>
  <si>
    <t xml:space="preserve">Wellhead </t>
  </si>
  <si>
    <t xml:space="preserve">Jesse Villareal </t>
  </si>
  <si>
    <t xml:space="preserve">Amy Felling </t>
  </si>
  <si>
    <t xml:space="preserve">Positions-Cost Center 140238 - Wellhead </t>
  </si>
  <si>
    <t xml:space="preserve">TOTAL FOR COST CENTER 140238 (Wellhead)</t>
  </si>
  <si>
    <t xml:space="preserve">Employees for Texas Cost Center 103832</t>
  </si>
  <si>
    <t xml:space="preserve">Daren Farmer</t>
  </si>
  <si>
    <t xml:space="preserve">Joseph Smith </t>
  </si>
  <si>
    <t xml:space="preserve">Michael Olsen </t>
  </si>
  <si>
    <t xml:space="preserve">Texas</t>
  </si>
  <si>
    <t xml:space="preserve">Positions-Cost Center 103832 - Texas </t>
  </si>
  <si>
    <t xml:space="preserve">Employees for Logistics Mgmt. Cost Center 103865</t>
  </si>
  <si>
    <t xml:space="preserve">Logistics Mgmt. </t>
  </si>
  <si>
    <t xml:space="preserve">Robert Superty </t>
  </si>
  <si>
    <t xml:space="preserve">Director</t>
  </si>
  <si>
    <t xml:space="preserve">Brandee Jackson</t>
  </si>
  <si>
    <t xml:space="preserve">Assistant</t>
  </si>
  <si>
    <t xml:space="preserve">Alex Saldana</t>
  </si>
  <si>
    <t xml:space="preserve">Positions-Cost Center Logistics Mgmt. 103865</t>
  </si>
  <si>
    <t xml:space="preserve">TOTAL FOR COST CENTER 103865 (Log. Mgmt.) 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</si>
</sst>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0.00%"/>
    <numFmt numFmtId="166" formatCode="mmmm\-yy"/>
    <numFmt numFmtId="167" formatCode="0%"/>
    <numFmt numFmtId="168" formatCode="0.0"/>
    <numFmt numFmtId="169" formatCode="0"/>
    <numFmt numFmtId="170" formatCode="[$-409]#,##0_);[RED]\(#,##0\)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color rgb="FFFF0000"/>
      <name val="Arial"/>
      <family val="2"/>
    </font>
    <font>
      <sz val="10"/>
      <color rgb="FFFF0000"/>
      <name val="Arial"/>
      <family val="2"/>
    </font>
    <font>
      <b val="true"/>
      <sz val="10"/>
      <name val="Arial"/>
      <family val="2"/>
    </font>
    <font>
      <b val="true"/>
      <sz val="10"/>
      <color rgb="FF008000"/>
      <name val="Arial"/>
      <family val="2"/>
    </font>
    <font>
      <b val="true"/>
      <sz val="12"/>
      <color rgb="FF008000"/>
      <name val="Arial"/>
      <family val="2"/>
    </font>
    <font>
      <sz val="10"/>
      <name val="Arial"/>
      <family val="2"/>
    </font>
    <font>
      <sz val="10"/>
      <color rgb="FF008000"/>
      <name val="Arial"/>
      <family val="2"/>
    </font>
    <font>
      <b val="true"/>
      <sz val="10"/>
      <color rgb="FF993300"/>
      <name val="Arial"/>
      <family val="2"/>
    </font>
    <font>
      <b val="true"/>
      <sz val="12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27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/>
      <right style="medium"/>
      <top style="thin"/>
      <bottom/>
      <diagonal/>
    </border>
    <border diagonalUp="false" diagonalDown="false">
      <left style="thin"/>
      <right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9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9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9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2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2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2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2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4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9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5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12.42"/>
    <col collapsed="false" customWidth="true" hidden="false" outlineLevel="0" max="4" min="4" style="0" width="19.14"/>
    <col collapsed="false" customWidth="true" hidden="false" outlineLevel="0" max="11" min="11" style="0" width="16.56"/>
  </cols>
  <sheetData>
    <row r="1" customFormat="false" ht="13.5" hidden="false" customHeight="false" outlineLevel="0" collapsed="false">
      <c r="A1" s="1"/>
      <c r="B1" s="2"/>
      <c r="C1" s="2"/>
      <c r="D1" s="1"/>
      <c r="E1" s="3"/>
      <c r="F1" s="4"/>
      <c r="G1" s="5"/>
      <c r="H1" s="5"/>
      <c r="I1" s="5"/>
      <c r="J1" s="5"/>
      <c r="K1" s="5"/>
      <c r="L1" s="5"/>
      <c r="M1" s="4"/>
      <c r="N1" s="4"/>
    </row>
    <row r="2" customFormat="false" ht="12.75" hidden="false" customHeight="false" outlineLevel="0" collapsed="false">
      <c r="A2" s="6" t="s">
        <v>0</v>
      </c>
      <c r="B2" s="7"/>
      <c r="C2" s="7"/>
      <c r="D2" s="7"/>
      <c r="E2" s="7"/>
      <c r="F2" s="7"/>
      <c r="G2" s="8"/>
      <c r="H2" s="8"/>
      <c r="I2" s="8"/>
      <c r="J2" s="8"/>
      <c r="K2" s="8"/>
      <c r="L2" s="8"/>
      <c r="M2" s="7"/>
      <c r="N2" s="9"/>
    </row>
    <row r="3" customFormat="false" ht="15.75" hidden="false" customHeight="false" outlineLevel="0" collapsed="false">
      <c r="A3" s="10"/>
      <c r="B3" s="3" t="s">
        <v>1</v>
      </c>
      <c r="C3" s="4"/>
      <c r="D3" s="4"/>
      <c r="E3" s="4"/>
      <c r="F3" s="4"/>
      <c r="G3" s="5"/>
      <c r="H3" s="5"/>
      <c r="I3" s="5"/>
      <c r="J3" s="5"/>
      <c r="K3" s="11" t="n">
        <v>37165</v>
      </c>
      <c r="L3" s="4"/>
      <c r="M3" s="4"/>
      <c r="N3" s="12"/>
    </row>
    <row r="4" customFormat="false" ht="12.75" hidden="false" customHeight="false" outlineLevel="0" collapsed="false">
      <c r="A4" s="13" t="s">
        <v>2</v>
      </c>
      <c r="B4" s="14"/>
      <c r="C4" s="14" t="s">
        <v>3</v>
      </c>
      <c r="D4" s="14"/>
      <c r="E4" s="4"/>
      <c r="F4" s="15" t="s">
        <v>4</v>
      </c>
      <c r="G4" s="4"/>
      <c r="H4" s="5"/>
      <c r="I4" s="5"/>
      <c r="J4" s="5"/>
      <c r="K4" s="16" t="n">
        <v>23</v>
      </c>
      <c r="L4" s="4" t="s">
        <v>5</v>
      </c>
      <c r="M4" s="4"/>
      <c r="N4" s="12"/>
    </row>
    <row r="5" customFormat="false" ht="12.75" hidden="false" customHeight="false" outlineLevel="0" collapsed="false">
      <c r="A5" s="10"/>
      <c r="B5" s="4"/>
      <c r="C5" s="4"/>
      <c r="D5" s="4"/>
      <c r="E5" s="4"/>
      <c r="F5" s="17" t="s">
        <v>6</v>
      </c>
      <c r="G5" s="3" t="s">
        <v>7</v>
      </c>
      <c r="H5" s="18" t="s">
        <v>8</v>
      </c>
      <c r="I5" s="5"/>
      <c r="J5" s="5"/>
      <c r="K5" s="16" t="n">
        <v>0</v>
      </c>
      <c r="L5" s="4" t="s">
        <v>9</v>
      </c>
      <c r="M5" s="4"/>
      <c r="N5" s="12"/>
    </row>
    <row r="6" customFormat="false" ht="12.75" hidden="false" customHeight="false" outlineLevel="0" collapsed="false">
      <c r="A6" s="13" t="s">
        <v>10</v>
      </c>
      <c r="B6" s="4"/>
      <c r="C6" s="14" t="s">
        <v>11</v>
      </c>
      <c r="D6" s="4"/>
      <c r="E6" s="4"/>
      <c r="F6" s="19" t="n">
        <v>0</v>
      </c>
      <c r="G6" s="19" t="n">
        <v>0</v>
      </c>
      <c r="H6" s="19" t="n">
        <f aca="false">SUM(F6:G6)</f>
        <v>0</v>
      </c>
      <c r="I6" s="4"/>
      <c r="J6" s="5"/>
      <c r="K6" s="14" t="n">
        <f aca="false">K4*8</f>
        <v>184</v>
      </c>
      <c r="L6" s="14" t="s">
        <v>12</v>
      </c>
      <c r="M6" s="14"/>
      <c r="N6" s="20"/>
    </row>
    <row r="7" customFormat="false" ht="12.75" hidden="false" customHeight="false" outlineLevel="0" collapsed="false">
      <c r="A7" s="10" t="s">
        <v>13</v>
      </c>
      <c r="B7" s="4"/>
      <c r="C7" s="4" t="s">
        <v>11</v>
      </c>
      <c r="D7" s="4"/>
      <c r="E7" s="4"/>
      <c r="F7" s="4"/>
      <c r="G7" s="4"/>
      <c r="H7" s="17"/>
      <c r="I7" s="3"/>
      <c r="J7" s="18"/>
      <c r="K7" s="14"/>
      <c r="L7" s="14"/>
      <c r="M7" s="14"/>
      <c r="N7" s="20"/>
    </row>
    <row r="8" customFormat="false" ht="12.75" hidden="false" customHeight="false" outlineLevel="0" collapsed="false">
      <c r="A8" s="10"/>
      <c r="B8" s="4"/>
      <c r="C8" s="4"/>
      <c r="D8" s="4"/>
      <c r="E8" s="4"/>
      <c r="F8" s="4"/>
      <c r="G8" s="5"/>
      <c r="H8" s="19"/>
      <c r="I8" s="19"/>
      <c r="J8" s="21"/>
      <c r="K8" s="14" t="n">
        <f aca="false">L19*K6</f>
        <v>1288</v>
      </c>
      <c r="L8" s="14" t="s">
        <v>14</v>
      </c>
      <c r="M8" s="14"/>
      <c r="N8" s="20"/>
    </row>
    <row r="9" customFormat="false" ht="12.75" hidden="false" customHeight="false" outlineLevel="0" collapsed="false">
      <c r="A9" s="10"/>
      <c r="B9" s="4"/>
      <c r="C9" s="4"/>
      <c r="D9" s="4"/>
      <c r="E9" s="4"/>
      <c r="F9" s="4"/>
      <c r="G9" s="5"/>
      <c r="H9" s="4"/>
      <c r="I9" s="4"/>
      <c r="J9" s="5"/>
      <c r="K9" s="4"/>
      <c r="L9" s="4" t="s">
        <v>15</v>
      </c>
      <c r="M9" s="4"/>
      <c r="N9" s="12"/>
    </row>
    <row r="10" customFormat="false" ht="12.75" hidden="false" customHeight="false" outlineLevel="0" collapsed="false">
      <c r="A10" s="10" t="s">
        <v>16</v>
      </c>
      <c r="B10" s="4"/>
      <c r="C10" s="4" t="s">
        <v>17</v>
      </c>
      <c r="D10" s="14"/>
      <c r="E10" s="4"/>
      <c r="F10" s="4"/>
      <c r="G10" s="5"/>
      <c r="H10" s="5"/>
      <c r="I10" s="5"/>
      <c r="J10" s="5"/>
      <c r="K10" s="5"/>
      <c r="L10" s="5"/>
      <c r="M10" s="4"/>
      <c r="N10" s="12"/>
    </row>
    <row r="11" customFormat="false" ht="12.75" hidden="false" customHeight="false" outlineLevel="0" collapsed="false">
      <c r="A11" s="22" t="s">
        <v>18</v>
      </c>
      <c r="B11" s="4"/>
      <c r="C11" s="23" t="s">
        <v>17</v>
      </c>
      <c r="D11" s="4"/>
      <c r="E11" s="4"/>
      <c r="F11" s="4"/>
      <c r="G11" s="5"/>
      <c r="H11" s="5"/>
      <c r="I11" s="5"/>
      <c r="J11" s="5"/>
      <c r="K11" s="5"/>
      <c r="L11" s="5"/>
      <c r="M11" s="4"/>
      <c r="N11" s="12"/>
    </row>
    <row r="12" customFormat="false" ht="12.75" hidden="false" customHeight="false" outlineLevel="0" collapsed="false">
      <c r="A12" s="22" t="s">
        <v>19</v>
      </c>
      <c r="B12" s="4"/>
      <c r="C12" s="23" t="s">
        <v>17</v>
      </c>
      <c r="D12" s="4"/>
      <c r="E12" s="4"/>
      <c r="F12" s="4"/>
      <c r="G12" s="5"/>
      <c r="H12" s="5"/>
      <c r="I12" s="5"/>
      <c r="J12" s="5"/>
      <c r="K12" s="5"/>
      <c r="L12" s="5"/>
      <c r="M12" s="4"/>
      <c r="N12" s="12"/>
    </row>
    <row r="13" customFormat="false" ht="12.75" hidden="false" customHeight="false" outlineLevel="0" collapsed="false">
      <c r="A13" s="22"/>
      <c r="B13" s="4"/>
      <c r="C13" s="23"/>
      <c r="D13" s="4"/>
      <c r="E13" s="4"/>
      <c r="F13" s="4"/>
      <c r="G13" s="5"/>
      <c r="H13" s="5"/>
      <c r="I13" s="5"/>
      <c r="J13" s="5"/>
      <c r="K13" s="5"/>
      <c r="L13" s="5"/>
      <c r="M13" s="4"/>
      <c r="N13" s="12"/>
    </row>
    <row r="14" customFormat="false" ht="12.75" hidden="false" customHeight="false" outlineLevel="0" collapsed="false">
      <c r="A14" s="22" t="s">
        <v>20</v>
      </c>
      <c r="B14" s="4"/>
      <c r="C14" s="23" t="s">
        <v>21</v>
      </c>
      <c r="D14" s="4"/>
      <c r="E14" s="4"/>
      <c r="F14" s="4"/>
      <c r="G14" s="5"/>
      <c r="H14" s="5"/>
      <c r="I14" s="5"/>
      <c r="J14" s="5"/>
      <c r="K14" s="5"/>
      <c r="L14" s="5"/>
      <c r="M14" s="4"/>
      <c r="N14" s="12"/>
    </row>
    <row r="15" customFormat="false" ht="12.75" hidden="false" customHeight="false" outlineLevel="0" collapsed="false">
      <c r="A15" s="10"/>
      <c r="B15" s="4"/>
      <c r="C15" s="24"/>
      <c r="D15" s="4"/>
      <c r="E15" s="4"/>
      <c r="F15" s="4"/>
      <c r="G15" s="5"/>
      <c r="H15" s="5"/>
      <c r="I15" s="5"/>
      <c r="J15" s="5"/>
      <c r="K15" s="5"/>
      <c r="L15" s="5"/>
      <c r="M15" s="4"/>
      <c r="N15" s="12"/>
    </row>
    <row r="16" customFormat="false" ht="12.75" hidden="false" customHeight="false" outlineLevel="0" collapsed="false">
      <c r="A16" s="25"/>
      <c r="B16" s="4"/>
      <c r="C16" s="26"/>
      <c r="D16" s="4"/>
      <c r="E16" s="4"/>
      <c r="F16" s="4"/>
      <c r="G16" s="5"/>
      <c r="H16" s="5"/>
      <c r="I16" s="5"/>
      <c r="J16" s="5"/>
      <c r="K16" s="5"/>
      <c r="L16" s="5"/>
      <c r="M16" s="4"/>
      <c r="N16" s="12"/>
    </row>
    <row r="17" customFormat="false" ht="12.75" hidden="false" customHeight="false" outlineLevel="0" collapsed="false">
      <c r="A17" s="10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12"/>
    </row>
    <row r="18" customFormat="false" ht="12.75" hidden="false" customHeight="false" outlineLevel="0" collapsed="false">
      <c r="A18" s="27" t="s">
        <v>22</v>
      </c>
      <c r="B18" s="28"/>
      <c r="C18" s="28"/>
      <c r="D18" s="28"/>
      <c r="E18" s="29"/>
      <c r="F18" s="30"/>
      <c r="G18" s="31" t="s">
        <v>23</v>
      </c>
      <c r="H18" s="31" t="s">
        <v>11</v>
      </c>
      <c r="I18" s="31" t="s">
        <v>24</v>
      </c>
      <c r="J18" s="31" t="s">
        <v>17</v>
      </c>
      <c r="K18" s="31" t="s">
        <v>21</v>
      </c>
      <c r="L18" s="31" t="s">
        <v>25</v>
      </c>
      <c r="M18" s="4"/>
      <c r="N18" s="12"/>
    </row>
    <row r="19" customFormat="false" ht="12.75" hidden="false" customHeight="false" outlineLevel="0" collapsed="false">
      <c r="A19" s="32" t="s">
        <v>26</v>
      </c>
      <c r="B19" s="33"/>
      <c r="C19" s="33"/>
      <c r="D19" s="33"/>
      <c r="E19" s="34"/>
      <c r="F19" s="35"/>
      <c r="G19" s="36" t="n">
        <v>1</v>
      </c>
      <c r="H19" s="36" t="n">
        <v>2</v>
      </c>
      <c r="I19" s="36" t="n">
        <v>0</v>
      </c>
      <c r="J19" s="36" t="n">
        <v>3</v>
      </c>
      <c r="K19" s="36" t="n">
        <v>1</v>
      </c>
      <c r="L19" s="37" t="n">
        <f aca="false">SUM(G19:K19)</f>
        <v>7</v>
      </c>
      <c r="M19" s="4"/>
      <c r="N19" s="12"/>
    </row>
    <row r="20" customFormat="false" ht="12.75" hidden="false" customHeight="false" outlineLevel="0" collapsed="false">
      <c r="A20" s="10"/>
      <c r="B20" s="4"/>
      <c r="C20" s="4"/>
      <c r="D20" s="4"/>
      <c r="E20" s="4"/>
      <c r="F20" s="38"/>
      <c r="G20" s="39"/>
      <c r="H20" s="39"/>
      <c r="I20" s="39"/>
      <c r="J20" s="39"/>
      <c r="K20" s="39"/>
      <c r="L20" s="38"/>
      <c r="M20" s="4"/>
      <c r="N20" s="12"/>
    </row>
    <row r="21" customFormat="false" ht="12.75" hidden="false" customHeight="false" outlineLevel="0" collapsed="false">
      <c r="A21" s="32" t="s">
        <v>27</v>
      </c>
      <c r="B21" s="40"/>
      <c r="C21" s="40"/>
      <c r="D21" s="40"/>
      <c r="E21" s="40"/>
      <c r="F21" s="41"/>
      <c r="G21" s="42"/>
      <c r="H21" s="42"/>
      <c r="I21" s="42"/>
      <c r="J21" s="42"/>
      <c r="K21" s="42"/>
      <c r="L21" s="37"/>
      <c r="M21" s="4"/>
      <c r="N21" s="12"/>
    </row>
    <row r="22" customFormat="false" ht="12.75" hidden="false" customHeight="false" outlineLevel="0" collapsed="false">
      <c r="A22" s="43" t="s">
        <v>28</v>
      </c>
      <c r="B22" s="44"/>
      <c r="C22" s="44"/>
      <c r="D22" s="44"/>
      <c r="E22" s="44"/>
      <c r="F22" s="45"/>
      <c r="G22" s="46" t="n">
        <v>0</v>
      </c>
      <c r="H22" s="46" t="n">
        <v>0.4</v>
      </c>
      <c r="I22" s="46" t="n">
        <v>0</v>
      </c>
      <c r="J22" s="46" t="n">
        <v>0.15</v>
      </c>
      <c r="K22" s="46" t="n">
        <v>0.1</v>
      </c>
      <c r="L22" s="47"/>
      <c r="M22" s="4"/>
      <c r="N22" s="12"/>
    </row>
    <row r="23" customFormat="false" ht="12.75" hidden="false" customHeight="false" outlineLevel="0" collapsed="false">
      <c r="A23" s="43" t="s">
        <v>29</v>
      </c>
      <c r="B23" s="44"/>
      <c r="C23" s="44"/>
      <c r="D23" s="44"/>
      <c r="E23" s="44"/>
      <c r="F23" s="45"/>
      <c r="G23" s="46" t="n">
        <v>0</v>
      </c>
      <c r="H23" s="46" t="n">
        <v>0.4</v>
      </c>
      <c r="I23" s="46" t="n">
        <v>0</v>
      </c>
      <c r="J23" s="46" t="n">
        <v>0.15</v>
      </c>
      <c r="K23" s="46" t="n">
        <v>0</v>
      </c>
      <c r="L23" s="47"/>
      <c r="M23" s="4"/>
      <c r="N23" s="12"/>
    </row>
    <row r="24" customFormat="false" ht="12.75" hidden="false" customHeight="false" outlineLevel="0" collapsed="false">
      <c r="A24" s="43" t="s">
        <v>30</v>
      </c>
      <c r="B24" s="44"/>
      <c r="C24" s="44"/>
      <c r="D24" s="44"/>
      <c r="E24" s="44"/>
      <c r="F24" s="45"/>
      <c r="G24" s="46" t="n">
        <v>0.35</v>
      </c>
      <c r="H24" s="46" t="n">
        <v>0.15</v>
      </c>
      <c r="I24" s="46" t="n">
        <v>0</v>
      </c>
      <c r="J24" s="46" t="n">
        <v>0.5</v>
      </c>
      <c r="K24" s="46" t="n">
        <v>0</v>
      </c>
      <c r="L24" s="47"/>
      <c r="M24" s="4"/>
      <c r="N24" s="12"/>
    </row>
    <row r="25" customFormat="false" ht="12.75" hidden="false" customHeight="false" outlineLevel="0" collapsed="false">
      <c r="A25" s="43" t="s">
        <v>31</v>
      </c>
      <c r="B25" s="44"/>
      <c r="C25" s="44"/>
      <c r="D25" s="44"/>
      <c r="E25" s="44"/>
      <c r="F25" s="45"/>
      <c r="G25" s="46" t="n">
        <v>0.25</v>
      </c>
      <c r="H25" s="46" t="n">
        <v>0.05</v>
      </c>
      <c r="I25" s="46" t="n">
        <v>0</v>
      </c>
      <c r="J25" s="46" t="n">
        <v>0.15</v>
      </c>
      <c r="K25" s="46" t="n">
        <v>0.05</v>
      </c>
      <c r="L25" s="47"/>
      <c r="M25" s="4"/>
      <c r="N25" s="12"/>
    </row>
    <row r="26" customFormat="false" ht="12.75" hidden="false" customHeight="false" outlineLevel="0" collapsed="false">
      <c r="A26" s="43" t="s">
        <v>32</v>
      </c>
      <c r="B26" s="44"/>
      <c r="C26" s="44"/>
      <c r="D26" s="44"/>
      <c r="E26" s="44"/>
      <c r="F26" s="45"/>
      <c r="G26" s="46" t="n">
        <v>0.1</v>
      </c>
      <c r="H26" s="46" t="n">
        <v>0</v>
      </c>
      <c r="I26" s="46" t="n">
        <v>0</v>
      </c>
      <c r="J26" s="46" t="n">
        <v>0.05</v>
      </c>
      <c r="K26" s="46" t="n">
        <v>0.05</v>
      </c>
      <c r="L26" s="47"/>
      <c r="M26" s="4"/>
      <c r="N26" s="12"/>
    </row>
    <row r="27" customFormat="false" ht="12.75" hidden="false" customHeight="false" outlineLevel="0" collapsed="false">
      <c r="A27" s="43" t="s">
        <v>33</v>
      </c>
      <c r="B27" s="44"/>
      <c r="C27" s="44"/>
      <c r="D27" s="44"/>
      <c r="E27" s="44"/>
      <c r="F27" s="45"/>
      <c r="G27" s="46" t="n">
        <v>0</v>
      </c>
      <c r="H27" s="46" t="n">
        <v>0</v>
      </c>
      <c r="I27" s="46" t="n">
        <v>0</v>
      </c>
      <c r="J27" s="46" t="n">
        <v>0</v>
      </c>
      <c r="K27" s="46" t="n">
        <v>0</v>
      </c>
      <c r="L27" s="47"/>
      <c r="M27" s="4"/>
      <c r="N27" s="12"/>
    </row>
    <row r="28" customFormat="false" ht="12.75" hidden="false" customHeight="false" outlineLevel="0" collapsed="false">
      <c r="A28" s="43" t="s">
        <v>34</v>
      </c>
      <c r="B28" s="44"/>
      <c r="C28" s="44"/>
      <c r="D28" s="44"/>
      <c r="E28" s="44"/>
      <c r="F28" s="45"/>
      <c r="G28" s="46" t="n">
        <v>0.3</v>
      </c>
      <c r="H28" s="46" t="n">
        <v>0</v>
      </c>
      <c r="I28" s="46" t="n">
        <v>0</v>
      </c>
      <c r="J28" s="46" t="n">
        <v>0</v>
      </c>
      <c r="K28" s="46" t="n">
        <v>0.8</v>
      </c>
      <c r="L28" s="47"/>
      <c r="M28" s="4"/>
      <c r="N28" s="12"/>
    </row>
    <row r="29" customFormat="false" ht="12" hidden="false" customHeight="true" outlineLevel="0" collapsed="false">
      <c r="A29" s="10"/>
      <c r="B29" s="4"/>
      <c r="C29" s="4"/>
      <c r="D29" s="4"/>
      <c r="E29" s="4"/>
      <c r="F29" s="38"/>
      <c r="G29" s="48"/>
      <c r="H29" s="48"/>
      <c r="I29" s="48"/>
      <c r="J29" s="48"/>
      <c r="K29" s="48"/>
      <c r="L29" s="48"/>
      <c r="M29" s="4"/>
      <c r="N29" s="12"/>
    </row>
    <row r="30" customFormat="false" ht="13.5" hidden="false" customHeight="false" outlineLevel="0" collapsed="false">
      <c r="A30" s="49" t="s">
        <v>35</v>
      </c>
      <c r="B30" s="50"/>
      <c r="C30" s="50"/>
      <c r="D30" s="51"/>
      <c r="E30" s="52" t="s">
        <v>36</v>
      </c>
      <c r="F30" s="53"/>
      <c r="G30" s="54" t="n">
        <f aca="false">SUM(G22:G29)</f>
        <v>1</v>
      </c>
      <c r="H30" s="54" t="n">
        <f aca="false">SUM(H22:H29)</f>
        <v>1</v>
      </c>
      <c r="I30" s="54" t="n">
        <f aca="false">SUM(I22:I29)</f>
        <v>0</v>
      </c>
      <c r="J30" s="54" t="n">
        <f aca="false">SUM(J22:J29)</f>
        <v>1</v>
      </c>
      <c r="K30" s="54" t="n">
        <f aca="false">SUM(K22:K29)</f>
        <v>1</v>
      </c>
      <c r="L30" s="54"/>
      <c r="M30" s="55"/>
      <c r="N30" s="56"/>
    </row>
    <row r="31" customFormat="false" ht="12.75" hidden="false" customHeight="false" outlineLevel="0" collapsed="false">
      <c r="A31" s="16"/>
      <c r="B31" s="57"/>
      <c r="C31" s="57"/>
      <c r="D31" s="16"/>
      <c r="E31" s="3"/>
      <c r="F31" s="4"/>
      <c r="G31" s="5"/>
      <c r="H31" s="5"/>
      <c r="I31" s="5"/>
      <c r="J31" s="5"/>
      <c r="K31" s="5"/>
      <c r="L31" s="5"/>
      <c r="M31" s="4"/>
      <c r="N31" s="4"/>
    </row>
    <row r="32" customFormat="false" ht="12.75" hidden="true" customHeight="false" outlineLevel="0" collapsed="false">
      <c r="A32" s="58"/>
      <c r="B32" s="58"/>
      <c r="C32" s="58"/>
      <c r="D32" s="58"/>
      <c r="E32" s="58"/>
      <c r="F32" s="58"/>
      <c r="G32" s="58"/>
      <c r="H32" s="58"/>
      <c r="I32" s="58"/>
      <c r="J32" s="58"/>
      <c r="K32" s="58"/>
    </row>
    <row r="33" customFormat="false" ht="12.75" hidden="true" customHeight="false" outlineLevel="0" collapsed="false">
      <c r="A33" s="59" t="s">
        <v>37</v>
      </c>
      <c r="B33" s="60"/>
      <c r="C33" s="60"/>
      <c r="D33" s="60"/>
      <c r="E33" s="60"/>
      <c r="F33" s="31"/>
      <c r="G33" s="31" t="s">
        <v>23</v>
      </c>
      <c r="H33" s="31" t="s">
        <v>11</v>
      </c>
      <c r="I33" s="31" t="s">
        <v>24</v>
      </c>
      <c r="J33" s="31" t="s">
        <v>17</v>
      </c>
      <c r="K33" s="31" t="s">
        <v>17</v>
      </c>
      <c r="L33" s="31" t="s">
        <v>25</v>
      </c>
      <c r="M33" s="3"/>
      <c r="N33" s="61"/>
    </row>
    <row r="34" customFormat="false" ht="12.75" hidden="true" customHeight="false" outlineLevel="0" collapsed="false">
      <c r="A34" s="32" t="s">
        <v>26</v>
      </c>
      <c r="B34" s="40"/>
      <c r="C34" s="40"/>
      <c r="D34" s="40"/>
      <c r="E34" s="40"/>
      <c r="F34" s="41"/>
      <c r="G34" s="41" t="n">
        <v>1</v>
      </c>
      <c r="H34" s="41" t="n">
        <v>3</v>
      </c>
      <c r="I34" s="41" t="n">
        <v>0</v>
      </c>
      <c r="J34" s="41" t="n">
        <v>2</v>
      </c>
      <c r="K34" s="41" t="n">
        <v>1</v>
      </c>
      <c r="L34" s="41" t="n">
        <f aca="false">SUM(G34:K34)</f>
        <v>7</v>
      </c>
      <c r="M34" s="3"/>
      <c r="N34" s="61"/>
    </row>
    <row r="35" customFormat="false" ht="12.75" hidden="true" customHeight="false" outlineLevel="0" collapsed="false">
      <c r="A35" s="25"/>
      <c r="B35" s="3"/>
      <c r="C35" s="3"/>
      <c r="D35" s="3"/>
      <c r="E35" s="3"/>
      <c r="F35" s="62"/>
      <c r="G35" s="62"/>
      <c r="H35" s="62"/>
      <c r="I35" s="62"/>
      <c r="J35" s="62"/>
      <c r="K35" s="62"/>
      <c r="L35" s="62"/>
      <c r="M35" s="3"/>
      <c r="N35" s="61"/>
    </row>
    <row r="36" customFormat="false" ht="12.75" hidden="true" customHeight="false" outlineLevel="0" collapsed="false">
      <c r="A36" s="32" t="s">
        <v>27</v>
      </c>
      <c r="B36" s="40"/>
      <c r="C36" s="40"/>
      <c r="D36" s="40"/>
      <c r="E36" s="40"/>
      <c r="F36" s="41"/>
      <c r="G36" s="41"/>
      <c r="H36" s="41"/>
      <c r="I36" s="41"/>
      <c r="J36" s="41"/>
      <c r="K36" s="41"/>
      <c r="L36" s="41"/>
      <c r="M36" s="3"/>
      <c r="N36" s="61"/>
    </row>
    <row r="37" customFormat="false" ht="12.75" hidden="true" customHeight="false" outlineLevel="0" collapsed="false">
      <c r="A37" s="43" t="s">
        <v>28</v>
      </c>
      <c r="B37" s="44"/>
      <c r="C37" s="44"/>
      <c r="D37" s="44"/>
      <c r="E37" s="44"/>
      <c r="F37" s="45"/>
      <c r="G37" s="63" t="n">
        <f aca="false">ROUND(G22*$K$6,0)</f>
        <v>0</v>
      </c>
      <c r="H37" s="63" t="n">
        <f aca="false">ROUND(H22*$K$6,0)</f>
        <v>74</v>
      </c>
      <c r="I37" s="63" t="n">
        <f aca="false">ROUND(I22*$K$6,0)</f>
        <v>0</v>
      </c>
      <c r="J37" s="63" t="n">
        <f aca="false">ROUND(J22*$K$6,0)</f>
        <v>28</v>
      </c>
      <c r="K37" s="63" t="n">
        <f aca="false">ROUND(K22*$K$6,0)</f>
        <v>18</v>
      </c>
      <c r="L37" s="64"/>
      <c r="M37" s="3"/>
      <c r="N37" s="61"/>
    </row>
    <row r="38" customFormat="false" ht="12.75" hidden="true" customHeight="false" outlineLevel="0" collapsed="false">
      <c r="A38" s="43" t="s">
        <v>29</v>
      </c>
      <c r="B38" s="44"/>
      <c r="C38" s="44"/>
      <c r="D38" s="44"/>
      <c r="E38" s="44"/>
      <c r="F38" s="45"/>
      <c r="G38" s="63" t="n">
        <f aca="false">ROUND(G23*$K$6,0)</f>
        <v>0</v>
      </c>
      <c r="H38" s="63" t="n">
        <f aca="false">ROUND(H23*$K$6,0)</f>
        <v>74</v>
      </c>
      <c r="I38" s="63" t="n">
        <f aca="false">ROUND(I23*$K$6,0)</f>
        <v>0</v>
      </c>
      <c r="J38" s="63" t="n">
        <f aca="false">ROUND(J23*$K$6,0)</f>
        <v>28</v>
      </c>
      <c r="K38" s="63" t="n">
        <f aca="false">ROUND(K23*$K$6,0)</f>
        <v>0</v>
      </c>
      <c r="L38" s="64"/>
      <c r="M38" s="3"/>
      <c r="N38" s="61"/>
    </row>
    <row r="39" customFormat="false" ht="12.75" hidden="true" customHeight="false" outlineLevel="0" collapsed="false">
      <c r="A39" s="43" t="s">
        <v>30</v>
      </c>
      <c r="B39" s="44"/>
      <c r="C39" s="44"/>
      <c r="D39" s="44"/>
      <c r="E39" s="44"/>
      <c r="F39" s="45"/>
      <c r="G39" s="63" t="n">
        <f aca="false">ROUND(G24*$K$6,0)</f>
        <v>64</v>
      </c>
      <c r="H39" s="63" t="n">
        <f aca="false">ROUND(H24*$K$6,0)</f>
        <v>28</v>
      </c>
      <c r="I39" s="63" t="n">
        <f aca="false">ROUND(I24*$K$6,0)</f>
        <v>0</v>
      </c>
      <c r="J39" s="63" t="n">
        <f aca="false">ROUND(J24*$K$6,0)</f>
        <v>92</v>
      </c>
      <c r="K39" s="63" t="n">
        <f aca="false">ROUND(K24*$K$6,0)</f>
        <v>0</v>
      </c>
      <c r="L39" s="64"/>
      <c r="M39" s="3"/>
      <c r="N39" s="61"/>
    </row>
    <row r="40" customFormat="false" ht="12.75" hidden="true" customHeight="false" outlineLevel="0" collapsed="false">
      <c r="A40" s="43" t="s">
        <v>31</v>
      </c>
      <c r="B40" s="44"/>
      <c r="C40" s="44"/>
      <c r="D40" s="44"/>
      <c r="E40" s="44"/>
      <c r="F40" s="45"/>
      <c r="G40" s="63" t="n">
        <f aca="false">ROUND(G25*$K$6,0)</f>
        <v>46</v>
      </c>
      <c r="H40" s="63" t="n">
        <f aca="false">ROUND(H25*$K$6,0)</f>
        <v>9</v>
      </c>
      <c r="I40" s="63" t="n">
        <f aca="false">ROUND(I25*$K$6,0)</f>
        <v>0</v>
      </c>
      <c r="J40" s="63" t="n">
        <f aca="false">ROUND(J25*$K$6,0)</f>
        <v>28</v>
      </c>
      <c r="K40" s="63" t="n">
        <f aca="false">ROUND(K25*$K$6,0)</f>
        <v>9</v>
      </c>
      <c r="L40" s="64"/>
      <c r="M40" s="3"/>
      <c r="N40" s="61"/>
    </row>
    <row r="41" customFormat="false" ht="12.75" hidden="true" customHeight="false" outlineLevel="0" collapsed="false">
      <c r="A41" s="43" t="s">
        <v>32</v>
      </c>
      <c r="B41" s="44"/>
      <c r="C41" s="44"/>
      <c r="D41" s="44"/>
      <c r="E41" s="44"/>
      <c r="F41" s="45"/>
      <c r="G41" s="63" t="n">
        <f aca="false">ROUND(G26*$K$6,0)</f>
        <v>18</v>
      </c>
      <c r="H41" s="63" t="n">
        <f aca="false">ROUND(H26*$K$6,0)</f>
        <v>0</v>
      </c>
      <c r="I41" s="63" t="n">
        <f aca="false">ROUND(I26*$K$6,0)</f>
        <v>0</v>
      </c>
      <c r="J41" s="63" t="n">
        <f aca="false">ROUND(J26*$K$6,0)</f>
        <v>9</v>
      </c>
      <c r="K41" s="63" t="n">
        <f aca="false">ROUND(K26*$K$6,0)</f>
        <v>9</v>
      </c>
      <c r="L41" s="64"/>
      <c r="M41" s="3"/>
      <c r="N41" s="61"/>
    </row>
    <row r="42" customFormat="false" ht="12.75" hidden="true" customHeight="false" outlineLevel="0" collapsed="false">
      <c r="A42" s="43" t="s">
        <v>33</v>
      </c>
      <c r="B42" s="44"/>
      <c r="C42" s="44"/>
      <c r="D42" s="44"/>
      <c r="E42" s="44"/>
      <c r="F42" s="45"/>
      <c r="G42" s="63" t="n">
        <f aca="false">ROUND(G27*$K$6,0)</f>
        <v>0</v>
      </c>
      <c r="H42" s="63" t="n">
        <f aca="false">ROUND(H27*$K$6,0)</f>
        <v>0</v>
      </c>
      <c r="I42" s="63" t="n">
        <f aca="false">ROUND(I27*$K$6,0)</f>
        <v>0</v>
      </c>
      <c r="J42" s="63" t="n">
        <f aca="false">ROUND(J27*$K$6,0)</f>
        <v>0</v>
      </c>
      <c r="K42" s="63" t="n">
        <f aca="false">ROUND(K27*$K$6,0)</f>
        <v>0</v>
      </c>
      <c r="L42" s="64"/>
      <c r="M42" s="3"/>
      <c r="N42" s="61"/>
    </row>
    <row r="43" customFormat="false" ht="12.75" hidden="true" customHeight="false" outlineLevel="0" collapsed="false">
      <c r="A43" s="43" t="s">
        <v>34</v>
      </c>
      <c r="B43" s="44"/>
      <c r="C43" s="44"/>
      <c r="D43" s="44"/>
      <c r="E43" s="44"/>
      <c r="F43" s="45"/>
      <c r="G43" s="63" t="n">
        <f aca="false">ROUND(G28*$K$6,0)</f>
        <v>55</v>
      </c>
      <c r="H43" s="63" t="n">
        <f aca="false">ROUND(H28*$K$6,0)</f>
        <v>0</v>
      </c>
      <c r="I43" s="63" t="n">
        <f aca="false">ROUND(I28*$K$6,0)</f>
        <v>0</v>
      </c>
      <c r="J43" s="63" t="n">
        <f aca="false">ROUND(J28*$K$6,0)</f>
        <v>0</v>
      </c>
      <c r="K43" s="63" t="n">
        <f aca="false">ROUND(K28*$K$6,0)</f>
        <v>147</v>
      </c>
      <c r="L43" s="64"/>
      <c r="M43" s="3"/>
      <c r="N43" s="61"/>
    </row>
    <row r="44" customFormat="false" ht="12.75" hidden="true" customHeight="false" outlineLevel="0" collapsed="false">
      <c r="A44" s="25"/>
      <c r="B44" s="3"/>
      <c r="C44" s="3"/>
      <c r="D44" s="3"/>
      <c r="E44" s="3"/>
      <c r="F44" s="62"/>
      <c r="G44" s="65"/>
      <c r="H44" s="65"/>
      <c r="I44" s="65"/>
      <c r="J44" s="65"/>
      <c r="K44" s="65"/>
      <c r="L44" s="66"/>
      <c r="M44" s="3"/>
      <c r="N44" s="61"/>
    </row>
    <row r="45" customFormat="false" ht="13.5" hidden="true" customHeight="false" outlineLevel="0" collapsed="false">
      <c r="A45" s="67" t="s">
        <v>38</v>
      </c>
      <c r="B45" s="52"/>
      <c r="C45" s="52"/>
      <c r="D45" s="52"/>
      <c r="E45" s="52"/>
      <c r="F45" s="68"/>
      <c r="G45" s="69" t="n">
        <f aca="false">SUM(G37:G44)</f>
        <v>183</v>
      </c>
      <c r="H45" s="69" t="n">
        <f aca="false">SUM(H37:H44)</f>
        <v>185</v>
      </c>
      <c r="I45" s="69" t="n">
        <f aca="false">SUM(I37:I44)</f>
        <v>0</v>
      </c>
      <c r="J45" s="69" t="n">
        <f aca="false">SUM(J37:J44)</f>
        <v>185</v>
      </c>
      <c r="K45" s="69" t="n">
        <f aca="false">SUM(K37:K44)</f>
        <v>183</v>
      </c>
      <c r="L45" s="69" t="n">
        <f aca="false">SUM(G45:K45)</f>
        <v>736</v>
      </c>
      <c r="M45" s="52"/>
      <c r="N45" s="70"/>
    </row>
    <row r="46" customFormat="false" ht="12.75" hidden="true" customHeight="false" outlineLevel="0" collapsed="false">
      <c r="A46" s="3"/>
      <c r="B46" s="3"/>
      <c r="C46" s="3"/>
      <c r="D46" s="3"/>
      <c r="E46" s="3"/>
      <c r="F46" s="3"/>
      <c r="G46" s="21"/>
      <c r="H46" s="21"/>
      <c r="I46" s="21"/>
      <c r="J46" s="21"/>
      <c r="K46" s="21"/>
      <c r="L46" s="21"/>
      <c r="M46" s="3"/>
      <c r="N46" s="3"/>
    </row>
    <row r="47" customFormat="false" ht="12.75" hidden="true" customHeight="false" outlineLevel="0" collapsed="false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</row>
    <row r="48" customFormat="false" ht="12.75" hidden="false" customHeight="false" outlineLevel="0" collapsed="false">
      <c r="A48" s="58"/>
      <c r="B48" s="58"/>
      <c r="C48" s="58"/>
      <c r="D48" s="58"/>
      <c r="E48" s="58"/>
      <c r="F48" s="58"/>
      <c r="G48" s="58"/>
      <c r="H48" s="58"/>
      <c r="I48" s="58"/>
      <c r="J48" s="58"/>
      <c r="K48" s="58"/>
    </row>
    <row r="49" customFormat="false" ht="12.75" hidden="false" customHeight="false" outlineLevel="0" collapsed="false">
      <c r="A49" s="58"/>
      <c r="B49" s="58"/>
      <c r="C49" s="58"/>
      <c r="D49" s="58"/>
      <c r="E49" s="58"/>
      <c r="F49" s="58"/>
      <c r="G49" s="58"/>
      <c r="H49" s="58"/>
      <c r="I49" s="58"/>
      <c r="J49" s="58"/>
      <c r="K49" s="58"/>
    </row>
    <row r="50" customFormat="false" ht="12.75" hidden="false" customHeight="false" outlineLevel="0" collapsed="false">
      <c r="A50" s="58"/>
      <c r="B50" s="58"/>
      <c r="C50" s="58"/>
      <c r="D50" s="58"/>
      <c r="E50" s="58"/>
      <c r="F50" s="58"/>
      <c r="G50" s="58"/>
      <c r="H50" s="58"/>
      <c r="I50" s="58"/>
      <c r="J50" s="58"/>
      <c r="K50" s="58"/>
    </row>
    <row r="51" customFormat="false" ht="12.75" hidden="false" customHeight="false" outlineLevel="0" collapsed="false">
      <c r="A51" s="58"/>
      <c r="B51" s="58"/>
      <c r="C51" s="58"/>
      <c r="D51" s="58"/>
      <c r="E51" s="58"/>
      <c r="F51" s="58"/>
      <c r="G51" s="58"/>
      <c r="H51" s="58"/>
      <c r="I51" s="58"/>
      <c r="J51" s="58"/>
      <c r="K51" s="58"/>
    </row>
    <row r="52" customFormat="false" ht="12.75" hidden="false" customHeight="false" outlineLevel="0" collapsed="false">
      <c r="A52" s="58"/>
      <c r="B52" s="58"/>
      <c r="C52" s="58"/>
      <c r="D52" s="58"/>
      <c r="E52" s="58"/>
      <c r="F52" s="58"/>
      <c r="G52" s="58"/>
      <c r="H52" s="58"/>
      <c r="I52" s="58"/>
      <c r="J52" s="58"/>
      <c r="K52" s="58"/>
    </row>
    <row r="53" customFormat="false" ht="12.75" hidden="false" customHeight="false" outlineLevel="0" collapsed="false">
      <c r="A53" s="71"/>
      <c r="B53" s="71"/>
      <c r="C53" s="71"/>
      <c r="D53" s="71"/>
      <c r="E53" s="71"/>
      <c r="F53" s="71"/>
      <c r="G53" s="71"/>
      <c r="H53" s="71"/>
      <c r="I53" s="71"/>
      <c r="J53" s="71"/>
      <c r="K53" s="7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S59"/>
  <sheetViews>
    <sheetView showFormulas="false" showGridLines="true" showRowColHeaders="true" showZeros="true" rightToLeft="false" tabSelected="false" showOutlineSymbols="true" defaultGridColor="true" view="normal" topLeftCell="E1" colorId="64" zoomScale="100" zoomScaleNormal="100" zoomScalePageLayoutView="100" workbookViewId="0">
      <selection pane="topLeft" activeCell="E15" activeCellId="0" sqref="E1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5" min="5" style="0" width="23.7"/>
    <col collapsed="false" customWidth="true" hidden="false" outlineLevel="0" max="13" min="13" style="0" width="13.41"/>
    <col collapsed="false" customWidth="true" hidden="false" outlineLevel="0" max="16" min="16" style="0" width="10.28"/>
  </cols>
  <sheetData>
    <row r="1" customFormat="false" ht="13.5" hidden="false" customHeight="false" outlineLevel="0" collapsed="false"/>
    <row r="2" customFormat="false" ht="12.75" hidden="false" customHeight="false" outlineLevel="0" collapsed="false">
      <c r="B2" s="83" t="s">
        <v>83</v>
      </c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9"/>
    </row>
    <row r="3" customFormat="false" ht="15.75" hidden="false" customHeight="false" outlineLevel="0" collapsed="false">
      <c r="B3" s="25"/>
      <c r="C3" s="4"/>
      <c r="D3" s="4"/>
      <c r="E3" s="4"/>
      <c r="F3" s="4"/>
      <c r="G3" s="4"/>
      <c r="H3" s="4"/>
      <c r="I3" s="4"/>
      <c r="J3" s="4"/>
      <c r="K3" s="4"/>
      <c r="L3" s="4"/>
      <c r="M3" s="84" t="n">
        <v>37165</v>
      </c>
      <c r="N3" s="4"/>
      <c r="O3" s="4"/>
      <c r="P3" s="12"/>
    </row>
    <row r="4" customFormat="false" ht="15.75" hidden="false" customHeight="false" outlineLevel="0" collapsed="false">
      <c r="B4" s="10"/>
      <c r="C4" s="4"/>
      <c r="D4" s="4"/>
      <c r="E4" s="4"/>
      <c r="F4" s="4"/>
      <c r="G4" s="4"/>
      <c r="H4" s="4"/>
      <c r="I4" s="4"/>
      <c r="J4" s="4"/>
      <c r="K4" s="84"/>
      <c r="L4" s="84"/>
      <c r="M4" s="84"/>
      <c r="N4" s="4"/>
      <c r="O4" s="4"/>
      <c r="P4" s="12"/>
    </row>
    <row r="5" customFormat="false" ht="12.75" hidden="false" customHeight="false" outlineLevel="0" collapsed="false">
      <c r="B5" s="85" t="s">
        <v>175</v>
      </c>
      <c r="C5" s="4"/>
      <c r="D5" s="4"/>
      <c r="E5" s="4"/>
      <c r="F5" s="4"/>
      <c r="G5" s="4"/>
      <c r="H5" s="4"/>
      <c r="I5" s="4"/>
      <c r="J5" s="4"/>
      <c r="K5" s="4"/>
      <c r="L5" s="4"/>
      <c r="M5" s="1" t="n">
        <v>23</v>
      </c>
      <c r="N5" s="4" t="s">
        <v>5</v>
      </c>
      <c r="O5" s="4"/>
      <c r="P5" s="12"/>
    </row>
    <row r="6" customFormat="false" ht="12.75" hidden="false" customHeight="false" outlineLevel="0" collapsed="false">
      <c r="B6" s="10"/>
      <c r="C6" s="79" t="s">
        <v>176</v>
      </c>
      <c r="D6" s="17"/>
      <c r="E6" s="4"/>
      <c r="F6" s="4"/>
      <c r="G6" s="3"/>
      <c r="H6" s="4"/>
      <c r="I6" s="4"/>
      <c r="J6" s="4"/>
      <c r="K6" s="4"/>
      <c r="L6" s="4"/>
      <c r="M6" s="1" t="n">
        <v>0</v>
      </c>
      <c r="N6" s="4" t="s">
        <v>9</v>
      </c>
      <c r="O6" s="4"/>
      <c r="P6" s="12"/>
    </row>
    <row r="7" customFormat="false" ht="12.75" hidden="false" customHeight="false" outlineLevel="0" collapsed="false">
      <c r="B7" s="10"/>
      <c r="C7" s="4" t="s">
        <v>177</v>
      </c>
      <c r="D7" s="4"/>
      <c r="E7" s="4" t="s">
        <v>59</v>
      </c>
      <c r="F7" s="4"/>
      <c r="G7" s="4"/>
      <c r="H7" s="3"/>
      <c r="I7" s="4"/>
      <c r="J7" s="4"/>
      <c r="K7" s="4"/>
      <c r="L7" s="4"/>
      <c r="M7" s="14" t="n">
        <f aca="false">+M5*8</f>
        <v>184</v>
      </c>
      <c r="N7" s="14" t="s">
        <v>12</v>
      </c>
      <c r="O7" s="14"/>
      <c r="P7" s="20"/>
    </row>
    <row r="8" customFormat="false" ht="12.75" hidden="false" customHeight="false" outlineLevel="0" collapsed="false">
      <c r="B8" s="10"/>
      <c r="C8" s="4" t="s">
        <v>178</v>
      </c>
      <c r="D8" s="4"/>
      <c r="E8" s="4" t="s">
        <v>3</v>
      </c>
      <c r="F8" s="4"/>
      <c r="G8" s="4"/>
      <c r="H8" s="4"/>
      <c r="I8" s="4"/>
      <c r="J8" s="4"/>
      <c r="K8" s="4"/>
      <c r="L8" s="4"/>
      <c r="M8" s="14"/>
      <c r="N8" s="14"/>
      <c r="O8" s="14"/>
      <c r="P8" s="20"/>
    </row>
    <row r="9" customFormat="false" ht="12.75" hidden="false" customHeight="false" outlineLevel="0" collapsed="false">
      <c r="B9" s="10"/>
      <c r="C9" s="4"/>
      <c r="D9" s="4"/>
      <c r="E9" s="4"/>
      <c r="F9" s="4"/>
      <c r="G9" s="4"/>
      <c r="H9" s="4"/>
      <c r="I9" s="4"/>
      <c r="J9" s="4"/>
      <c r="K9" s="4"/>
      <c r="L9" s="4"/>
      <c r="M9" s="86" t="n">
        <f aca="false">+M7*P20</f>
        <v>1288</v>
      </c>
      <c r="N9" s="14" t="s">
        <v>14</v>
      </c>
      <c r="O9" s="14"/>
      <c r="P9" s="20"/>
    </row>
    <row r="10" customFormat="false" ht="12.75" hidden="false" customHeight="false" outlineLevel="0" collapsed="false">
      <c r="B10" s="10"/>
      <c r="C10" s="4" t="s">
        <v>179</v>
      </c>
      <c r="D10" s="4"/>
      <c r="E10" s="4" t="s">
        <v>11</v>
      </c>
      <c r="F10" s="4"/>
      <c r="G10" s="3"/>
      <c r="H10" s="4"/>
      <c r="I10" s="3"/>
      <c r="J10" s="4"/>
      <c r="K10" s="4"/>
      <c r="L10" s="4"/>
      <c r="M10" s="4"/>
      <c r="N10" s="4" t="s">
        <v>89</v>
      </c>
      <c r="O10" s="4"/>
      <c r="P10" s="12"/>
    </row>
    <row r="11" customFormat="false" ht="12.75" hidden="false" customHeight="false" outlineLevel="0" collapsed="false">
      <c r="B11" s="10"/>
      <c r="C11" s="4" t="s">
        <v>180</v>
      </c>
      <c r="D11" s="4"/>
      <c r="E11" s="4" t="s">
        <v>11</v>
      </c>
      <c r="F11" s="4"/>
      <c r="G11" s="4"/>
      <c r="H11" s="4"/>
      <c r="I11" s="4"/>
      <c r="J11" s="4"/>
      <c r="K11" s="4"/>
      <c r="L11" s="4"/>
      <c r="M11" s="4"/>
      <c r="N11" s="4"/>
      <c r="O11" s="4"/>
      <c r="P11" s="12"/>
    </row>
    <row r="12" customFormat="false" ht="12.75" hidden="false" customHeight="false" outlineLevel="0" collapsed="false">
      <c r="B12" s="10"/>
      <c r="C12" s="24" t="s">
        <v>181</v>
      </c>
      <c r="D12" s="4"/>
      <c r="E12" s="24" t="s">
        <v>11</v>
      </c>
      <c r="F12" s="3"/>
      <c r="G12" s="4"/>
      <c r="H12" s="4"/>
      <c r="I12" s="4"/>
      <c r="J12" s="4"/>
      <c r="K12" s="4"/>
      <c r="L12" s="4"/>
      <c r="M12" s="4"/>
      <c r="N12" s="4"/>
      <c r="O12" s="4"/>
      <c r="P12" s="12"/>
    </row>
    <row r="13" customFormat="false" ht="12.75" hidden="false" customHeight="false" outlineLevel="0" collapsed="false">
      <c r="B13" s="10"/>
      <c r="C13" s="4"/>
      <c r="D13" s="4"/>
      <c r="E13" s="4"/>
      <c r="F13" s="3"/>
      <c r="G13" s="4"/>
      <c r="H13" s="4"/>
      <c r="I13" s="4"/>
      <c r="J13" s="4"/>
      <c r="K13" s="4"/>
      <c r="L13" s="4"/>
      <c r="M13" s="4"/>
      <c r="N13" s="4"/>
      <c r="O13" s="4"/>
      <c r="P13" s="12"/>
    </row>
    <row r="14" customFormat="false" ht="12.75" hidden="false" customHeight="false" outlineLevel="0" collapsed="false">
      <c r="B14" s="10"/>
      <c r="C14" s="4" t="s">
        <v>182</v>
      </c>
      <c r="D14" s="4"/>
      <c r="E14" s="24" t="s">
        <v>24</v>
      </c>
      <c r="F14" s="17"/>
      <c r="G14" s="165"/>
      <c r="H14" s="165"/>
      <c r="I14" s="165"/>
      <c r="J14" s="165"/>
      <c r="K14" s="165"/>
      <c r="L14" s="165"/>
      <c r="M14" s="165"/>
      <c r="N14" s="165"/>
      <c r="O14" s="4"/>
      <c r="P14" s="12"/>
    </row>
    <row r="15" customFormat="false" ht="12.75" hidden="false" customHeight="false" outlineLevel="0" collapsed="false">
      <c r="B15" s="10"/>
      <c r="C15" s="4"/>
      <c r="D15" s="4"/>
      <c r="E15" s="4"/>
      <c r="F15" s="166"/>
      <c r="G15" s="166"/>
      <c r="H15" s="166"/>
      <c r="I15" s="166"/>
      <c r="J15" s="166"/>
      <c r="K15" s="166"/>
      <c r="L15" s="166"/>
      <c r="M15" s="166"/>
      <c r="N15" s="21"/>
      <c r="O15" s="4"/>
      <c r="P15" s="12"/>
    </row>
    <row r="16" customFormat="false" ht="12.75" hidden="false" customHeight="false" outlineLevel="0" collapsed="false">
      <c r="B16" s="10"/>
      <c r="C16" s="177" t="s">
        <v>183</v>
      </c>
      <c r="D16" s="4"/>
      <c r="E16" s="177" t="s">
        <v>17</v>
      </c>
      <c r="F16" s="4"/>
      <c r="G16" s="23"/>
      <c r="H16" s="4"/>
      <c r="I16" s="23"/>
      <c r="J16" s="4"/>
      <c r="K16" s="4"/>
      <c r="L16" s="4"/>
      <c r="M16" s="88"/>
      <c r="N16" s="4"/>
      <c r="O16" s="4"/>
      <c r="P16" s="12"/>
    </row>
    <row r="17" customFormat="false" ht="12.75" hidden="false" customHeight="false" outlineLevel="0" collapsed="false">
      <c r="B17" s="10"/>
      <c r="C17" s="4"/>
      <c r="D17" s="4"/>
      <c r="E17" s="4"/>
      <c r="F17" s="4"/>
      <c r="G17" s="26"/>
      <c r="H17" s="4"/>
      <c r="I17" s="26"/>
      <c r="J17" s="4"/>
      <c r="K17" s="4"/>
      <c r="L17" s="4"/>
      <c r="M17" s="4"/>
      <c r="N17" s="4"/>
      <c r="O17" s="4"/>
      <c r="P17" s="12"/>
    </row>
    <row r="18" customFormat="false" ht="12.75" hidden="false" customHeight="false" outlineLevel="0" collapsed="false">
      <c r="B18" s="10"/>
      <c r="C18" s="4"/>
      <c r="D18" s="4"/>
      <c r="E18" s="4"/>
      <c r="F18" s="4"/>
      <c r="G18" s="4"/>
      <c r="H18" s="4" t="s">
        <v>184</v>
      </c>
      <c r="I18" s="4" t="s">
        <v>185</v>
      </c>
      <c r="J18" s="4" t="s">
        <v>186</v>
      </c>
      <c r="K18" s="24" t="s">
        <v>187</v>
      </c>
      <c r="L18" s="24" t="s">
        <v>188</v>
      </c>
      <c r="M18" s="178" t="s">
        <v>189</v>
      </c>
      <c r="N18" s="24" t="s">
        <v>190</v>
      </c>
      <c r="O18" s="4"/>
      <c r="P18" s="12"/>
      <c r="Q18" s="10"/>
      <c r="R18" s="4"/>
    </row>
    <row r="19" customFormat="false" ht="12.75" hidden="false" customHeight="false" outlineLevel="0" collapsed="false">
      <c r="B19" s="89" t="s">
        <v>191</v>
      </c>
      <c r="C19" s="90"/>
      <c r="D19" s="90"/>
      <c r="E19" s="29"/>
      <c r="F19" s="29"/>
      <c r="G19" s="29"/>
      <c r="H19" s="143" t="s">
        <v>23</v>
      </c>
      <c r="I19" s="143" t="s">
        <v>23</v>
      </c>
      <c r="J19" s="143" t="s">
        <v>11</v>
      </c>
      <c r="K19" s="143" t="s">
        <v>11</v>
      </c>
      <c r="L19" s="143" t="s">
        <v>44</v>
      </c>
      <c r="M19" s="143" t="s">
        <v>24</v>
      </c>
      <c r="N19" s="144" t="s">
        <v>17</v>
      </c>
      <c r="O19" s="60"/>
      <c r="P19" s="154" t="s">
        <v>25</v>
      </c>
      <c r="Q19" s="10"/>
      <c r="R19" s="4"/>
    </row>
    <row r="20" customFormat="false" ht="12.75" hidden="false" customHeight="false" outlineLevel="0" collapsed="false">
      <c r="B20" s="43" t="s">
        <v>26</v>
      </c>
      <c r="C20" s="92"/>
      <c r="D20" s="92"/>
      <c r="E20" s="92"/>
      <c r="F20" s="93"/>
      <c r="G20" s="93"/>
      <c r="H20" s="94" t="n">
        <v>1</v>
      </c>
      <c r="I20" s="94" t="n">
        <v>1</v>
      </c>
      <c r="J20" s="94" t="n">
        <v>1</v>
      </c>
      <c r="K20" s="94" t="n">
        <v>1</v>
      </c>
      <c r="L20" s="94" t="n">
        <v>1</v>
      </c>
      <c r="M20" s="94" t="n">
        <v>1</v>
      </c>
      <c r="N20" s="95" t="n">
        <v>1</v>
      </c>
      <c r="O20" s="92"/>
      <c r="P20" s="155" t="n">
        <f aca="false">SUM(H20:O20)</f>
        <v>7</v>
      </c>
      <c r="Q20" s="10"/>
      <c r="R20" s="4"/>
    </row>
    <row r="21" customFormat="false" ht="12.75" hidden="false" customHeight="false" outlineLevel="0" collapsed="false">
      <c r="B21" s="10"/>
      <c r="C21" s="4"/>
      <c r="D21" s="4"/>
      <c r="E21" s="4"/>
      <c r="F21" s="4"/>
      <c r="G21" s="4"/>
      <c r="H21" s="97"/>
      <c r="I21" s="97"/>
      <c r="J21" s="97"/>
      <c r="K21" s="97"/>
      <c r="L21" s="97"/>
      <c r="M21" s="97"/>
      <c r="N21" s="38"/>
      <c r="O21" s="4"/>
      <c r="P21" s="12"/>
      <c r="Q21" s="10"/>
      <c r="R21" s="4"/>
    </row>
    <row r="22" customFormat="false" ht="12.75" hidden="false" customHeight="false" outlineLevel="0" collapsed="false">
      <c r="B22" s="32" t="s">
        <v>27</v>
      </c>
      <c r="C22" s="40"/>
      <c r="D22" s="40"/>
      <c r="E22" s="40"/>
      <c r="F22" s="40"/>
      <c r="G22" s="40"/>
      <c r="H22" s="98"/>
      <c r="I22" s="98"/>
      <c r="J22" s="98"/>
      <c r="K22" s="98"/>
      <c r="L22" s="98"/>
      <c r="M22" s="98"/>
      <c r="N22" s="37"/>
      <c r="O22" s="33"/>
      <c r="P22" s="153"/>
      <c r="Q22" s="10"/>
      <c r="R22" s="4"/>
    </row>
    <row r="23" customFormat="false" ht="12.75" hidden="false" customHeight="false" outlineLevel="0" collapsed="false">
      <c r="B23" s="32" t="s">
        <v>31</v>
      </c>
      <c r="C23" s="40"/>
      <c r="D23" s="40"/>
      <c r="E23" s="40"/>
      <c r="F23" s="40"/>
      <c r="G23" s="40"/>
      <c r="H23" s="99" t="n">
        <v>0.1</v>
      </c>
      <c r="I23" s="99" t="n">
        <v>0.25</v>
      </c>
      <c r="J23" s="99" t="n">
        <v>0.4</v>
      </c>
      <c r="K23" s="99" t="n">
        <v>0.2</v>
      </c>
      <c r="L23" s="99" t="n">
        <v>0</v>
      </c>
      <c r="M23" s="99" t="n">
        <v>0.15</v>
      </c>
      <c r="N23" s="100" t="n">
        <v>0.75</v>
      </c>
      <c r="O23" s="101"/>
      <c r="P23" s="158"/>
      <c r="Q23" s="10"/>
      <c r="R23" s="4"/>
    </row>
    <row r="24" customFormat="false" ht="12.75" hidden="false" customHeight="false" outlineLevel="0" collapsed="false">
      <c r="B24" s="43" t="s">
        <v>32</v>
      </c>
      <c r="C24" s="44"/>
      <c r="D24" s="44"/>
      <c r="E24" s="44"/>
      <c r="F24" s="44"/>
      <c r="G24" s="44"/>
      <c r="H24" s="103" t="n">
        <v>0</v>
      </c>
      <c r="I24" s="103" t="n">
        <v>0</v>
      </c>
      <c r="J24" s="103" t="n">
        <v>0</v>
      </c>
      <c r="K24" s="103" t="n">
        <v>0</v>
      </c>
      <c r="L24" s="103" t="n">
        <v>0</v>
      </c>
      <c r="M24" s="103" t="n">
        <v>0</v>
      </c>
      <c r="N24" s="104" t="n">
        <v>0.25</v>
      </c>
      <c r="O24" s="72"/>
      <c r="P24" s="157"/>
      <c r="Q24" s="10"/>
      <c r="R24" s="4"/>
    </row>
    <row r="25" customFormat="false" ht="12.75" hidden="false" customHeight="false" outlineLevel="0" collapsed="false">
      <c r="B25" s="43" t="s">
        <v>192</v>
      </c>
      <c r="C25" s="44"/>
      <c r="D25" s="44"/>
      <c r="E25" s="44"/>
      <c r="F25" s="44"/>
      <c r="G25" s="44"/>
      <c r="H25" s="103" t="n">
        <v>0</v>
      </c>
      <c r="I25" s="103" t="n">
        <v>0.7</v>
      </c>
      <c r="J25" s="103" t="n">
        <v>0.6</v>
      </c>
      <c r="K25" s="103" t="n">
        <v>0.8</v>
      </c>
      <c r="L25" s="103" t="n">
        <v>0</v>
      </c>
      <c r="M25" s="103" t="n">
        <v>0</v>
      </c>
      <c r="N25" s="104" t="n">
        <v>0</v>
      </c>
      <c r="O25" s="72"/>
      <c r="P25" s="157"/>
      <c r="Q25" s="10"/>
      <c r="R25" s="4"/>
    </row>
    <row r="26" customFormat="false" ht="12.75" hidden="false" customHeight="false" outlineLevel="0" collapsed="false">
      <c r="B26" s="43" t="s">
        <v>193</v>
      </c>
      <c r="C26" s="44"/>
      <c r="D26" s="44"/>
      <c r="E26" s="44"/>
      <c r="F26" s="44"/>
      <c r="G26" s="44"/>
      <c r="H26" s="103" t="n">
        <v>0.9</v>
      </c>
      <c r="I26" s="103" t="n">
        <v>0.05</v>
      </c>
      <c r="J26" s="103" t="n">
        <v>0</v>
      </c>
      <c r="K26" s="103" t="n">
        <v>0</v>
      </c>
      <c r="L26" s="103" t="n">
        <v>0</v>
      </c>
      <c r="M26" s="103" t="n">
        <v>0.85</v>
      </c>
      <c r="N26" s="104" t="n">
        <v>0</v>
      </c>
      <c r="O26" s="72"/>
      <c r="P26" s="157"/>
      <c r="Q26" s="10"/>
      <c r="R26" s="4"/>
    </row>
    <row r="27" customFormat="false" ht="12.75" hidden="false" customHeight="false" outlineLevel="0" collapsed="false">
      <c r="B27" s="43"/>
      <c r="C27" s="44"/>
      <c r="D27" s="44"/>
      <c r="E27" s="44"/>
      <c r="F27" s="44"/>
      <c r="G27" s="44"/>
      <c r="H27" s="103"/>
      <c r="I27" s="103"/>
      <c r="J27" s="103"/>
      <c r="K27" s="103"/>
      <c r="L27" s="103"/>
      <c r="M27" s="103"/>
      <c r="N27" s="104"/>
      <c r="O27" s="72"/>
      <c r="P27" s="157"/>
      <c r="Q27" s="10"/>
      <c r="R27" s="4"/>
    </row>
    <row r="28" customFormat="false" ht="12.75" hidden="false" customHeight="false" outlineLevel="0" collapsed="false">
      <c r="B28" s="43"/>
      <c r="C28" s="44"/>
      <c r="D28" s="44"/>
      <c r="E28" s="44"/>
      <c r="F28" s="44"/>
      <c r="G28" s="44"/>
      <c r="H28" s="103"/>
      <c r="I28" s="103"/>
      <c r="J28" s="103"/>
      <c r="K28" s="103"/>
      <c r="L28" s="103"/>
      <c r="M28" s="103"/>
      <c r="N28" s="104"/>
      <c r="O28" s="72"/>
      <c r="P28" s="157"/>
      <c r="Q28" s="10"/>
      <c r="R28" s="4"/>
    </row>
    <row r="29" customFormat="false" ht="12.75" hidden="false" customHeight="false" outlineLevel="0" collapsed="false">
      <c r="B29" s="10"/>
      <c r="C29" s="4"/>
      <c r="D29" s="4"/>
      <c r="E29" s="4"/>
      <c r="F29" s="4"/>
      <c r="G29" s="105"/>
      <c r="H29" s="106"/>
      <c r="I29" s="106"/>
      <c r="J29" s="106"/>
      <c r="K29" s="106"/>
      <c r="L29" s="106"/>
      <c r="M29" s="106"/>
      <c r="N29" s="106"/>
      <c r="O29" s="73"/>
      <c r="P29" s="161"/>
      <c r="Q29" s="10"/>
      <c r="R29" s="4"/>
    </row>
    <row r="30" customFormat="false" ht="12.75" hidden="false" customHeight="false" outlineLevel="0" collapsed="false">
      <c r="B30" s="148" t="s">
        <v>194</v>
      </c>
      <c r="C30" s="149"/>
      <c r="D30" s="149"/>
      <c r="E30" s="150"/>
      <c r="F30" s="40" t="s">
        <v>36</v>
      </c>
      <c r="G30" s="37"/>
      <c r="H30" s="151" t="n">
        <f aca="false">+SUM(H23:H28)</f>
        <v>1</v>
      </c>
      <c r="I30" s="151" t="n">
        <f aca="false">+SUM(I23:I28)</f>
        <v>1</v>
      </c>
      <c r="J30" s="151" t="n">
        <f aca="false">+SUM(J23:J28)</f>
        <v>1</v>
      </c>
      <c r="K30" s="151" t="n">
        <f aca="false">+SUM(K23:K28)</f>
        <v>1</v>
      </c>
      <c r="L30" s="151" t="n">
        <f aca="false">+SUM(L23:L28)</f>
        <v>0</v>
      </c>
      <c r="M30" s="151" t="n">
        <f aca="false">+SUM(M23:M28)</f>
        <v>1</v>
      </c>
      <c r="N30" s="151" t="n">
        <f aca="false">+SUM(N23:N28)</f>
        <v>1</v>
      </c>
      <c r="O30" s="170"/>
      <c r="P30" s="164"/>
      <c r="Q30" s="10"/>
      <c r="R30" s="4"/>
    </row>
    <row r="31" customFormat="false" ht="12.75" hidden="false" customHeight="false" outlineLevel="0" collapsed="false">
      <c r="A31" s="4"/>
      <c r="B31" s="1"/>
      <c r="C31" s="2"/>
      <c r="D31" s="2"/>
      <c r="E31" s="1"/>
      <c r="F31" s="3"/>
      <c r="G31" s="4"/>
      <c r="H31" s="5"/>
      <c r="I31" s="5"/>
      <c r="J31" s="5"/>
      <c r="K31" s="5"/>
      <c r="L31" s="5"/>
      <c r="M31" s="5"/>
      <c r="N31" s="5"/>
      <c r="O31" s="5"/>
      <c r="P31" s="5"/>
      <c r="Q31" s="4"/>
      <c r="R31" s="4"/>
      <c r="S31" s="4"/>
    </row>
    <row r="32" customFormat="false" ht="12.75" hidden="false" customHeight="false" outlineLevel="0" collapsed="false">
      <c r="F32" s="3" t="s">
        <v>121</v>
      </c>
    </row>
    <row r="33" customFormat="false" ht="12.75" hidden="false" customHeight="false" outlineLevel="0" collapsed="false">
      <c r="F33" s="171"/>
      <c r="G33" s="172" t="s">
        <v>171</v>
      </c>
      <c r="H33" s="103" t="n">
        <v>0.05</v>
      </c>
      <c r="I33" s="103" t="n">
        <v>0</v>
      </c>
      <c r="J33" s="103" t="n">
        <v>0</v>
      </c>
      <c r="K33" s="103" t="n">
        <v>0</v>
      </c>
      <c r="L33" s="103"/>
      <c r="M33" s="103" t="n">
        <v>0</v>
      </c>
      <c r="N33" s="103" t="n">
        <v>0.1</v>
      </c>
    </row>
    <row r="34" customFormat="false" ht="12.75" hidden="false" customHeight="false" outlineLevel="0" collapsed="false">
      <c r="F34" s="171"/>
      <c r="G34" s="172" t="s">
        <v>1</v>
      </c>
      <c r="H34" s="103" t="n">
        <v>0.25</v>
      </c>
      <c r="I34" s="103" t="n">
        <v>0</v>
      </c>
      <c r="J34" s="103" t="n">
        <v>0</v>
      </c>
      <c r="K34" s="103" t="n">
        <v>0</v>
      </c>
      <c r="L34" s="103"/>
      <c r="M34" s="103" t="n">
        <v>0.2</v>
      </c>
      <c r="N34" s="103" t="n">
        <v>0.15</v>
      </c>
    </row>
    <row r="35" customFormat="false" ht="12.75" hidden="false" customHeight="false" outlineLevel="0" collapsed="false">
      <c r="F35" s="171"/>
      <c r="G35" s="172" t="s">
        <v>40</v>
      </c>
      <c r="H35" s="103" t="n">
        <v>0.2</v>
      </c>
      <c r="I35" s="103" t="n">
        <v>0</v>
      </c>
      <c r="J35" s="103" t="n">
        <v>0</v>
      </c>
      <c r="K35" s="103" t="n">
        <v>0.07</v>
      </c>
      <c r="L35" s="103"/>
      <c r="M35" s="103" t="n">
        <v>0.3</v>
      </c>
      <c r="N35" s="103" t="n">
        <v>0.15</v>
      </c>
    </row>
    <row r="36" customFormat="false" ht="12.75" hidden="false" customHeight="false" outlineLevel="0" collapsed="false">
      <c r="F36" s="171"/>
      <c r="G36" s="172" t="s">
        <v>57</v>
      </c>
      <c r="H36" s="103" t="n">
        <v>0.25</v>
      </c>
      <c r="I36" s="103" t="n">
        <v>0</v>
      </c>
      <c r="J36" s="103" t="n">
        <v>0</v>
      </c>
      <c r="K36" s="103" t="n">
        <v>0.07</v>
      </c>
      <c r="L36" s="103"/>
      <c r="M36" s="103" t="n">
        <v>0.2</v>
      </c>
      <c r="N36" s="103" t="n">
        <v>0.15</v>
      </c>
    </row>
    <row r="37" customFormat="false" ht="12.75" hidden="false" customHeight="false" outlineLevel="0" collapsed="false">
      <c r="F37" s="171"/>
      <c r="G37" s="172" t="s">
        <v>172</v>
      </c>
      <c r="H37" s="103" t="n">
        <v>0.05</v>
      </c>
      <c r="I37" s="103" t="n">
        <v>0</v>
      </c>
      <c r="J37" s="103" t="n">
        <v>0</v>
      </c>
      <c r="K37" s="103" t="n">
        <v>0</v>
      </c>
      <c r="L37" s="103"/>
      <c r="M37" s="103" t="n">
        <v>0</v>
      </c>
      <c r="N37" s="103" t="n">
        <v>0.1</v>
      </c>
    </row>
    <row r="38" customFormat="false" ht="12.75" hidden="false" customHeight="false" outlineLevel="0" collapsed="false">
      <c r="F38" s="171"/>
      <c r="G38" s="172" t="s">
        <v>173</v>
      </c>
      <c r="H38" s="103" t="n">
        <v>0.05</v>
      </c>
      <c r="I38" s="103" t="n">
        <v>0</v>
      </c>
      <c r="J38" s="103" t="n">
        <v>0</v>
      </c>
      <c r="K38" s="103" t="n">
        <v>0</v>
      </c>
      <c r="L38" s="103"/>
      <c r="M38" s="103" t="n">
        <v>0.3</v>
      </c>
      <c r="N38" s="103" t="n">
        <v>0.1</v>
      </c>
    </row>
    <row r="39" customFormat="false" ht="12.75" hidden="false" customHeight="false" outlineLevel="0" collapsed="false">
      <c r="F39" s="179"/>
      <c r="G39" s="172" t="s">
        <v>195</v>
      </c>
      <c r="H39" s="103" t="n">
        <v>0</v>
      </c>
      <c r="I39" s="103" t="n">
        <v>0.1</v>
      </c>
      <c r="J39" s="103" t="n">
        <v>0.1</v>
      </c>
      <c r="K39" s="103" t="n">
        <v>0</v>
      </c>
      <c r="L39" s="103"/>
      <c r="M39" s="103" t="n">
        <v>0</v>
      </c>
      <c r="N39" s="103" t="n">
        <v>0</v>
      </c>
    </row>
    <row r="40" customFormat="false" ht="12.75" hidden="false" customHeight="false" outlineLevel="0" collapsed="false">
      <c r="F40" s="171"/>
      <c r="G40" s="172" t="s">
        <v>174</v>
      </c>
      <c r="H40" s="103" t="n">
        <v>0.15</v>
      </c>
      <c r="I40" s="103" t="n">
        <v>0.05</v>
      </c>
      <c r="J40" s="103" t="n">
        <v>0</v>
      </c>
      <c r="K40" s="103" t="n">
        <v>0.01</v>
      </c>
      <c r="L40" s="103"/>
      <c r="M40" s="103" t="n">
        <v>0</v>
      </c>
      <c r="N40" s="103" t="n">
        <v>0.25</v>
      </c>
    </row>
    <row r="41" customFormat="false" ht="12.75" hidden="false" customHeight="false" outlineLevel="0" collapsed="false">
      <c r="F41" s="171"/>
      <c r="G41" s="96"/>
      <c r="H41" s="106"/>
      <c r="I41" s="106"/>
      <c r="J41" s="106"/>
      <c r="K41" s="106"/>
      <c r="L41" s="106"/>
      <c r="M41" s="106"/>
      <c r="N41" s="106"/>
    </row>
    <row r="42" customFormat="false" ht="12.75" hidden="false" customHeight="false" outlineLevel="0" collapsed="false">
      <c r="F42" s="171"/>
      <c r="G42" s="96"/>
      <c r="H42" s="151" t="n">
        <f aca="false">SUM(H33:H41)</f>
        <v>1</v>
      </c>
      <c r="I42" s="151" t="n">
        <f aca="false">SUM(I33:I41)</f>
        <v>0.15</v>
      </c>
      <c r="J42" s="151" t="n">
        <f aca="false">SUM(J33:J41)</f>
        <v>0.1</v>
      </c>
      <c r="K42" s="151" t="n">
        <f aca="false">SUM(K33:K41)</f>
        <v>0.15</v>
      </c>
      <c r="L42" s="151" t="n">
        <f aca="false">SUM(L33:L41)</f>
        <v>0</v>
      </c>
      <c r="M42" s="151" t="n">
        <f aca="false">SUM(M33:M41)</f>
        <v>1</v>
      </c>
      <c r="N42" s="151" t="n">
        <f aca="false">SUM(N33:N41)</f>
        <v>1</v>
      </c>
    </row>
    <row r="45" customFormat="false" ht="12.75" hidden="true" customHeight="false" outlineLevel="0" collapsed="false">
      <c r="A45" s="71"/>
      <c r="B45" s="13"/>
      <c r="C45" s="14"/>
      <c r="D45" s="14"/>
      <c r="E45" s="14"/>
      <c r="F45" s="14"/>
      <c r="G45" s="14"/>
      <c r="H45" s="14" t="str">
        <f aca="false">+H18</f>
        <v>Suzanne</v>
      </c>
      <c r="I45" s="14" t="str">
        <f aca="false">+I18</f>
        <v>Tammy</v>
      </c>
      <c r="J45" s="14" t="str">
        <f aca="false">+J18</f>
        <v>Shanaz</v>
      </c>
      <c r="K45" s="14" t="str">
        <f aca="false">+K18</f>
        <v>Richard</v>
      </c>
      <c r="L45" s="14" t="s">
        <v>196</v>
      </c>
      <c r="M45" s="14" t="str">
        <f aca="false">+M18</f>
        <v>Jeff</v>
      </c>
      <c r="N45" s="14" t="str">
        <f aca="false">+N18</f>
        <v>Elizabeth</v>
      </c>
      <c r="O45" s="14"/>
      <c r="P45" s="20"/>
      <c r="Q45" s="13"/>
      <c r="R45" s="14"/>
    </row>
    <row r="46" customFormat="false" ht="12.75" hidden="true" customHeight="false" outlineLevel="0" collapsed="false">
      <c r="A46" s="71"/>
      <c r="B46" s="59" t="str">
        <f aca="false">+B19</f>
        <v>Positions-Cost Center 103870 - eCommerce/Reg. Affairs </v>
      </c>
      <c r="C46" s="113"/>
      <c r="D46" s="113"/>
      <c r="E46" s="113"/>
      <c r="F46" s="113"/>
      <c r="G46" s="113"/>
      <c r="H46" s="143" t="s">
        <v>23</v>
      </c>
      <c r="I46" s="143" t="s">
        <v>23</v>
      </c>
      <c r="J46" s="143" t="s">
        <v>11</v>
      </c>
      <c r="K46" s="143" t="s">
        <v>11</v>
      </c>
      <c r="L46" s="143" t="s">
        <v>11</v>
      </c>
      <c r="M46" s="143" t="s">
        <v>24</v>
      </c>
      <c r="N46" s="144" t="s">
        <v>17</v>
      </c>
      <c r="O46" s="60"/>
      <c r="P46" s="154" t="s">
        <v>25</v>
      </c>
      <c r="Q46" s="13"/>
      <c r="R46" s="14"/>
    </row>
    <row r="47" customFormat="false" ht="12.75" hidden="true" customHeight="false" outlineLevel="0" collapsed="false">
      <c r="A47" s="71"/>
      <c r="B47" s="43" t="s">
        <v>26</v>
      </c>
      <c r="C47" s="114"/>
      <c r="D47" s="114"/>
      <c r="E47" s="114"/>
      <c r="F47" s="44"/>
      <c r="G47" s="44"/>
      <c r="H47" s="115" t="n">
        <f aca="false">+H20</f>
        <v>1</v>
      </c>
      <c r="I47" s="115" t="n">
        <f aca="false">+I20</f>
        <v>1</v>
      </c>
      <c r="J47" s="115" t="n">
        <f aca="false">+J20</f>
        <v>1</v>
      </c>
      <c r="K47" s="115" t="n">
        <f aca="false">+K20</f>
        <v>1</v>
      </c>
      <c r="L47" s="115" t="n">
        <v>1</v>
      </c>
      <c r="M47" s="115" t="n">
        <f aca="false">+M20</f>
        <v>1</v>
      </c>
      <c r="N47" s="115" t="n">
        <f aca="false">+N20</f>
        <v>1</v>
      </c>
      <c r="O47" s="114"/>
      <c r="P47" s="180" t="n">
        <f aca="false">SUM(H47:O47)</f>
        <v>7</v>
      </c>
      <c r="Q47" s="13"/>
      <c r="R47" s="14"/>
    </row>
    <row r="48" customFormat="false" ht="12.75" hidden="true" customHeight="false" outlineLevel="0" collapsed="false">
      <c r="A48" s="71"/>
      <c r="B48" s="13"/>
      <c r="C48" s="14"/>
      <c r="D48" s="14"/>
      <c r="E48" s="14"/>
      <c r="F48" s="14"/>
      <c r="G48" s="14"/>
      <c r="H48" s="117"/>
      <c r="I48" s="117"/>
      <c r="J48" s="117"/>
      <c r="K48" s="117"/>
      <c r="L48" s="117"/>
      <c r="M48" s="117"/>
      <c r="N48" s="117"/>
      <c r="O48" s="14"/>
      <c r="P48" s="20"/>
      <c r="Q48" s="13"/>
      <c r="R48" s="14"/>
    </row>
    <row r="49" customFormat="false" ht="12.75" hidden="true" customHeight="false" outlineLevel="0" collapsed="false">
      <c r="A49" s="71"/>
      <c r="B49" s="32" t="s">
        <v>27</v>
      </c>
      <c r="C49" s="40"/>
      <c r="D49" s="40"/>
      <c r="E49" s="40"/>
      <c r="F49" s="40"/>
      <c r="G49" s="40"/>
      <c r="H49" s="119"/>
      <c r="I49" s="119"/>
      <c r="J49" s="119"/>
      <c r="K49" s="119"/>
      <c r="L49" s="119"/>
      <c r="M49" s="119"/>
      <c r="N49" s="119"/>
      <c r="O49" s="121"/>
      <c r="P49" s="181"/>
      <c r="Q49" s="13"/>
      <c r="R49" s="14"/>
    </row>
    <row r="50" customFormat="false" ht="12.75" hidden="true" customHeight="false" outlineLevel="0" collapsed="false">
      <c r="A50" s="71"/>
      <c r="B50" s="32" t="s">
        <v>31</v>
      </c>
      <c r="C50" s="40"/>
      <c r="D50" s="40"/>
      <c r="E50" s="40"/>
      <c r="F50" s="40"/>
      <c r="G50" s="40"/>
      <c r="H50" s="156" t="n">
        <f aca="false">ROUND(H23*$M$7,0)</f>
        <v>18</v>
      </c>
      <c r="I50" s="156" t="n">
        <f aca="false">ROUND(I23*$M$7,0)</f>
        <v>46</v>
      </c>
      <c r="J50" s="156" t="n">
        <f aca="false">ROUND(J23*$M$7,0)</f>
        <v>74</v>
      </c>
      <c r="K50" s="156" t="n">
        <f aca="false">ROUND(K23*$M$7,0)</f>
        <v>37</v>
      </c>
      <c r="L50" s="156" t="n">
        <f aca="false">ROUND(L23*$M$7,0)</f>
        <v>0</v>
      </c>
      <c r="M50" s="156" t="n">
        <f aca="false">ROUND(M23*$M$7,0)</f>
        <v>28</v>
      </c>
      <c r="N50" s="156" t="n">
        <f aca="false">ROUND(N23*$M$7,0)</f>
        <v>138</v>
      </c>
      <c r="O50" s="123"/>
      <c r="P50" s="182"/>
      <c r="Q50" s="13"/>
      <c r="R50" s="14"/>
    </row>
    <row r="51" customFormat="false" ht="12.75" hidden="true" customHeight="false" outlineLevel="0" collapsed="false">
      <c r="A51" s="71"/>
      <c r="B51" s="43" t="s">
        <v>32</v>
      </c>
      <c r="C51" s="44"/>
      <c r="D51" s="44"/>
      <c r="E51" s="44"/>
      <c r="F51" s="44"/>
      <c r="G51" s="44"/>
      <c r="H51" s="156" t="n">
        <f aca="false">ROUND(H24*$M$7,0)</f>
        <v>0</v>
      </c>
      <c r="I51" s="156" t="n">
        <f aca="false">ROUND(I24*$M$7,0)</f>
        <v>0</v>
      </c>
      <c r="J51" s="156" t="n">
        <f aca="false">ROUND(J24*$M$7,0)</f>
        <v>0</v>
      </c>
      <c r="K51" s="156" t="n">
        <f aca="false">ROUND(K24*$M$7,0)</f>
        <v>0</v>
      </c>
      <c r="L51" s="156" t="n">
        <f aca="false">ROUND(L24*$M$7,0)</f>
        <v>0</v>
      </c>
      <c r="M51" s="156" t="n">
        <f aca="false">ROUND(M24*$M$7,0)</f>
        <v>0</v>
      </c>
      <c r="N51" s="156" t="n">
        <f aca="false">ROUND(N24*$M$7,0)</f>
        <v>46</v>
      </c>
      <c r="O51" s="125"/>
      <c r="P51" s="183"/>
      <c r="Q51" s="13"/>
      <c r="R51" s="14"/>
    </row>
    <row r="52" customFormat="false" ht="12.75" hidden="true" customHeight="false" outlineLevel="0" collapsed="false">
      <c r="A52" s="71"/>
      <c r="B52" s="43" t="s">
        <v>192</v>
      </c>
      <c r="C52" s="44"/>
      <c r="D52" s="44"/>
      <c r="E52" s="44"/>
      <c r="F52" s="44"/>
      <c r="G52" s="44"/>
      <c r="H52" s="156" t="n">
        <f aca="false">ROUND(H25*$M$7,0)</f>
        <v>0</v>
      </c>
      <c r="I52" s="156" t="n">
        <f aca="false">ROUND(I25*$M$7,0)</f>
        <v>129</v>
      </c>
      <c r="J52" s="156" t="n">
        <f aca="false">ROUND(J25*$M$7,0)</f>
        <v>110</v>
      </c>
      <c r="K52" s="156" t="n">
        <f aca="false">ROUND(K25*$M$7,0)</f>
        <v>147</v>
      </c>
      <c r="L52" s="156" t="n">
        <f aca="false">ROUND(L25*$M$7,0)</f>
        <v>0</v>
      </c>
      <c r="M52" s="156" t="n">
        <f aca="false">ROUND(M25*$M$7,0)</f>
        <v>0</v>
      </c>
      <c r="N52" s="156" t="n">
        <f aca="false">ROUND(N25*$M$7,0)</f>
        <v>0</v>
      </c>
      <c r="O52" s="125"/>
      <c r="P52" s="183"/>
      <c r="Q52" s="13"/>
      <c r="R52" s="14"/>
    </row>
    <row r="53" customFormat="false" ht="12.75" hidden="true" customHeight="false" outlineLevel="0" collapsed="false">
      <c r="A53" s="71"/>
      <c r="B53" s="43" t="s">
        <v>193</v>
      </c>
      <c r="C53" s="44"/>
      <c r="D53" s="44"/>
      <c r="E53" s="44"/>
      <c r="F53" s="44"/>
      <c r="G53" s="44"/>
      <c r="H53" s="156" t="n">
        <f aca="false">ROUND(H26*$M$7,0)</f>
        <v>166</v>
      </c>
      <c r="I53" s="156" t="n">
        <f aca="false">ROUND(I26*$M$7,0)</f>
        <v>9</v>
      </c>
      <c r="J53" s="156" t="n">
        <f aca="false">ROUND(J26*$M$7,0)</f>
        <v>0</v>
      </c>
      <c r="K53" s="156" t="n">
        <f aca="false">ROUND(K26*$M$7,0)</f>
        <v>0</v>
      </c>
      <c r="L53" s="156" t="n">
        <f aca="false">ROUND(L26*$M$7,0)</f>
        <v>0</v>
      </c>
      <c r="M53" s="156" t="n">
        <f aca="false">ROUND(M26*$M$7,0)</f>
        <v>156</v>
      </c>
      <c r="N53" s="156" t="n">
        <f aca="false">ROUND(N26*$M$7,0)</f>
        <v>0</v>
      </c>
      <c r="O53" s="125"/>
      <c r="P53" s="183"/>
      <c r="Q53" s="13"/>
      <c r="R53" s="14"/>
    </row>
    <row r="54" customFormat="false" ht="12.75" hidden="true" customHeight="false" outlineLevel="0" collapsed="false">
      <c r="A54" s="71"/>
      <c r="B54" s="43"/>
      <c r="C54" s="44"/>
      <c r="D54" s="44"/>
      <c r="E54" s="44"/>
      <c r="F54" s="44"/>
      <c r="G54" s="44"/>
      <c r="H54" s="184"/>
      <c r="I54" s="184"/>
      <c r="J54" s="184"/>
      <c r="K54" s="184"/>
      <c r="L54" s="184"/>
      <c r="M54" s="184"/>
      <c r="N54" s="185"/>
      <c r="O54" s="125"/>
      <c r="P54" s="183"/>
      <c r="Q54" s="13"/>
      <c r="R54" s="14"/>
    </row>
    <row r="55" customFormat="false" ht="12.75" hidden="true" customHeight="false" outlineLevel="0" collapsed="false">
      <c r="A55" s="71"/>
      <c r="B55" s="43"/>
      <c r="C55" s="44"/>
      <c r="D55" s="44"/>
      <c r="E55" s="44"/>
      <c r="F55" s="44"/>
      <c r="G55" s="44"/>
      <c r="H55" s="184"/>
      <c r="I55" s="184"/>
      <c r="J55" s="184"/>
      <c r="K55" s="184"/>
      <c r="L55" s="184"/>
      <c r="M55" s="184"/>
      <c r="N55" s="185"/>
      <c r="O55" s="125"/>
      <c r="P55" s="183"/>
      <c r="Q55" s="13"/>
      <c r="R55" s="14"/>
    </row>
    <row r="56" customFormat="false" ht="12.75" hidden="true" customHeight="false" outlineLevel="0" collapsed="false">
      <c r="A56" s="71"/>
      <c r="B56" s="13"/>
      <c r="C56" s="14"/>
      <c r="D56" s="14"/>
      <c r="E56" s="14"/>
      <c r="F56" s="14"/>
      <c r="G56" s="127"/>
      <c r="H56" s="159"/>
      <c r="I56" s="159"/>
      <c r="J56" s="159"/>
      <c r="K56" s="159"/>
      <c r="L56" s="159"/>
      <c r="M56" s="159"/>
      <c r="N56" s="159"/>
      <c r="O56" s="129"/>
      <c r="P56" s="186"/>
      <c r="Q56" s="13"/>
      <c r="R56" s="14"/>
    </row>
    <row r="57" customFormat="false" ht="12.75" hidden="true" customHeight="false" outlineLevel="0" collapsed="false">
      <c r="A57" s="71"/>
      <c r="B57" s="32" t="s">
        <v>197</v>
      </c>
      <c r="C57" s="121"/>
      <c r="D57" s="121"/>
      <c r="E57" s="40"/>
      <c r="F57" s="40" t="s">
        <v>36</v>
      </c>
      <c r="G57" s="120"/>
      <c r="H57" s="156" t="n">
        <f aca="false">+SUM(H50:H55)</f>
        <v>184</v>
      </c>
      <c r="I57" s="156" t="n">
        <f aca="false">+SUM(I50:I55)</f>
        <v>184</v>
      </c>
      <c r="J57" s="156" t="n">
        <f aca="false">+SUM(J50:J55)</f>
        <v>184</v>
      </c>
      <c r="K57" s="156" t="n">
        <f aca="false">+SUM(K50:K55)</f>
        <v>184</v>
      </c>
      <c r="L57" s="156" t="n">
        <f aca="false">+SUM(L50:L55)</f>
        <v>0</v>
      </c>
      <c r="M57" s="156" t="n">
        <f aca="false">+SUM(M50:M55)</f>
        <v>184</v>
      </c>
      <c r="N57" s="156" t="n">
        <f aca="false">+SUM(N50:N55)</f>
        <v>184</v>
      </c>
      <c r="O57" s="187"/>
      <c r="P57" s="188" t="n">
        <f aca="false">SUM(H57:O57)</f>
        <v>1104</v>
      </c>
      <c r="Q57" s="13"/>
      <c r="R57" s="14"/>
    </row>
    <row r="58" customFormat="false" ht="12.75" hidden="true" customHeight="false" outlineLevel="0" collapsed="false"/>
    <row r="59" customFormat="false" ht="12.75" hidden="tru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4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44" activeCellId="0" sqref="E4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5" min="5" style="0" width="13.99"/>
    <col collapsed="false" customWidth="true" hidden="false" outlineLevel="0" max="12" min="12" style="0" width="16.56"/>
    <col collapsed="false" customWidth="true" hidden="false" outlineLevel="0" max="13" min="13" style="0" width="10.28"/>
    <col collapsed="false" customWidth="true" hidden="false" outlineLevel="0" max="15" min="15" style="0" width="4.99"/>
  </cols>
  <sheetData>
    <row r="1" customFormat="false" ht="13.5" hidden="false" customHeight="false" outlineLevel="0" collapsed="false"/>
    <row r="2" customFormat="false" ht="12.75" hidden="false" customHeight="false" outlineLevel="0" collapsed="false">
      <c r="B2" s="83" t="s">
        <v>83</v>
      </c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9"/>
    </row>
    <row r="3" customFormat="false" ht="15.75" hidden="false" customHeight="false" outlineLevel="0" collapsed="false">
      <c r="B3" s="10"/>
      <c r="C3" s="4"/>
      <c r="D3" s="4"/>
      <c r="E3" s="4"/>
      <c r="F3" s="4"/>
      <c r="G3" s="4"/>
      <c r="H3" s="4"/>
      <c r="I3" s="4"/>
      <c r="J3" s="4"/>
      <c r="K3" s="84"/>
      <c r="L3" s="84" t="n">
        <v>37165</v>
      </c>
      <c r="M3" s="4"/>
      <c r="N3" s="4"/>
      <c r="O3" s="12"/>
    </row>
    <row r="4" customFormat="false" ht="12.75" hidden="false" customHeight="false" outlineLevel="0" collapsed="false">
      <c r="B4" s="85" t="s">
        <v>198</v>
      </c>
      <c r="C4" s="4"/>
      <c r="D4" s="4"/>
      <c r="E4" s="4"/>
      <c r="F4" s="4"/>
      <c r="G4" s="4"/>
      <c r="H4" s="4"/>
      <c r="I4" s="4"/>
      <c r="J4" s="4"/>
      <c r="K4" s="4"/>
      <c r="L4" s="1" t="n">
        <v>23</v>
      </c>
      <c r="M4" s="4" t="s">
        <v>5</v>
      </c>
      <c r="N4" s="4"/>
      <c r="O4" s="12"/>
    </row>
    <row r="5" customFormat="false" ht="12.75" hidden="false" customHeight="false" outlineLevel="0" collapsed="false">
      <c r="B5" s="10"/>
      <c r="C5" s="17" t="s">
        <v>199</v>
      </c>
      <c r="D5" s="17"/>
      <c r="E5" s="4"/>
      <c r="F5" s="4"/>
      <c r="G5" s="3"/>
      <c r="H5" s="4"/>
      <c r="I5" s="4"/>
      <c r="J5" s="4"/>
      <c r="K5" s="4"/>
      <c r="L5" s="1" t="n">
        <v>0</v>
      </c>
      <c r="M5" s="4" t="s">
        <v>9</v>
      </c>
      <c r="N5" s="4"/>
      <c r="O5" s="12"/>
    </row>
    <row r="6" customFormat="false" ht="12.75" hidden="false" customHeight="false" outlineLevel="0" collapsed="false">
      <c r="B6" s="10"/>
      <c r="C6" s="4"/>
      <c r="D6" s="4"/>
      <c r="E6" s="4"/>
      <c r="F6" s="4"/>
      <c r="G6" s="4"/>
      <c r="H6" s="3"/>
      <c r="I6" s="4"/>
      <c r="J6" s="4"/>
      <c r="K6" s="4"/>
      <c r="L6" s="14" t="n">
        <f aca="false">+L4*8</f>
        <v>184</v>
      </c>
      <c r="M6" s="14" t="s">
        <v>12</v>
      </c>
      <c r="N6" s="14"/>
      <c r="O6" s="20"/>
    </row>
    <row r="7" customFormat="false" ht="12.75" hidden="false" customHeight="false" outlineLevel="0" collapsed="false">
      <c r="B7" s="10"/>
      <c r="C7" s="4" t="s">
        <v>200</v>
      </c>
      <c r="D7" s="4"/>
      <c r="E7" s="4" t="s">
        <v>44</v>
      </c>
      <c r="F7" s="4"/>
      <c r="G7" s="4"/>
      <c r="H7" s="4"/>
      <c r="I7" s="4"/>
      <c r="J7" s="4"/>
      <c r="K7" s="4"/>
      <c r="L7" s="14"/>
      <c r="M7" s="14"/>
      <c r="N7" s="14"/>
      <c r="O7" s="20"/>
    </row>
    <row r="8" customFormat="false" ht="12.75" hidden="false" customHeight="false" outlineLevel="0" collapsed="false">
      <c r="B8" s="10"/>
      <c r="C8" s="4"/>
      <c r="D8" s="4"/>
      <c r="E8" s="4"/>
      <c r="F8" s="3" t="s">
        <v>121</v>
      </c>
      <c r="G8" s="4"/>
      <c r="H8" s="17" t="s">
        <v>201</v>
      </c>
      <c r="I8" s="4"/>
      <c r="J8" s="4"/>
      <c r="K8" s="4"/>
      <c r="L8" s="86" t="n">
        <f aca="false">+L6*M16</f>
        <v>184</v>
      </c>
      <c r="M8" s="14" t="s">
        <v>14</v>
      </c>
      <c r="N8" s="14"/>
      <c r="O8" s="20"/>
    </row>
    <row r="9" customFormat="false" ht="12.75" hidden="false" customHeight="false" outlineLevel="0" collapsed="false">
      <c r="B9" s="10"/>
      <c r="C9" s="4"/>
      <c r="D9" s="4"/>
      <c r="E9" s="4"/>
      <c r="F9" s="4"/>
      <c r="G9" s="3"/>
      <c r="H9" s="189" t="s">
        <v>40</v>
      </c>
      <c r="I9" s="103" t="n">
        <v>0</v>
      </c>
      <c r="J9" s="4"/>
      <c r="K9" s="4"/>
      <c r="L9" s="4"/>
      <c r="M9" s="4" t="s">
        <v>89</v>
      </c>
      <c r="N9" s="4"/>
      <c r="O9" s="12"/>
    </row>
    <row r="10" customFormat="false" ht="12.75" hidden="false" customHeight="false" outlineLevel="0" collapsed="false">
      <c r="B10" s="10"/>
      <c r="C10" s="4"/>
      <c r="D10" s="4"/>
      <c r="E10" s="4"/>
      <c r="F10" s="4"/>
      <c r="G10" s="4"/>
      <c r="H10" s="189" t="s">
        <v>202</v>
      </c>
      <c r="I10" s="103" t="n">
        <v>1</v>
      </c>
      <c r="J10" s="4"/>
      <c r="K10" s="4"/>
      <c r="L10" s="4"/>
      <c r="M10" s="4"/>
      <c r="N10" s="4"/>
      <c r="O10" s="12"/>
    </row>
    <row r="11" customFormat="false" ht="12.75" hidden="false" customHeight="false" outlineLevel="0" collapsed="false">
      <c r="B11" s="10"/>
      <c r="C11" s="4"/>
      <c r="D11" s="4"/>
      <c r="E11" s="4"/>
      <c r="F11" s="4"/>
      <c r="G11" s="4"/>
      <c r="H11" s="190" t="s">
        <v>25</v>
      </c>
      <c r="I11" s="5" t="n">
        <f aca="false">SUM(I9:I10)</f>
        <v>1</v>
      </c>
      <c r="J11" s="4"/>
      <c r="K11" s="4"/>
      <c r="L11" s="4"/>
      <c r="M11" s="4"/>
      <c r="N11" s="4"/>
      <c r="O11" s="12"/>
    </row>
    <row r="12" customFormat="false" ht="12.75" hidden="false" customHeight="false" outlineLevel="0" collapsed="false">
      <c r="B12" s="10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12"/>
    </row>
    <row r="13" customFormat="false" ht="12.75" hidden="false" customHeight="false" outlineLevel="0" collapsed="false">
      <c r="B13" s="10"/>
      <c r="C13" s="4"/>
      <c r="D13" s="4"/>
      <c r="E13" s="4"/>
      <c r="F13" s="4"/>
      <c r="G13" s="4"/>
      <c r="H13" s="4"/>
      <c r="I13" s="24"/>
      <c r="J13" s="4"/>
      <c r="K13" s="4"/>
      <c r="L13" s="4"/>
      <c r="M13" s="4"/>
      <c r="N13" s="4"/>
      <c r="O13" s="12"/>
    </row>
    <row r="14" customFormat="false" ht="12.75" hidden="false" customHeight="false" outlineLevel="0" collapsed="false">
      <c r="B14" s="10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12"/>
    </row>
    <row r="15" customFormat="false" ht="12.75" hidden="false" customHeight="false" outlineLevel="0" collapsed="false">
      <c r="B15" s="89" t="s">
        <v>203</v>
      </c>
      <c r="C15" s="90"/>
      <c r="D15" s="90"/>
      <c r="E15" s="29"/>
      <c r="F15" s="29"/>
      <c r="G15" s="29"/>
      <c r="H15" s="143" t="s">
        <v>23</v>
      </c>
      <c r="I15" s="143" t="s">
        <v>11</v>
      </c>
      <c r="J15" s="143" t="s">
        <v>24</v>
      </c>
      <c r="K15" s="144" t="s">
        <v>17</v>
      </c>
      <c r="L15" s="60"/>
      <c r="M15" s="31" t="s">
        <v>25</v>
      </c>
      <c r="N15" s="4"/>
      <c r="O15" s="12"/>
    </row>
    <row r="16" customFormat="false" ht="12.75" hidden="false" customHeight="false" outlineLevel="0" collapsed="false">
      <c r="B16" s="43" t="s">
        <v>26</v>
      </c>
      <c r="C16" s="92"/>
      <c r="D16" s="92"/>
      <c r="E16" s="92"/>
      <c r="F16" s="93"/>
      <c r="G16" s="93"/>
      <c r="H16" s="94" t="n">
        <v>0</v>
      </c>
      <c r="I16" s="94" t="n">
        <v>1</v>
      </c>
      <c r="J16" s="94" t="n">
        <v>0</v>
      </c>
      <c r="K16" s="95" t="n">
        <v>0</v>
      </c>
      <c r="L16" s="92"/>
      <c r="M16" s="96" t="n">
        <f aca="false">+I16+H16+J16+K16</f>
        <v>1</v>
      </c>
      <c r="N16" s="4"/>
      <c r="O16" s="12"/>
    </row>
    <row r="17" customFormat="false" ht="12.75" hidden="false" customHeight="false" outlineLevel="0" collapsed="false">
      <c r="B17" s="10"/>
      <c r="C17" s="4"/>
      <c r="D17" s="4"/>
      <c r="E17" s="4"/>
      <c r="F17" s="4"/>
      <c r="G17" s="4"/>
      <c r="H17" s="97"/>
      <c r="I17" s="97"/>
      <c r="J17" s="97"/>
      <c r="K17" s="38"/>
      <c r="L17" s="4"/>
      <c r="M17" s="38"/>
      <c r="N17" s="4"/>
      <c r="O17" s="12"/>
    </row>
    <row r="18" customFormat="false" ht="12.75" hidden="false" customHeight="false" outlineLevel="0" collapsed="false">
      <c r="B18" s="32" t="s">
        <v>27</v>
      </c>
      <c r="C18" s="40"/>
      <c r="D18" s="40"/>
      <c r="E18" s="40"/>
      <c r="F18" s="40"/>
      <c r="G18" s="40"/>
      <c r="H18" s="98"/>
      <c r="I18" s="98"/>
      <c r="J18" s="98"/>
      <c r="K18" s="37"/>
      <c r="L18" s="33"/>
      <c r="M18" s="37"/>
      <c r="N18" s="4"/>
      <c r="O18" s="12"/>
    </row>
    <row r="19" customFormat="false" ht="12.75" hidden="false" customHeight="false" outlineLevel="0" collapsed="false">
      <c r="B19" s="32" t="s">
        <v>54</v>
      </c>
      <c r="C19" s="40"/>
      <c r="D19" s="40"/>
      <c r="E19" s="40"/>
      <c r="F19" s="40"/>
      <c r="G19" s="40"/>
      <c r="H19" s="99" t="n">
        <v>0</v>
      </c>
      <c r="I19" s="99" t="n">
        <v>0</v>
      </c>
      <c r="J19" s="99" t="n">
        <v>0</v>
      </c>
      <c r="K19" s="100" t="n">
        <v>0</v>
      </c>
      <c r="L19" s="101"/>
      <c r="M19" s="102"/>
      <c r="N19" s="4"/>
      <c r="O19" s="12"/>
    </row>
    <row r="20" customFormat="false" ht="12.75" hidden="false" customHeight="false" outlineLevel="0" collapsed="false">
      <c r="B20" s="43" t="s">
        <v>29</v>
      </c>
      <c r="C20" s="44"/>
      <c r="D20" s="44"/>
      <c r="E20" s="44"/>
      <c r="F20" s="44"/>
      <c r="G20" s="44"/>
      <c r="H20" s="103" t="n">
        <v>0</v>
      </c>
      <c r="I20" s="103" t="n">
        <v>0.15</v>
      </c>
      <c r="J20" s="103" t="n">
        <v>0</v>
      </c>
      <c r="K20" s="104" t="n">
        <v>0</v>
      </c>
      <c r="L20" s="72"/>
      <c r="M20" s="47"/>
      <c r="N20" s="4"/>
      <c r="O20" s="12"/>
    </row>
    <row r="21" customFormat="false" ht="12.75" hidden="false" customHeight="false" outlineLevel="0" collapsed="false">
      <c r="B21" s="43" t="s">
        <v>30</v>
      </c>
      <c r="C21" s="44"/>
      <c r="D21" s="44"/>
      <c r="E21" s="44"/>
      <c r="F21" s="44"/>
      <c r="G21" s="44"/>
      <c r="H21" s="103" t="n">
        <v>0</v>
      </c>
      <c r="I21" s="103" t="n">
        <v>0.2</v>
      </c>
      <c r="J21" s="103" t="n">
        <v>0</v>
      </c>
      <c r="K21" s="104" t="n">
        <v>0</v>
      </c>
      <c r="L21" s="72"/>
      <c r="M21" s="47"/>
      <c r="N21" s="4"/>
      <c r="O21" s="12"/>
    </row>
    <row r="22" customFormat="false" ht="12.75" hidden="false" customHeight="false" outlineLevel="0" collapsed="false">
      <c r="B22" s="43" t="s">
        <v>31</v>
      </c>
      <c r="C22" s="44"/>
      <c r="D22" s="44"/>
      <c r="E22" s="44"/>
      <c r="F22" s="44"/>
      <c r="G22" s="44"/>
      <c r="H22" s="103" t="n">
        <v>0</v>
      </c>
      <c r="I22" s="103" t="n">
        <v>0.25</v>
      </c>
      <c r="J22" s="103" t="n">
        <v>0</v>
      </c>
      <c r="K22" s="104" t="n">
        <v>0</v>
      </c>
      <c r="L22" s="72"/>
      <c r="M22" s="47"/>
      <c r="N22" s="4"/>
      <c r="O22" s="12"/>
    </row>
    <row r="23" customFormat="false" ht="12.75" hidden="false" customHeight="false" outlineLevel="0" collapsed="false">
      <c r="B23" s="43" t="s">
        <v>32</v>
      </c>
      <c r="C23" s="44"/>
      <c r="D23" s="44"/>
      <c r="E23" s="44"/>
      <c r="F23" s="44"/>
      <c r="G23" s="44"/>
      <c r="H23" s="103" t="n">
        <v>0</v>
      </c>
      <c r="I23" s="103" t="n">
        <v>0.25</v>
      </c>
      <c r="J23" s="103" t="n">
        <v>0</v>
      </c>
      <c r="K23" s="104" t="n">
        <v>0</v>
      </c>
      <c r="L23" s="72"/>
      <c r="M23" s="47"/>
      <c r="N23" s="4"/>
      <c r="O23" s="12"/>
    </row>
    <row r="24" customFormat="false" ht="12.75" hidden="false" customHeight="false" outlineLevel="0" collapsed="false">
      <c r="B24" s="43" t="s">
        <v>33</v>
      </c>
      <c r="C24" s="44"/>
      <c r="D24" s="44"/>
      <c r="E24" s="44"/>
      <c r="F24" s="44"/>
      <c r="G24" s="44"/>
      <c r="H24" s="103" t="n">
        <v>0</v>
      </c>
      <c r="I24" s="103" t="n">
        <v>0.15</v>
      </c>
      <c r="J24" s="103" t="n">
        <v>0</v>
      </c>
      <c r="K24" s="104" t="n">
        <v>0</v>
      </c>
      <c r="L24" s="72"/>
      <c r="M24" s="47"/>
      <c r="N24" s="4"/>
      <c r="O24" s="12"/>
    </row>
    <row r="25" customFormat="false" ht="12.75" hidden="false" customHeight="false" outlineLevel="0" collapsed="false">
      <c r="B25" s="10"/>
      <c r="C25" s="4"/>
      <c r="D25" s="4"/>
      <c r="E25" s="4"/>
      <c r="F25" s="4"/>
      <c r="G25" s="105"/>
      <c r="H25" s="106"/>
      <c r="I25" s="106"/>
      <c r="J25" s="106"/>
      <c r="K25" s="106"/>
      <c r="L25" s="73"/>
      <c r="M25" s="107"/>
      <c r="N25" s="4"/>
      <c r="O25" s="12"/>
    </row>
    <row r="26" customFormat="false" ht="12.75" hidden="false" customHeight="false" outlineLevel="0" collapsed="false">
      <c r="B26" s="148" t="s">
        <v>204</v>
      </c>
      <c r="C26" s="149"/>
      <c r="D26" s="149"/>
      <c r="E26" s="150"/>
      <c r="F26" s="40" t="s">
        <v>36</v>
      </c>
      <c r="G26" s="37"/>
      <c r="H26" s="151" t="n">
        <f aca="false">+SUM(H19:H24)</f>
        <v>0</v>
      </c>
      <c r="I26" s="151" t="n">
        <f aca="false">+SUM(I19:I24)</f>
        <v>1</v>
      </c>
      <c r="J26" s="151" t="n">
        <f aca="false">+SUM(J19:J24)</f>
        <v>0</v>
      </c>
      <c r="K26" s="151" t="n">
        <f aca="false">+SUM(K19:K24)</f>
        <v>0</v>
      </c>
      <c r="L26" s="170"/>
      <c r="M26" s="152"/>
      <c r="N26" s="33"/>
      <c r="O26" s="153"/>
    </row>
    <row r="27" customFormat="false" ht="12.75" hidden="false" customHeight="false" outlineLevel="0" collapsed="false">
      <c r="A27" s="4"/>
      <c r="B27" s="1"/>
      <c r="C27" s="2"/>
      <c r="D27" s="2"/>
      <c r="E27" s="1"/>
      <c r="F27" s="3"/>
      <c r="G27" s="4"/>
      <c r="H27" s="5"/>
      <c r="I27" s="5"/>
      <c r="J27" s="5"/>
      <c r="K27" s="5"/>
      <c r="L27" s="5"/>
      <c r="M27" s="5"/>
      <c r="N27" s="4"/>
      <c r="O27" s="4"/>
      <c r="P27" s="4"/>
    </row>
    <row r="28" customFormat="false" ht="12" hidden="false" customHeight="true" outlineLevel="0" collapsed="false"/>
    <row r="29" customFormat="false" ht="12.75" hidden="true" customHeight="false" outlineLevel="0" collapsed="false">
      <c r="B29" s="59" t="str">
        <f aca="false">+B15</f>
        <v>Positions-Cost Center 103872 - Project Aruba </v>
      </c>
      <c r="C29" s="113"/>
      <c r="D29" s="113"/>
      <c r="E29" s="113"/>
      <c r="F29" s="113"/>
      <c r="G29" s="113"/>
      <c r="H29" s="143" t="s">
        <v>23</v>
      </c>
      <c r="I29" s="143" t="s">
        <v>11</v>
      </c>
      <c r="J29" s="143" t="s">
        <v>24</v>
      </c>
      <c r="K29" s="144" t="s">
        <v>17</v>
      </c>
      <c r="L29" s="143" t="s">
        <v>137</v>
      </c>
      <c r="M29" s="154" t="s">
        <v>25</v>
      </c>
      <c r="N29" s="4"/>
      <c r="O29" s="12"/>
    </row>
    <row r="30" customFormat="false" ht="12.75" hidden="true" customHeight="false" outlineLevel="0" collapsed="false">
      <c r="B30" s="43" t="s">
        <v>26</v>
      </c>
      <c r="C30" s="114"/>
      <c r="D30" s="114"/>
      <c r="E30" s="114"/>
      <c r="F30" s="44"/>
      <c r="G30" s="44"/>
      <c r="H30" s="115" t="n">
        <f aca="false">+H16</f>
        <v>0</v>
      </c>
      <c r="I30" s="115" t="n">
        <f aca="false">+I16</f>
        <v>1</v>
      </c>
      <c r="J30" s="115" t="n">
        <f aca="false">+J16</f>
        <v>0</v>
      </c>
      <c r="K30" s="115" t="n">
        <f aca="false">+K16</f>
        <v>0</v>
      </c>
      <c r="L30" s="115" t="n">
        <f aca="false">+L16</f>
        <v>0</v>
      </c>
      <c r="M30" s="155" t="n">
        <f aca="false">+I30+H30+J30+K30+L30</f>
        <v>1</v>
      </c>
      <c r="N30" s="4"/>
      <c r="O30" s="12"/>
    </row>
    <row r="31" customFormat="false" ht="12.75" hidden="true" customHeight="false" outlineLevel="0" collapsed="false">
      <c r="B31" s="13"/>
      <c r="C31" s="14"/>
      <c r="D31" s="14"/>
      <c r="E31" s="14"/>
      <c r="F31" s="14"/>
      <c r="G31" s="14"/>
      <c r="H31" s="117"/>
      <c r="I31" s="117"/>
      <c r="J31" s="117"/>
      <c r="K31" s="118"/>
      <c r="L31" s="117"/>
      <c r="M31" s="12"/>
      <c r="N31" s="4"/>
      <c r="O31" s="12"/>
    </row>
    <row r="32" customFormat="false" ht="12.75" hidden="true" customHeight="false" outlineLevel="0" collapsed="false">
      <c r="B32" s="32" t="s">
        <v>27</v>
      </c>
      <c r="C32" s="40"/>
      <c r="D32" s="40"/>
      <c r="E32" s="40"/>
      <c r="F32" s="40"/>
      <c r="G32" s="40"/>
      <c r="H32" s="119"/>
      <c r="I32" s="119"/>
      <c r="J32" s="119"/>
      <c r="K32" s="120"/>
      <c r="L32" s="119"/>
      <c r="M32" s="153"/>
      <c r="N32" s="4"/>
      <c r="O32" s="12"/>
    </row>
    <row r="33" customFormat="false" ht="12.75" hidden="true" customHeight="false" outlineLevel="0" collapsed="false">
      <c r="B33" s="43" t="s">
        <v>31</v>
      </c>
      <c r="C33" s="44"/>
      <c r="D33" s="44"/>
      <c r="E33" s="44"/>
      <c r="F33" s="44"/>
      <c r="G33" s="44"/>
      <c r="H33" s="156" t="n">
        <f aca="false">ROUND(H22*$L$6,0)</f>
        <v>0</v>
      </c>
      <c r="I33" s="156" t="n">
        <f aca="false">ROUND(I22*$L$6,0)</f>
        <v>46</v>
      </c>
      <c r="J33" s="156" t="n">
        <f aca="false">ROUND(J22*$L$6,0)</f>
        <v>0</v>
      </c>
      <c r="K33" s="156" t="n">
        <f aca="false">ROUND(K22*$L$6,0)</f>
        <v>0</v>
      </c>
      <c r="L33" s="156" t="n">
        <f aca="false">ROUND(L22*$L$6,0)</f>
        <v>0</v>
      </c>
      <c r="M33" s="157"/>
      <c r="N33" s="4"/>
      <c r="O33" s="12"/>
    </row>
    <row r="34" customFormat="false" ht="12.75" hidden="true" customHeight="false" outlineLevel="0" collapsed="false">
      <c r="B34" s="43" t="s">
        <v>32</v>
      </c>
      <c r="C34" s="44"/>
      <c r="D34" s="44"/>
      <c r="E34" s="44"/>
      <c r="F34" s="44"/>
      <c r="G34" s="44"/>
      <c r="H34" s="156" t="n">
        <f aca="false">ROUND(H23*$L$6,0)</f>
        <v>0</v>
      </c>
      <c r="I34" s="156" t="n">
        <f aca="false">ROUND(I23*$L$6,0)</f>
        <v>46</v>
      </c>
      <c r="J34" s="156" t="n">
        <f aca="false">ROUND(J23*$L$6,0)</f>
        <v>0</v>
      </c>
      <c r="K34" s="156" t="n">
        <f aca="false">ROUND(K23*$L$6,0)</f>
        <v>0</v>
      </c>
      <c r="L34" s="156" t="n">
        <f aca="false">ROUND(L23*$L$6,0)</f>
        <v>0</v>
      </c>
      <c r="M34" s="157"/>
      <c r="N34" s="4"/>
      <c r="O34" s="12"/>
    </row>
    <row r="35" customFormat="false" ht="12.75" hidden="true" customHeight="false" outlineLevel="0" collapsed="false">
      <c r="B35" s="43" t="s">
        <v>33</v>
      </c>
      <c r="C35" s="44"/>
      <c r="D35" s="44"/>
      <c r="E35" s="44"/>
      <c r="F35" s="44"/>
      <c r="G35" s="44"/>
      <c r="H35" s="156" t="n">
        <f aca="false">ROUND(H24*$L$6,0)</f>
        <v>0</v>
      </c>
      <c r="I35" s="156" t="n">
        <f aca="false">ROUND(I24*$L$6,0)</f>
        <v>28</v>
      </c>
      <c r="J35" s="156" t="n">
        <f aca="false">ROUND(J24*$L$6,0)</f>
        <v>0</v>
      </c>
      <c r="K35" s="156" t="n">
        <f aca="false">ROUND(K24*$L$6,0)</f>
        <v>0</v>
      </c>
      <c r="L35" s="156" t="n">
        <f aca="false">ROUND(L24*$L$6,0)</f>
        <v>0</v>
      </c>
      <c r="M35" s="157"/>
      <c r="N35" s="4"/>
      <c r="O35" s="12"/>
    </row>
    <row r="36" customFormat="false" ht="12.75" hidden="true" customHeight="false" outlineLevel="0" collapsed="false">
      <c r="B36" s="32" t="s">
        <v>54</v>
      </c>
      <c r="C36" s="40"/>
      <c r="D36" s="40"/>
      <c r="E36" s="40"/>
      <c r="F36" s="40"/>
      <c r="G36" s="40"/>
      <c r="H36" s="156" t="n">
        <f aca="false">ROUND(H19*$L$6,0)</f>
        <v>0</v>
      </c>
      <c r="I36" s="156" t="n">
        <f aca="false">ROUND(I19*$L$6,0)</f>
        <v>0</v>
      </c>
      <c r="J36" s="156" t="n">
        <f aca="false">ROUND(J19*$L$6,0)</f>
        <v>0</v>
      </c>
      <c r="K36" s="156" t="n">
        <f aca="false">ROUND(K19*$L$6,0)</f>
        <v>0</v>
      </c>
      <c r="L36" s="156" t="n">
        <f aca="false">ROUND(L19*$L$6,0)</f>
        <v>0</v>
      </c>
      <c r="M36" s="158"/>
      <c r="N36" s="4"/>
      <c r="O36" s="12"/>
    </row>
    <row r="37" customFormat="false" ht="12.75" hidden="true" customHeight="false" outlineLevel="0" collapsed="false">
      <c r="B37" s="43" t="s">
        <v>29</v>
      </c>
      <c r="C37" s="44"/>
      <c r="D37" s="44"/>
      <c r="E37" s="44"/>
      <c r="F37" s="44"/>
      <c r="G37" s="44"/>
      <c r="H37" s="156" t="n">
        <f aca="false">ROUND(H20*$L$6,0)</f>
        <v>0</v>
      </c>
      <c r="I37" s="156" t="n">
        <f aca="false">ROUND(I20*$L$6,0)</f>
        <v>28</v>
      </c>
      <c r="J37" s="156" t="n">
        <f aca="false">ROUND(J20*$L$6,0)</f>
        <v>0</v>
      </c>
      <c r="K37" s="156" t="n">
        <f aca="false">ROUND(K20*$L$6,0)</f>
        <v>0</v>
      </c>
      <c r="L37" s="156" t="n">
        <f aca="false">ROUND(L20*$L$6,0)</f>
        <v>0</v>
      </c>
      <c r="M37" s="157"/>
      <c r="N37" s="4"/>
      <c r="O37" s="12"/>
    </row>
    <row r="38" customFormat="false" ht="12.75" hidden="true" customHeight="false" outlineLevel="0" collapsed="false">
      <c r="B38" s="43" t="s">
        <v>30</v>
      </c>
      <c r="C38" s="44"/>
      <c r="D38" s="44"/>
      <c r="E38" s="44"/>
      <c r="F38" s="44"/>
      <c r="G38" s="44"/>
      <c r="H38" s="156" t="n">
        <f aca="false">ROUND(H21*$L$6,0)</f>
        <v>0</v>
      </c>
      <c r="I38" s="156" t="n">
        <f aca="false">ROUND(I21*$L$6,0)</f>
        <v>37</v>
      </c>
      <c r="J38" s="156" t="n">
        <f aca="false">ROUND(J21*$L$6,0)</f>
        <v>0</v>
      </c>
      <c r="K38" s="156" t="n">
        <f aca="false">ROUND(K21*$L$6,0)</f>
        <v>0</v>
      </c>
      <c r="L38" s="156" t="n">
        <f aca="false">ROUND(L21*$L$6,0)</f>
        <v>0</v>
      </c>
      <c r="M38" s="157"/>
      <c r="N38" s="4"/>
      <c r="O38" s="12"/>
    </row>
    <row r="39" customFormat="false" ht="12.75" hidden="true" customHeight="false" outlineLevel="0" collapsed="false">
      <c r="B39" s="13"/>
      <c r="C39" s="14"/>
      <c r="D39" s="14"/>
      <c r="E39" s="14"/>
      <c r="F39" s="14"/>
      <c r="G39" s="127"/>
      <c r="H39" s="159"/>
      <c r="I39" s="159"/>
      <c r="J39" s="159"/>
      <c r="K39" s="159"/>
      <c r="L39" s="160"/>
      <c r="M39" s="161"/>
      <c r="N39" s="4"/>
      <c r="O39" s="12"/>
    </row>
    <row r="40" customFormat="false" ht="12.75" hidden="true" customHeight="false" outlineLevel="0" collapsed="false">
      <c r="B40" s="32" t="s">
        <v>138</v>
      </c>
      <c r="C40" s="121"/>
      <c r="D40" s="121"/>
      <c r="E40" s="40"/>
      <c r="F40" s="40" t="s">
        <v>36</v>
      </c>
      <c r="G40" s="120"/>
      <c r="H40" s="156" t="n">
        <f aca="false">SUM(H33:H39)</f>
        <v>0</v>
      </c>
      <c r="I40" s="156" t="n">
        <f aca="false">SUM(I33:I39)</f>
        <v>185</v>
      </c>
      <c r="J40" s="156" t="n">
        <f aca="false">SUM(J33:J39)</f>
        <v>0</v>
      </c>
      <c r="K40" s="156" t="n">
        <f aca="false">SUM(K33:K39)</f>
        <v>0</v>
      </c>
      <c r="L40" s="156" t="n">
        <f aca="false">SUM(L33:L39)</f>
        <v>0</v>
      </c>
      <c r="M40" s="162" t="n">
        <f aca="false">SUM(H40:L40)</f>
        <v>185</v>
      </c>
      <c r="N40" s="33"/>
      <c r="O40" s="153"/>
    </row>
    <row r="41" customFormat="false" ht="12.75" hidden="true" customHeight="false" outlineLevel="0" collapsed="false"/>
    <row r="42" customFormat="false" ht="12.75" hidden="true" customHeight="false" outlineLevel="0" collapsed="false"/>
    <row r="43" customFormat="false" ht="12.75" hidden="tru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4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48" activeCellId="0" sqref="H4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5" min="5" style="0" width="16.42"/>
    <col collapsed="false" customWidth="true" hidden="false" outlineLevel="0" max="12" min="12" style="0" width="16.56"/>
    <col collapsed="false" customWidth="true" hidden="false" outlineLevel="0" max="13" min="13" style="0" width="10.28"/>
  </cols>
  <sheetData>
    <row r="1" customFormat="false" ht="13.5" hidden="false" customHeight="false" outlineLevel="0" collapsed="false"/>
    <row r="2" customFormat="false" ht="12.75" hidden="false" customHeight="false" outlineLevel="0" collapsed="false">
      <c r="B2" s="83" t="s">
        <v>83</v>
      </c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9"/>
    </row>
    <row r="3" customFormat="false" ht="15.75" hidden="false" customHeight="false" outlineLevel="0" collapsed="false">
      <c r="B3" s="10"/>
      <c r="C3" s="4"/>
      <c r="D3" s="4"/>
      <c r="E3" s="4"/>
      <c r="F3" s="4"/>
      <c r="G3" s="4"/>
      <c r="H3" s="4"/>
      <c r="I3" s="4"/>
      <c r="J3" s="4"/>
      <c r="K3" s="84"/>
      <c r="L3" s="84" t="n">
        <v>37165</v>
      </c>
      <c r="M3" s="4"/>
      <c r="N3" s="4"/>
      <c r="O3" s="12"/>
    </row>
    <row r="4" customFormat="false" ht="12.75" hidden="false" customHeight="false" outlineLevel="0" collapsed="false">
      <c r="B4" s="85" t="s">
        <v>205</v>
      </c>
      <c r="C4" s="4"/>
      <c r="D4" s="4"/>
      <c r="E4" s="4"/>
      <c r="F4" s="4"/>
      <c r="G4" s="4"/>
      <c r="H4" s="4"/>
      <c r="I4" s="4"/>
      <c r="J4" s="4"/>
      <c r="K4" s="4"/>
      <c r="L4" s="1" t="n">
        <v>23</v>
      </c>
      <c r="M4" s="4" t="s">
        <v>5</v>
      </c>
      <c r="N4" s="4"/>
      <c r="O4" s="12"/>
    </row>
    <row r="5" customFormat="false" ht="12.75" hidden="false" customHeight="false" outlineLevel="0" collapsed="false">
      <c r="B5" s="10"/>
      <c r="C5" s="17" t="s">
        <v>172</v>
      </c>
      <c r="D5" s="17"/>
      <c r="E5" s="4"/>
      <c r="F5" s="4"/>
      <c r="G5" s="3"/>
      <c r="H5" s="4"/>
      <c r="I5" s="4"/>
      <c r="J5" s="4"/>
      <c r="K5" s="4"/>
      <c r="L5" s="1" t="n">
        <v>0</v>
      </c>
      <c r="M5" s="4" t="s">
        <v>9</v>
      </c>
      <c r="N5" s="4"/>
      <c r="O5" s="12"/>
    </row>
    <row r="6" customFormat="false" ht="12.75" hidden="false" customHeight="false" outlineLevel="0" collapsed="false">
      <c r="B6" s="10"/>
      <c r="C6" s="4"/>
      <c r="D6" s="4"/>
      <c r="E6" s="4"/>
      <c r="F6" s="4"/>
      <c r="G6" s="4"/>
      <c r="H6" s="3"/>
      <c r="I6" s="4"/>
      <c r="J6" s="4"/>
      <c r="K6" s="4"/>
      <c r="L6" s="14" t="n">
        <f aca="false">+L4*8</f>
        <v>184</v>
      </c>
      <c r="M6" s="14" t="s">
        <v>12</v>
      </c>
      <c r="N6" s="14"/>
      <c r="O6" s="20"/>
    </row>
    <row r="7" customFormat="false" ht="12.75" hidden="false" customHeight="false" outlineLevel="0" collapsed="false">
      <c r="B7" s="10"/>
      <c r="C7" s="4" t="s">
        <v>206</v>
      </c>
      <c r="D7" s="4"/>
      <c r="E7" s="4" t="s">
        <v>59</v>
      </c>
      <c r="F7" s="4"/>
      <c r="G7" s="4"/>
      <c r="H7" s="4"/>
      <c r="I7" s="4"/>
      <c r="J7" s="4"/>
      <c r="K7" s="4"/>
      <c r="L7" s="14"/>
      <c r="M7" s="14"/>
      <c r="N7" s="14"/>
      <c r="O7" s="20"/>
    </row>
    <row r="8" customFormat="false" ht="12.75" hidden="false" customHeight="false" outlineLevel="0" collapsed="false">
      <c r="B8" s="10"/>
      <c r="C8" s="4"/>
      <c r="D8" s="4"/>
      <c r="E8" s="4"/>
      <c r="F8" s="4"/>
      <c r="G8" s="4"/>
      <c r="H8" s="4"/>
      <c r="I8" s="4"/>
      <c r="J8" s="4"/>
      <c r="K8" s="4"/>
      <c r="L8" s="86" t="n">
        <f aca="false">+L6*M20</f>
        <v>1104</v>
      </c>
      <c r="M8" s="14" t="s">
        <v>14</v>
      </c>
      <c r="N8" s="14"/>
      <c r="O8" s="20"/>
    </row>
    <row r="9" customFormat="false" ht="12.75" hidden="false" customHeight="false" outlineLevel="0" collapsed="false">
      <c r="B9" s="10"/>
      <c r="C9" s="4" t="s">
        <v>207</v>
      </c>
      <c r="D9" s="4"/>
      <c r="E9" s="4" t="s">
        <v>11</v>
      </c>
      <c r="F9" s="4"/>
      <c r="G9" s="3"/>
      <c r="H9" s="4"/>
      <c r="I9" s="3"/>
      <c r="J9" s="4"/>
      <c r="K9" s="4"/>
      <c r="L9" s="4"/>
      <c r="M9" s="4" t="s">
        <v>89</v>
      </c>
      <c r="N9" s="4"/>
      <c r="O9" s="12"/>
    </row>
    <row r="10" customFormat="false" ht="12.75" hidden="false" customHeight="false" outlineLevel="0" collapsed="false">
      <c r="B10" s="25"/>
      <c r="C10" s="23" t="s">
        <v>208</v>
      </c>
      <c r="D10" s="3"/>
      <c r="E10" s="23" t="s">
        <v>11</v>
      </c>
      <c r="F10" s="3"/>
      <c r="G10" s="3"/>
      <c r="H10" s="4"/>
      <c r="I10" s="4"/>
      <c r="J10" s="4"/>
      <c r="K10" s="4"/>
      <c r="L10" s="4"/>
      <c r="M10" s="4"/>
      <c r="N10" s="4"/>
      <c r="O10" s="12"/>
    </row>
    <row r="11" customFormat="false" ht="12.75" hidden="false" customHeight="false" outlineLevel="0" collapsed="false">
      <c r="B11" s="10"/>
      <c r="C11" s="24" t="s">
        <v>209</v>
      </c>
      <c r="D11" s="4"/>
      <c r="E11" s="24" t="s">
        <v>11</v>
      </c>
      <c r="F11" s="4"/>
      <c r="G11" s="3" t="s">
        <v>121</v>
      </c>
      <c r="H11" s="4"/>
      <c r="I11" s="3" t="s">
        <v>172</v>
      </c>
      <c r="J11" s="4"/>
      <c r="K11" s="4"/>
      <c r="L11" s="4"/>
      <c r="M11" s="4"/>
      <c r="N11" s="4"/>
      <c r="O11" s="12"/>
    </row>
    <row r="12" customFormat="false" ht="12.75" hidden="false" customHeight="false" outlineLevel="0" collapsed="false">
      <c r="B12" s="10"/>
      <c r="C12" s="4"/>
      <c r="D12" s="4"/>
      <c r="E12" s="4"/>
      <c r="F12" s="4"/>
      <c r="G12" s="4"/>
      <c r="H12" s="4"/>
      <c r="I12" s="4" t="s">
        <v>210</v>
      </c>
      <c r="J12" s="18" t="n">
        <v>1</v>
      </c>
      <c r="K12" s="4"/>
      <c r="L12" s="4"/>
      <c r="M12" s="4"/>
      <c r="N12" s="4"/>
      <c r="O12" s="12"/>
    </row>
    <row r="13" customFormat="false" ht="12.75" hidden="false" customHeight="false" outlineLevel="0" collapsed="false">
      <c r="B13" s="10"/>
      <c r="C13" s="24" t="s">
        <v>211</v>
      </c>
      <c r="D13" s="4"/>
      <c r="E13" s="24" t="s">
        <v>24</v>
      </c>
      <c r="F13" s="4"/>
      <c r="G13" s="4"/>
      <c r="H13" s="4"/>
      <c r="I13" s="4"/>
      <c r="J13" s="14"/>
      <c r="K13" s="4"/>
      <c r="L13" s="88"/>
      <c r="M13" s="4"/>
      <c r="N13" s="4"/>
      <c r="O13" s="12"/>
    </row>
    <row r="14" customFormat="false" ht="12.75" hidden="false" customHeight="false" outlineLevel="0" collapsed="false">
      <c r="B14" s="10"/>
      <c r="C14" s="23"/>
      <c r="D14" s="4"/>
      <c r="E14" s="23"/>
      <c r="F14" s="4"/>
      <c r="G14" s="23"/>
      <c r="H14" s="4"/>
      <c r="I14" s="23"/>
      <c r="J14" s="4"/>
      <c r="K14" s="4"/>
      <c r="L14" s="88"/>
      <c r="M14" s="4"/>
      <c r="N14" s="4"/>
      <c r="O14" s="12"/>
    </row>
    <row r="15" customFormat="false" ht="12.75" hidden="false" customHeight="false" outlineLevel="0" collapsed="false">
      <c r="B15" s="10"/>
      <c r="C15" s="4" t="s">
        <v>212</v>
      </c>
      <c r="D15" s="4"/>
      <c r="E15" s="4" t="s">
        <v>17</v>
      </c>
      <c r="F15" s="4"/>
      <c r="G15" s="26"/>
      <c r="H15" s="4"/>
      <c r="I15" s="26"/>
      <c r="J15" s="4"/>
      <c r="K15" s="4"/>
      <c r="L15" s="4"/>
      <c r="M15" s="4"/>
      <c r="N15" s="4"/>
      <c r="O15" s="12"/>
    </row>
    <row r="16" customFormat="false" ht="12.75" hidden="false" customHeight="false" outlineLevel="0" collapsed="false">
      <c r="B16" s="10"/>
      <c r="C16" s="4"/>
      <c r="D16" s="4"/>
      <c r="E16" s="4"/>
      <c r="F16" s="4"/>
      <c r="G16" s="4"/>
      <c r="H16" s="4"/>
      <c r="I16" s="24"/>
      <c r="J16" s="4"/>
      <c r="K16" s="4"/>
      <c r="L16" s="4"/>
      <c r="M16" s="4"/>
      <c r="N16" s="4"/>
      <c r="O16" s="12"/>
    </row>
    <row r="17" customFormat="false" ht="12.75" hidden="false" customHeight="false" outlineLevel="0" collapsed="false">
      <c r="B17" s="10"/>
      <c r="C17" s="4"/>
      <c r="D17" s="4"/>
      <c r="E17" s="4"/>
      <c r="F17" s="4"/>
      <c r="G17" s="4"/>
      <c r="H17" s="4"/>
      <c r="I17" s="24"/>
      <c r="J17" s="4"/>
      <c r="K17" s="4"/>
      <c r="L17" s="4"/>
      <c r="M17" s="4"/>
      <c r="N17" s="4"/>
      <c r="O17" s="12"/>
    </row>
    <row r="18" customFormat="false" ht="12.75" hidden="false" customHeight="false" outlineLevel="0" collapsed="false">
      <c r="B18" s="10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12"/>
    </row>
    <row r="19" customFormat="false" ht="12.75" hidden="false" customHeight="false" outlineLevel="0" collapsed="false">
      <c r="B19" s="89" t="s">
        <v>213</v>
      </c>
      <c r="C19" s="90"/>
      <c r="D19" s="90"/>
      <c r="E19" s="29"/>
      <c r="F19" s="29"/>
      <c r="G19" s="29"/>
      <c r="H19" s="143" t="s">
        <v>23</v>
      </c>
      <c r="I19" s="143" t="s">
        <v>11</v>
      </c>
      <c r="J19" s="143" t="s">
        <v>24</v>
      </c>
      <c r="K19" s="144" t="s">
        <v>17</v>
      </c>
      <c r="L19" s="60"/>
      <c r="M19" s="31" t="s">
        <v>25</v>
      </c>
      <c r="N19" s="4"/>
      <c r="O19" s="12"/>
    </row>
    <row r="20" customFormat="false" ht="12.75" hidden="false" customHeight="false" outlineLevel="0" collapsed="false">
      <c r="B20" s="43" t="s">
        <v>26</v>
      </c>
      <c r="C20" s="92"/>
      <c r="D20" s="92"/>
      <c r="E20" s="92"/>
      <c r="F20" s="93"/>
      <c r="G20" s="93"/>
      <c r="H20" s="94" t="n">
        <v>1</v>
      </c>
      <c r="I20" s="94" t="n">
        <v>3</v>
      </c>
      <c r="J20" s="94" t="n">
        <v>1</v>
      </c>
      <c r="K20" s="95" t="n">
        <v>1</v>
      </c>
      <c r="L20" s="92"/>
      <c r="M20" s="96" t="n">
        <f aca="false">+I20+H20+J20+K20</f>
        <v>6</v>
      </c>
      <c r="N20" s="4"/>
      <c r="O20" s="12"/>
    </row>
    <row r="21" customFormat="false" ht="12.75" hidden="false" customHeight="false" outlineLevel="0" collapsed="false">
      <c r="B21" s="10"/>
      <c r="C21" s="4"/>
      <c r="D21" s="4"/>
      <c r="E21" s="4"/>
      <c r="F21" s="4"/>
      <c r="G21" s="4"/>
      <c r="H21" s="97"/>
      <c r="I21" s="97"/>
      <c r="J21" s="97"/>
      <c r="K21" s="38"/>
      <c r="L21" s="4"/>
      <c r="M21" s="38"/>
      <c r="N21" s="4"/>
      <c r="O21" s="12"/>
    </row>
    <row r="22" customFormat="false" ht="12.75" hidden="false" customHeight="false" outlineLevel="0" collapsed="false">
      <c r="B22" s="32" t="s">
        <v>27</v>
      </c>
      <c r="C22" s="40"/>
      <c r="D22" s="40"/>
      <c r="E22" s="40"/>
      <c r="F22" s="40"/>
      <c r="G22" s="40"/>
      <c r="H22" s="98"/>
      <c r="I22" s="98"/>
      <c r="J22" s="98"/>
      <c r="K22" s="37"/>
      <c r="L22" s="33"/>
      <c r="M22" s="37"/>
      <c r="N22" s="4"/>
      <c r="O22" s="12"/>
    </row>
    <row r="23" customFormat="false" ht="12.75" hidden="false" customHeight="false" outlineLevel="0" collapsed="false">
      <c r="B23" s="32" t="s">
        <v>54</v>
      </c>
      <c r="C23" s="40"/>
      <c r="D23" s="40"/>
      <c r="E23" s="40"/>
      <c r="F23" s="40"/>
      <c r="G23" s="40"/>
      <c r="H23" s="99" t="n">
        <v>0.1</v>
      </c>
      <c r="I23" s="99" t="n">
        <v>0.3</v>
      </c>
      <c r="J23" s="99" t="n">
        <v>0.3</v>
      </c>
      <c r="K23" s="100" t="n">
        <v>0.3</v>
      </c>
      <c r="L23" s="101"/>
      <c r="M23" s="102"/>
      <c r="N23" s="4"/>
      <c r="O23" s="12"/>
    </row>
    <row r="24" customFormat="false" ht="12.75" hidden="false" customHeight="false" outlineLevel="0" collapsed="false">
      <c r="B24" s="43" t="s">
        <v>29</v>
      </c>
      <c r="C24" s="44"/>
      <c r="D24" s="44"/>
      <c r="E24" s="44"/>
      <c r="F24" s="44"/>
      <c r="G24" s="44"/>
      <c r="H24" s="103" t="n">
        <v>0.1</v>
      </c>
      <c r="I24" s="103" t="n">
        <v>0.2</v>
      </c>
      <c r="J24" s="103" t="n">
        <v>0.2</v>
      </c>
      <c r="K24" s="104" t="n">
        <v>0.2</v>
      </c>
      <c r="L24" s="72"/>
      <c r="M24" s="47"/>
      <c r="N24" s="4"/>
      <c r="O24" s="12"/>
    </row>
    <row r="25" customFormat="false" ht="12.75" hidden="false" customHeight="false" outlineLevel="0" collapsed="false">
      <c r="B25" s="43" t="s">
        <v>30</v>
      </c>
      <c r="C25" s="44"/>
      <c r="D25" s="44"/>
      <c r="E25" s="44"/>
      <c r="F25" s="44"/>
      <c r="G25" s="44"/>
      <c r="H25" s="103" t="n">
        <v>0.2</v>
      </c>
      <c r="I25" s="103" t="n">
        <v>0.2</v>
      </c>
      <c r="J25" s="103" t="n">
        <v>0.2</v>
      </c>
      <c r="K25" s="104" t="n">
        <v>0.2</v>
      </c>
      <c r="L25" s="72"/>
      <c r="M25" s="47"/>
      <c r="N25" s="4"/>
      <c r="O25" s="12"/>
    </row>
    <row r="26" customFormat="false" ht="12.75" hidden="false" customHeight="false" outlineLevel="0" collapsed="false">
      <c r="B26" s="43" t="s">
        <v>31</v>
      </c>
      <c r="C26" s="44"/>
      <c r="D26" s="44"/>
      <c r="E26" s="44"/>
      <c r="F26" s="44"/>
      <c r="G26" s="44"/>
      <c r="H26" s="103" t="n">
        <v>0.2</v>
      </c>
      <c r="I26" s="103" t="n">
        <v>0.1</v>
      </c>
      <c r="J26" s="103" t="n">
        <v>0.1</v>
      </c>
      <c r="K26" s="104" t="n">
        <v>0.1</v>
      </c>
      <c r="L26" s="72"/>
      <c r="M26" s="47"/>
      <c r="N26" s="4"/>
      <c r="O26" s="12"/>
    </row>
    <row r="27" customFormat="false" ht="12.75" hidden="false" customHeight="false" outlineLevel="0" collapsed="false">
      <c r="B27" s="43" t="s">
        <v>32</v>
      </c>
      <c r="C27" s="44"/>
      <c r="D27" s="44"/>
      <c r="E27" s="44"/>
      <c r="F27" s="44"/>
      <c r="G27" s="44"/>
      <c r="H27" s="103" t="n">
        <v>0.15</v>
      </c>
      <c r="I27" s="103" t="n">
        <v>0.1</v>
      </c>
      <c r="J27" s="103" t="n">
        <v>0.1</v>
      </c>
      <c r="K27" s="104" t="n">
        <v>0.1</v>
      </c>
      <c r="L27" s="72"/>
      <c r="M27" s="47"/>
      <c r="N27" s="4"/>
      <c r="O27" s="12"/>
    </row>
    <row r="28" customFormat="false" ht="12.75" hidden="false" customHeight="false" outlineLevel="0" collapsed="false">
      <c r="B28" s="43" t="s">
        <v>33</v>
      </c>
      <c r="C28" s="44"/>
      <c r="D28" s="44"/>
      <c r="E28" s="44"/>
      <c r="F28" s="44"/>
      <c r="G28" s="44"/>
      <c r="H28" s="103" t="n">
        <v>0.25</v>
      </c>
      <c r="I28" s="103" t="n">
        <v>0.1</v>
      </c>
      <c r="J28" s="103" t="n">
        <v>0.1</v>
      </c>
      <c r="K28" s="104" t="n">
        <v>0.1</v>
      </c>
      <c r="L28" s="72"/>
      <c r="M28" s="47"/>
      <c r="N28" s="4"/>
      <c r="O28" s="12"/>
    </row>
    <row r="29" customFormat="false" ht="12.75" hidden="false" customHeight="false" outlineLevel="0" collapsed="false">
      <c r="B29" s="10"/>
      <c r="C29" s="4"/>
      <c r="D29" s="4"/>
      <c r="E29" s="4"/>
      <c r="F29" s="4"/>
      <c r="G29" s="105"/>
      <c r="H29" s="106"/>
      <c r="I29" s="106"/>
      <c r="J29" s="106"/>
      <c r="K29" s="106"/>
      <c r="L29" s="73"/>
      <c r="M29" s="107"/>
      <c r="N29" s="4"/>
      <c r="O29" s="12"/>
    </row>
    <row r="30" customFormat="false" ht="12.75" hidden="false" customHeight="false" outlineLevel="0" collapsed="false">
      <c r="B30" s="148" t="s">
        <v>214</v>
      </c>
      <c r="C30" s="149"/>
      <c r="D30" s="149"/>
      <c r="E30" s="150"/>
      <c r="F30" s="40" t="s">
        <v>36</v>
      </c>
      <c r="G30" s="37"/>
      <c r="H30" s="151" t="n">
        <f aca="false">+SUM(H23:H28)</f>
        <v>1</v>
      </c>
      <c r="I30" s="151" t="n">
        <f aca="false">+SUM(I23:I28)</f>
        <v>1</v>
      </c>
      <c r="J30" s="151" t="n">
        <f aca="false">+SUM(J23:J28)</f>
        <v>1</v>
      </c>
      <c r="K30" s="151" t="n">
        <f aca="false">+SUM(K23:K28)</f>
        <v>1</v>
      </c>
      <c r="L30" s="170"/>
      <c r="M30" s="152"/>
      <c r="N30" s="33"/>
      <c r="O30" s="153"/>
    </row>
    <row r="31" customFormat="false" ht="12.75" hidden="false" customHeight="false" outlineLevel="0" collapsed="false">
      <c r="A31" s="4"/>
      <c r="B31" s="1"/>
      <c r="C31" s="2"/>
      <c r="D31" s="2"/>
      <c r="E31" s="1"/>
      <c r="F31" s="3"/>
      <c r="G31" s="4"/>
      <c r="H31" s="5"/>
      <c r="I31" s="5"/>
      <c r="J31" s="5"/>
      <c r="K31" s="5"/>
      <c r="L31" s="5"/>
      <c r="M31" s="5"/>
      <c r="N31" s="4"/>
      <c r="O31" s="4"/>
      <c r="P31" s="4"/>
    </row>
    <row r="32" customFormat="false" ht="12.75" hidden="true" customHeight="false" outlineLevel="0" collapsed="false"/>
    <row r="33" customFormat="false" ht="12.75" hidden="true" customHeight="false" outlineLevel="0" collapsed="false">
      <c r="B33" s="59" t="str">
        <f aca="false">+B19</f>
        <v>Positions-Cost Center 140238 - Wellhead </v>
      </c>
      <c r="C33" s="113"/>
      <c r="D33" s="113"/>
      <c r="E33" s="113"/>
      <c r="F33" s="113"/>
      <c r="G33" s="113"/>
      <c r="H33" s="143" t="s">
        <v>23</v>
      </c>
      <c r="I33" s="143" t="s">
        <v>11</v>
      </c>
      <c r="J33" s="143" t="s">
        <v>24</v>
      </c>
      <c r="K33" s="144" t="s">
        <v>17</v>
      </c>
      <c r="L33" s="143" t="s">
        <v>137</v>
      </c>
      <c r="M33" s="154" t="s">
        <v>25</v>
      </c>
      <c r="N33" s="4"/>
      <c r="O33" s="12"/>
    </row>
    <row r="34" customFormat="false" ht="12.75" hidden="true" customHeight="false" outlineLevel="0" collapsed="false">
      <c r="B34" s="43" t="s">
        <v>26</v>
      </c>
      <c r="C34" s="114"/>
      <c r="D34" s="114"/>
      <c r="E34" s="114"/>
      <c r="F34" s="44"/>
      <c r="G34" s="44"/>
      <c r="H34" s="115" t="n">
        <f aca="false">+H20</f>
        <v>1</v>
      </c>
      <c r="I34" s="115" t="n">
        <f aca="false">+I20</f>
        <v>3</v>
      </c>
      <c r="J34" s="115" t="n">
        <f aca="false">+J20</f>
        <v>1</v>
      </c>
      <c r="K34" s="115" t="n">
        <f aca="false">+K20</f>
        <v>1</v>
      </c>
      <c r="L34" s="115" t="n">
        <f aca="false">+L20</f>
        <v>0</v>
      </c>
      <c r="M34" s="155" t="n">
        <f aca="false">SUM(H34:L34)</f>
        <v>6</v>
      </c>
      <c r="N34" s="4"/>
      <c r="O34" s="12"/>
    </row>
    <row r="35" customFormat="false" ht="12.75" hidden="true" customHeight="false" outlineLevel="0" collapsed="false">
      <c r="B35" s="13"/>
      <c r="C35" s="14"/>
      <c r="D35" s="14"/>
      <c r="E35" s="14"/>
      <c r="F35" s="14"/>
      <c r="G35" s="14"/>
      <c r="H35" s="117"/>
      <c r="I35" s="117"/>
      <c r="J35" s="117"/>
      <c r="K35" s="118"/>
      <c r="L35" s="117"/>
      <c r="M35" s="12"/>
      <c r="N35" s="4"/>
      <c r="O35" s="12"/>
    </row>
    <row r="36" customFormat="false" ht="12.75" hidden="true" customHeight="false" outlineLevel="0" collapsed="false">
      <c r="B36" s="32" t="s">
        <v>27</v>
      </c>
      <c r="C36" s="40"/>
      <c r="D36" s="40"/>
      <c r="E36" s="40"/>
      <c r="F36" s="40"/>
      <c r="G36" s="40"/>
      <c r="H36" s="119"/>
      <c r="I36" s="119"/>
      <c r="J36" s="119"/>
      <c r="K36" s="120"/>
      <c r="L36" s="119"/>
      <c r="M36" s="153"/>
      <c r="N36" s="4"/>
      <c r="O36" s="12"/>
    </row>
    <row r="37" customFormat="false" ht="12.75" hidden="true" customHeight="false" outlineLevel="0" collapsed="false">
      <c r="B37" s="43" t="s">
        <v>31</v>
      </c>
      <c r="C37" s="44"/>
      <c r="D37" s="44"/>
      <c r="E37" s="44"/>
      <c r="F37" s="44"/>
      <c r="G37" s="44"/>
      <c r="H37" s="156" t="n">
        <f aca="false">ROUND(H26*$L$6,0)</f>
        <v>37</v>
      </c>
      <c r="I37" s="156" t="n">
        <f aca="false">ROUND(I26*$L$6,0)</f>
        <v>18</v>
      </c>
      <c r="J37" s="156" t="n">
        <f aca="false">ROUND(J26*$L$6,0)</f>
        <v>18</v>
      </c>
      <c r="K37" s="156" t="n">
        <f aca="false">ROUND(K26*$L$6,0)</f>
        <v>18</v>
      </c>
      <c r="L37" s="156" t="n">
        <f aca="false">ROUND(L26*$L$6,0)</f>
        <v>0</v>
      </c>
      <c r="M37" s="157"/>
      <c r="N37" s="4"/>
      <c r="O37" s="12"/>
    </row>
    <row r="38" customFormat="false" ht="12.75" hidden="true" customHeight="false" outlineLevel="0" collapsed="false">
      <c r="B38" s="43" t="s">
        <v>32</v>
      </c>
      <c r="C38" s="44"/>
      <c r="D38" s="44"/>
      <c r="E38" s="44"/>
      <c r="F38" s="44"/>
      <c r="G38" s="44"/>
      <c r="H38" s="156" t="n">
        <f aca="false">ROUND(H27*$L$6,0)</f>
        <v>28</v>
      </c>
      <c r="I38" s="156" t="n">
        <f aca="false">ROUND(I27*$L$6,0)</f>
        <v>18</v>
      </c>
      <c r="J38" s="156" t="n">
        <f aca="false">ROUND(J27*$L$6,0)</f>
        <v>18</v>
      </c>
      <c r="K38" s="156" t="n">
        <f aca="false">ROUND(K27*$L$6,0)</f>
        <v>18</v>
      </c>
      <c r="L38" s="156" t="n">
        <f aca="false">ROUND(L27*$L$6,0)</f>
        <v>0</v>
      </c>
      <c r="M38" s="157"/>
      <c r="N38" s="4"/>
      <c r="O38" s="12"/>
    </row>
    <row r="39" customFormat="false" ht="12.75" hidden="true" customHeight="false" outlineLevel="0" collapsed="false">
      <c r="B39" s="43" t="s">
        <v>33</v>
      </c>
      <c r="C39" s="44"/>
      <c r="D39" s="44"/>
      <c r="E39" s="44"/>
      <c r="F39" s="44"/>
      <c r="G39" s="44"/>
      <c r="H39" s="156" t="n">
        <f aca="false">ROUND(H28*$L$6,0)</f>
        <v>46</v>
      </c>
      <c r="I39" s="156" t="n">
        <f aca="false">ROUND(I28*$L$6,0)</f>
        <v>18</v>
      </c>
      <c r="J39" s="156" t="n">
        <f aca="false">ROUND(J28*$L$6,0)</f>
        <v>18</v>
      </c>
      <c r="K39" s="156" t="n">
        <f aca="false">ROUND(K28*$L$6,0)</f>
        <v>18</v>
      </c>
      <c r="L39" s="156" t="n">
        <f aca="false">ROUND(L28*$L$6,0)</f>
        <v>0</v>
      </c>
      <c r="M39" s="157"/>
      <c r="N39" s="4"/>
      <c r="O39" s="12"/>
    </row>
    <row r="40" customFormat="false" ht="12.75" hidden="true" customHeight="false" outlineLevel="0" collapsed="false">
      <c r="B40" s="32" t="s">
        <v>54</v>
      </c>
      <c r="C40" s="40"/>
      <c r="D40" s="40"/>
      <c r="E40" s="40"/>
      <c r="F40" s="40"/>
      <c r="G40" s="40"/>
      <c r="H40" s="156" t="n">
        <f aca="false">ROUND(H23*$L$6,0)</f>
        <v>18</v>
      </c>
      <c r="I40" s="156" t="n">
        <f aca="false">ROUND(I23*$L$6,0)</f>
        <v>55</v>
      </c>
      <c r="J40" s="156" t="n">
        <f aca="false">ROUND(J23*$L$6,0)</f>
        <v>55</v>
      </c>
      <c r="K40" s="156" t="n">
        <f aca="false">ROUND(K23*$L$6,0)</f>
        <v>55</v>
      </c>
      <c r="L40" s="156" t="n">
        <f aca="false">ROUND(L23*$L$6,0)</f>
        <v>0</v>
      </c>
      <c r="M40" s="158"/>
      <c r="N40" s="4"/>
      <c r="O40" s="12"/>
    </row>
    <row r="41" customFormat="false" ht="12.75" hidden="true" customHeight="false" outlineLevel="0" collapsed="false">
      <c r="B41" s="43" t="s">
        <v>29</v>
      </c>
      <c r="C41" s="44"/>
      <c r="D41" s="44"/>
      <c r="E41" s="44"/>
      <c r="F41" s="44"/>
      <c r="G41" s="44"/>
      <c r="H41" s="156" t="n">
        <f aca="false">ROUND(H24*$L$6,0)</f>
        <v>18</v>
      </c>
      <c r="I41" s="156" t="n">
        <f aca="false">ROUND(I24*$L$6,0)</f>
        <v>37</v>
      </c>
      <c r="J41" s="156" t="n">
        <f aca="false">ROUND(J24*$L$6,0)</f>
        <v>37</v>
      </c>
      <c r="K41" s="156" t="n">
        <f aca="false">ROUND(K24*$L$6,0)</f>
        <v>37</v>
      </c>
      <c r="L41" s="156" t="n">
        <f aca="false">ROUND(L24*$L$6,0)</f>
        <v>0</v>
      </c>
      <c r="M41" s="157"/>
      <c r="N41" s="4"/>
      <c r="O41" s="12"/>
    </row>
    <row r="42" customFormat="false" ht="12.75" hidden="true" customHeight="false" outlineLevel="0" collapsed="false">
      <c r="B42" s="43" t="s">
        <v>30</v>
      </c>
      <c r="C42" s="44"/>
      <c r="D42" s="44"/>
      <c r="E42" s="44"/>
      <c r="F42" s="44"/>
      <c r="G42" s="44"/>
      <c r="H42" s="156" t="n">
        <f aca="false">ROUND(H25*$L$6,0)</f>
        <v>37</v>
      </c>
      <c r="I42" s="156" t="n">
        <f aca="false">ROUND(I25*$L$6,0)</f>
        <v>37</v>
      </c>
      <c r="J42" s="156" t="n">
        <f aca="false">ROUND(J25*$L$6,0)</f>
        <v>37</v>
      </c>
      <c r="K42" s="156" t="n">
        <f aca="false">ROUND(K25*$L$6,0)</f>
        <v>37</v>
      </c>
      <c r="L42" s="156" t="n">
        <f aca="false">ROUND(L25*$L$6,0)</f>
        <v>0</v>
      </c>
      <c r="M42" s="157"/>
      <c r="N42" s="4"/>
      <c r="O42" s="12"/>
    </row>
    <row r="43" customFormat="false" ht="12.75" hidden="true" customHeight="false" outlineLevel="0" collapsed="false">
      <c r="B43" s="13"/>
      <c r="C43" s="14"/>
      <c r="D43" s="14"/>
      <c r="E43" s="14"/>
      <c r="F43" s="14"/>
      <c r="G43" s="127"/>
      <c r="H43" s="159"/>
      <c r="I43" s="159"/>
      <c r="J43" s="159"/>
      <c r="K43" s="159"/>
      <c r="L43" s="160"/>
      <c r="M43" s="161"/>
      <c r="N43" s="4"/>
      <c r="O43" s="12"/>
    </row>
    <row r="44" customFormat="false" ht="12.75" hidden="true" customHeight="false" outlineLevel="0" collapsed="false">
      <c r="B44" s="32" t="s">
        <v>138</v>
      </c>
      <c r="C44" s="121"/>
      <c r="D44" s="121"/>
      <c r="E44" s="40"/>
      <c r="F44" s="40" t="s">
        <v>36</v>
      </c>
      <c r="G44" s="120"/>
      <c r="H44" s="156" t="n">
        <f aca="false">SUM(H37:H43)</f>
        <v>184</v>
      </c>
      <c r="I44" s="156" t="n">
        <f aca="false">SUM(I37:I43)</f>
        <v>183</v>
      </c>
      <c r="J44" s="156" t="n">
        <f aca="false">SUM(J37:J43)</f>
        <v>183</v>
      </c>
      <c r="K44" s="156" t="n">
        <f aca="false">SUM(K37:K43)</f>
        <v>183</v>
      </c>
      <c r="L44" s="156" t="n">
        <f aca="false">SUM(L37:L43)</f>
        <v>0</v>
      </c>
      <c r="M44" s="162" t="n">
        <f aca="false">SUM(H44:L44)</f>
        <v>733</v>
      </c>
      <c r="N44" s="33"/>
      <c r="O44" s="153"/>
    </row>
    <row r="45" customFormat="false" ht="12.75" hidden="tru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4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49" activeCellId="0" sqref="H4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5" min="5" style="0" width="13.14"/>
    <col collapsed="false" customWidth="true" hidden="false" outlineLevel="0" max="12" min="12" style="0" width="16.56"/>
    <col collapsed="false" customWidth="true" hidden="false" outlineLevel="0" max="13" min="13" style="0" width="10.28"/>
    <col collapsed="false" customWidth="true" hidden="false" outlineLevel="0" max="15" min="15" style="0" width="3.7"/>
  </cols>
  <sheetData>
    <row r="1" customFormat="false" ht="13.5" hidden="false" customHeight="false" outlineLevel="0" collapsed="false"/>
    <row r="2" customFormat="false" ht="12.75" hidden="false" customHeight="false" outlineLevel="0" collapsed="false">
      <c r="B2" s="83" t="s">
        <v>83</v>
      </c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9"/>
    </row>
    <row r="3" customFormat="false" ht="15.75" hidden="false" customHeight="false" outlineLevel="0" collapsed="false">
      <c r="B3" s="10"/>
      <c r="C3" s="4"/>
      <c r="D3" s="4"/>
      <c r="E3" s="4"/>
      <c r="F3" s="4"/>
      <c r="G3" s="4"/>
      <c r="H3" s="4"/>
      <c r="I3" s="4"/>
      <c r="J3" s="4"/>
      <c r="K3" s="84"/>
      <c r="L3" s="84" t="n">
        <v>37165</v>
      </c>
      <c r="M3" s="4"/>
      <c r="N3" s="4"/>
      <c r="O3" s="12"/>
    </row>
    <row r="4" customFormat="false" ht="12.75" hidden="false" customHeight="false" outlineLevel="0" collapsed="false">
      <c r="B4" s="85" t="s">
        <v>215</v>
      </c>
      <c r="C4" s="4"/>
      <c r="D4" s="4"/>
      <c r="E4" s="4"/>
      <c r="F4" s="4"/>
      <c r="G4" s="4"/>
      <c r="H4" s="4"/>
      <c r="I4" s="4"/>
      <c r="J4" s="4"/>
      <c r="K4" s="4"/>
      <c r="L4" s="1" t="n">
        <v>23</v>
      </c>
      <c r="M4" s="4" t="s">
        <v>5</v>
      </c>
      <c r="N4" s="4"/>
      <c r="O4" s="12"/>
    </row>
    <row r="5" customFormat="false" ht="12.75" hidden="false" customHeight="false" outlineLevel="0" collapsed="false">
      <c r="B5" s="10"/>
      <c r="C5" s="17" t="s">
        <v>85</v>
      </c>
      <c r="D5" s="17"/>
      <c r="E5" s="4"/>
      <c r="F5" s="4"/>
      <c r="G5" s="3"/>
      <c r="H5" s="4"/>
      <c r="I5" s="4"/>
      <c r="J5" s="4"/>
      <c r="K5" s="4"/>
      <c r="L5" s="1" t="n">
        <v>0</v>
      </c>
      <c r="M5" s="4" t="s">
        <v>9</v>
      </c>
      <c r="N5" s="4"/>
      <c r="O5" s="12"/>
    </row>
    <row r="6" customFormat="false" ht="12.75" hidden="false" customHeight="false" outlineLevel="0" collapsed="false">
      <c r="B6" s="10"/>
      <c r="C6" s="4" t="s">
        <v>216</v>
      </c>
      <c r="D6" s="4"/>
      <c r="E6" s="4" t="s">
        <v>59</v>
      </c>
      <c r="F6" s="4"/>
      <c r="G6" s="4"/>
      <c r="H6" s="3"/>
      <c r="I6" s="4"/>
      <c r="J6" s="4"/>
      <c r="K6" s="4"/>
      <c r="L6" s="14" t="n">
        <f aca="false">L4*8</f>
        <v>184</v>
      </c>
      <c r="M6" s="14" t="s">
        <v>12</v>
      </c>
      <c r="N6" s="14"/>
      <c r="O6" s="20"/>
    </row>
    <row r="7" customFormat="false" ht="12.75" hidden="false" customHeight="false" outlineLevel="0" collapsed="false">
      <c r="B7" s="10"/>
      <c r="C7" s="4"/>
      <c r="D7" s="4"/>
      <c r="E7" s="4"/>
      <c r="F7" s="4"/>
      <c r="G7" s="4"/>
      <c r="H7" s="4"/>
      <c r="I7" s="4"/>
      <c r="J7" s="4"/>
      <c r="K7" s="4"/>
      <c r="L7" s="14"/>
      <c r="M7" s="14"/>
      <c r="N7" s="14"/>
      <c r="O7" s="20"/>
    </row>
    <row r="8" customFormat="false" ht="12.75" hidden="false" customHeight="false" outlineLevel="0" collapsed="false">
      <c r="B8" s="10"/>
      <c r="C8" s="4" t="s">
        <v>217</v>
      </c>
      <c r="D8" s="4"/>
      <c r="E8" s="4" t="s">
        <v>17</v>
      </c>
      <c r="F8" s="4"/>
      <c r="G8" s="4"/>
      <c r="H8" s="4"/>
      <c r="I8" s="4"/>
      <c r="J8" s="4"/>
      <c r="K8" s="4"/>
      <c r="L8" s="86" t="n">
        <f aca="false">M20*L6</f>
        <v>552</v>
      </c>
      <c r="M8" s="14" t="s">
        <v>14</v>
      </c>
      <c r="N8" s="14"/>
      <c r="O8" s="20"/>
    </row>
    <row r="9" customFormat="false" ht="12.75" hidden="false" customHeight="false" outlineLevel="0" collapsed="false">
      <c r="B9" s="10"/>
      <c r="C9" s="4"/>
      <c r="D9" s="4"/>
      <c r="E9" s="4"/>
      <c r="F9" s="4"/>
      <c r="G9" s="3"/>
      <c r="H9" s="4"/>
      <c r="I9" s="3"/>
      <c r="J9" s="4"/>
      <c r="K9" s="4"/>
      <c r="L9" s="4"/>
      <c r="M9" s="4" t="s">
        <v>89</v>
      </c>
      <c r="N9" s="4"/>
      <c r="O9" s="12"/>
    </row>
    <row r="10" customFormat="false" ht="12.75" hidden="false" customHeight="false" outlineLevel="0" collapsed="false">
      <c r="B10" s="10"/>
      <c r="C10" s="24" t="s">
        <v>218</v>
      </c>
      <c r="D10" s="4"/>
      <c r="E10" s="4" t="s">
        <v>137</v>
      </c>
      <c r="F10" s="4"/>
      <c r="G10" s="3" t="s">
        <v>121</v>
      </c>
      <c r="H10" s="4"/>
      <c r="I10" s="17" t="s">
        <v>219</v>
      </c>
      <c r="J10" s="4"/>
      <c r="K10" s="4"/>
      <c r="L10" s="4"/>
      <c r="M10" s="4"/>
      <c r="N10" s="4"/>
      <c r="O10" s="12"/>
    </row>
    <row r="11" customFormat="false" ht="12.75" hidden="false" customHeight="false" outlineLevel="0" collapsed="false">
      <c r="B11" s="10"/>
      <c r="C11" s="4"/>
      <c r="D11" s="4"/>
      <c r="E11" s="4"/>
      <c r="F11" s="4"/>
      <c r="G11" s="4"/>
      <c r="H11" s="4"/>
      <c r="I11" s="139" t="s">
        <v>219</v>
      </c>
      <c r="J11" s="18" t="n">
        <v>1</v>
      </c>
      <c r="K11" s="4"/>
      <c r="L11" s="4"/>
      <c r="M11" s="4"/>
      <c r="N11" s="4"/>
      <c r="O11" s="12"/>
    </row>
    <row r="12" customFormat="false" ht="12.75" hidden="false" customHeight="false" outlineLevel="0" collapsed="false">
      <c r="B12" s="10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12"/>
    </row>
    <row r="13" customFormat="false" ht="12.75" hidden="false" customHeight="false" outlineLevel="0" collapsed="false">
      <c r="B13" s="10"/>
      <c r="C13" s="4"/>
      <c r="D13" s="4"/>
      <c r="E13" s="4"/>
      <c r="F13" s="4"/>
      <c r="G13" s="4"/>
      <c r="H13" s="4"/>
      <c r="I13" s="4"/>
      <c r="J13" s="14"/>
      <c r="K13" s="4"/>
      <c r="L13" s="88"/>
      <c r="M13" s="4"/>
      <c r="N13" s="4"/>
      <c r="O13" s="12"/>
    </row>
    <row r="14" customFormat="false" ht="12.75" hidden="false" customHeight="false" outlineLevel="0" collapsed="false">
      <c r="B14" s="10"/>
      <c r="C14" s="23"/>
      <c r="D14" s="4"/>
      <c r="E14" s="23"/>
      <c r="F14" s="4"/>
      <c r="G14" s="23"/>
      <c r="H14" s="4"/>
      <c r="I14" s="23"/>
      <c r="J14" s="4"/>
      <c r="K14" s="4"/>
      <c r="L14" s="88"/>
      <c r="M14" s="4"/>
      <c r="N14" s="4"/>
      <c r="O14" s="12"/>
    </row>
    <row r="15" customFormat="false" ht="12.75" hidden="false" customHeight="false" outlineLevel="0" collapsed="false">
      <c r="B15" s="10"/>
      <c r="C15" s="4"/>
      <c r="D15" s="4"/>
      <c r="E15" s="4"/>
      <c r="F15" s="4"/>
      <c r="G15" s="26"/>
      <c r="H15" s="4"/>
      <c r="I15" s="26"/>
      <c r="J15" s="4"/>
      <c r="K15" s="4"/>
      <c r="L15" s="4"/>
      <c r="M15" s="4"/>
      <c r="N15" s="4"/>
      <c r="O15" s="12"/>
    </row>
    <row r="16" customFormat="false" ht="12.75" hidden="false" customHeight="false" outlineLevel="0" collapsed="false">
      <c r="B16" s="10"/>
      <c r="C16" s="4"/>
      <c r="D16" s="4"/>
      <c r="E16" s="4"/>
      <c r="F16" s="4"/>
      <c r="G16" s="4"/>
      <c r="H16" s="4"/>
      <c r="I16" s="24"/>
      <c r="J16" s="4"/>
      <c r="K16" s="4"/>
      <c r="L16" s="4"/>
      <c r="M16" s="4"/>
      <c r="N16" s="4"/>
      <c r="O16" s="12"/>
    </row>
    <row r="17" customFormat="false" ht="12.75" hidden="false" customHeight="false" outlineLevel="0" collapsed="false">
      <c r="B17" s="10"/>
      <c r="C17" s="4"/>
      <c r="D17" s="4"/>
      <c r="E17" s="4"/>
      <c r="F17" s="4"/>
      <c r="G17" s="4"/>
      <c r="H17" s="4"/>
      <c r="I17" s="24"/>
      <c r="J17" s="4"/>
      <c r="K17" s="4"/>
      <c r="L17" s="4"/>
      <c r="M17" s="4"/>
      <c r="N17" s="4"/>
      <c r="O17" s="12"/>
    </row>
    <row r="18" customFormat="false" ht="12.75" hidden="false" customHeight="false" outlineLevel="0" collapsed="false">
      <c r="B18" s="10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12"/>
    </row>
    <row r="19" customFormat="false" ht="12.75" hidden="false" customHeight="false" outlineLevel="0" collapsed="false">
      <c r="B19" s="89" t="s">
        <v>220</v>
      </c>
      <c r="C19" s="90"/>
      <c r="D19" s="90"/>
      <c r="E19" s="29"/>
      <c r="F19" s="29"/>
      <c r="G19" s="29"/>
      <c r="H19" s="143" t="s">
        <v>23</v>
      </c>
      <c r="I19" s="143" t="s">
        <v>11</v>
      </c>
      <c r="J19" s="143" t="s">
        <v>24</v>
      </c>
      <c r="K19" s="144" t="s">
        <v>17</v>
      </c>
      <c r="L19" s="143" t="s">
        <v>134</v>
      </c>
      <c r="M19" s="144" t="s">
        <v>25</v>
      </c>
      <c r="N19" s="4"/>
      <c r="O19" s="12"/>
    </row>
    <row r="20" customFormat="false" ht="12.75" hidden="false" customHeight="false" outlineLevel="0" collapsed="false">
      <c r="B20" s="43" t="s">
        <v>26</v>
      </c>
      <c r="C20" s="92"/>
      <c r="D20" s="92"/>
      <c r="E20" s="92"/>
      <c r="F20" s="93"/>
      <c r="G20" s="93"/>
      <c r="H20" s="94" t="n">
        <v>1</v>
      </c>
      <c r="I20" s="94" t="n">
        <v>0</v>
      </c>
      <c r="J20" s="94" t="n">
        <v>0</v>
      </c>
      <c r="K20" s="95" t="n">
        <v>1</v>
      </c>
      <c r="L20" s="94" t="n">
        <v>1</v>
      </c>
      <c r="M20" s="96" t="n">
        <f aca="false">SUM(H20:L20)</f>
        <v>3</v>
      </c>
      <c r="N20" s="4"/>
      <c r="O20" s="12"/>
    </row>
    <row r="21" customFormat="false" ht="12.75" hidden="false" customHeight="false" outlineLevel="0" collapsed="false">
      <c r="B21" s="10"/>
      <c r="C21" s="4"/>
      <c r="D21" s="4"/>
      <c r="E21" s="4"/>
      <c r="F21" s="4"/>
      <c r="G21" s="4"/>
      <c r="H21" s="97"/>
      <c r="I21" s="97"/>
      <c r="J21" s="97"/>
      <c r="K21" s="38"/>
      <c r="L21" s="191"/>
      <c r="M21" s="38"/>
      <c r="N21" s="4"/>
      <c r="O21" s="12"/>
    </row>
    <row r="22" customFormat="false" ht="12.75" hidden="false" customHeight="false" outlineLevel="0" collapsed="false">
      <c r="B22" s="32" t="s">
        <v>27</v>
      </c>
      <c r="C22" s="40"/>
      <c r="D22" s="40"/>
      <c r="E22" s="40"/>
      <c r="F22" s="40"/>
      <c r="G22" s="40"/>
      <c r="H22" s="98"/>
      <c r="I22" s="98"/>
      <c r="J22" s="98"/>
      <c r="K22" s="37"/>
      <c r="L22" s="191"/>
      <c r="M22" s="37"/>
      <c r="N22" s="4"/>
      <c r="O22" s="12"/>
    </row>
    <row r="23" customFormat="false" ht="12.75" hidden="false" customHeight="false" outlineLevel="0" collapsed="false">
      <c r="B23" s="32" t="s">
        <v>54</v>
      </c>
      <c r="C23" s="40"/>
      <c r="D23" s="40"/>
      <c r="E23" s="40"/>
      <c r="F23" s="40"/>
      <c r="G23" s="40"/>
      <c r="H23" s="99" t="n">
        <v>0</v>
      </c>
      <c r="I23" s="99" t="n">
        <v>0</v>
      </c>
      <c r="J23" s="99" t="n">
        <v>0</v>
      </c>
      <c r="K23" s="100" t="n">
        <v>0.1</v>
      </c>
      <c r="L23" s="103" t="n">
        <v>0.2</v>
      </c>
      <c r="M23" s="102"/>
      <c r="N23" s="4"/>
      <c r="O23" s="12"/>
    </row>
    <row r="24" customFormat="false" ht="12.75" hidden="false" customHeight="false" outlineLevel="0" collapsed="false">
      <c r="B24" s="43" t="s">
        <v>29</v>
      </c>
      <c r="C24" s="44"/>
      <c r="D24" s="44"/>
      <c r="E24" s="44"/>
      <c r="F24" s="44"/>
      <c r="G24" s="44"/>
      <c r="H24" s="103" t="n">
        <v>0</v>
      </c>
      <c r="I24" s="103" t="n">
        <v>0</v>
      </c>
      <c r="J24" s="103" t="n">
        <v>0</v>
      </c>
      <c r="K24" s="104" t="n">
        <v>0.6</v>
      </c>
      <c r="L24" s="103" t="n">
        <v>0.5</v>
      </c>
      <c r="M24" s="47"/>
      <c r="N24" s="4"/>
      <c r="O24" s="12"/>
    </row>
    <row r="25" customFormat="false" ht="12.75" hidden="false" customHeight="false" outlineLevel="0" collapsed="false">
      <c r="B25" s="43" t="s">
        <v>30</v>
      </c>
      <c r="C25" s="44"/>
      <c r="D25" s="44"/>
      <c r="E25" s="44"/>
      <c r="F25" s="44"/>
      <c r="G25" s="44"/>
      <c r="H25" s="103" t="n">
        <v>0.7</v>
      </c>
      <c r="I25" s="103" t="n">
        <v>0</v>
      </c>
      <c r="J25" s="103" t="n">
        <v>0</v>
      </c>
      <c r="K25" s="104" t="n">
        <v>0</v>
      </c>
      <c r="L25" s="103" t="n">
        <v>0</v>
      </c>
      <c r="M25" s="47"/>
      <c r="N25" s="4"/>
      <c r="O25" s="12"/>
    </row>
    <row r="26" customFormat="false" ht="12.75" hidden="false" customHeight="false" outlineLevel="0" collapsed="false">
      <c r="B26" s="43" t="s">
        <v>31</v>
      </c>
      <c r="C26" s="44"/>
      <c r="D26" s="44"/>
      <c r="E26" s="44"/>
      <c r="F26" s="44"/>
      <c r="G26" s="44"/>
      <c r="H26" s="103" t="n">
        <v>0.2</v>
      </c>
      <c r="I26" s="103" t="n">
        <v>0</v>
      </c>
      <c r="J26" s="103" t="n">
        <v>0</v>
      </c>
      <c r="K26" s="104" t="n">
        <v>0.2</v>
      </c>
      <c r="L26" s="103" t="n">
        <v>0.25</v>
      </c>
      <c r="M26" s="47"/>
      <c r="N26" s="4"/>
      <c r="O26" s="12"/>
    </row>
    <row r="27" customFormat="false" ht="12.75" hidden="false" customHeight="false" outlineLevel="0" collapsed="false">
      <c r="B27" s="43" t="s">
        <v>32</v>
      </c>
      <c r="C27" s="44"/>
      <c r="D27" s="44"/>
      <c r="E27" s="44"/>
      <c r="F27" s="44"/>
      <c r="G27" s="44"/>
      <c r="H27" s="103" t="n">
        <v>0.1</v>
      </c>
      <c r="I27" s="103" t="n">
        <v>0</v>
      </c>
      <c r="J27" s="103" t="n">
        <v>0</v>
      </c>
      <c r="K27" s="104" t="n">
        <v>0</v>
      </c>
      <c r="L27" s="103" t="n">
        <v>0</v>
      </c>
      <c r="M27" s="47"/>
      <c r="N27" s="4"/>
      <c r="O27" s="12"/>
    </row>
    <row r="28" customFormat="false" ht="12.75" hidden="false" customHeight="false" outlineLevel="0" collapsed="false">
      <c r="B28" s="43" t="s">
        <v>33</v>
      </c>
      <c r="C28" s="44"/>
      <c r="D28" s="44"/>
      <c r="E28" s="44"/>
      <c r="F28" s="44"/>
      <c r="G28" s="44"/>
      <c r="H28" s="103" t="n">
        <v>0</v>
      </c>
      <c r="I28" s="103" t="n">
        <v>0</v>
      </c>
      <c r="J28" s="103" t="n">
        <v>0</v>
      </c>
      <c r="K28" s="104" t="n">
        <v>0.1</v>
      </c>
      <c r="L28" s="103" t="n">
        <v>0.05</v>
      </c>
      <c r="M28" s="47"/>
      <c r="N28" s="4"/>
      <c r="O28" s="12"/>
    </row>
    <row r="29" customFormat="false" ht="12.75" hidden="false" customHeight="false" outlineLevel="0" collapsed="false">
      <c r="B29" s="10"/>
      <c r="C29" s="4"/>
      <c r="D29" s="4"/>
      <c r="E29" s="4"/>
      <c r="F29" s="4"/>
      <c r="G29" s="105"/>
      <c r="H29" s="106"/>
      <c r="I29" s="106"/>
      <c r="J29" s="106"/>
      <c r="K29" s="106"/>
      <c r="L29" s="192"/>
      <c r="M29" s="107"/>
      <c r="N29" s="4"/>
      <c r="O29" s="12"/>
    </row>
    <row r="30" customFormat="false" ht="12.75" hidden="false" customHeight="false" outlineLevel="0" collapsed="false">
      <c r="B30" s="148" t="s">
        <v>100</v>
      </c>
      <c r="C30" s="149"/>
      <c r="D30" s="149"/>
      <c r="E30" s="150"/>
      <c r="F30" s="40" t="s">
        <v>36</v>
      </c>
      <c r="G30" s="37"/>
      <c r="H30" s="151" t="n">
        <v>1</v>
      </c>
      <c r="I30" s="151" t="n">
        <v>0</v>
      </c>
      <c r="J30" s="151" t="n">
        <v>0</v>
      </c>
      <c r="K30" s="151" t="n">
        <v>1</v>
      </c>
      <c r="L30" s="193" t="n">
        <v>1</v>
      </c>
      <c r="M30" s="152"/>
      <c r="N30" s="33"/>
      <c r="O30" s="153"/>
    </row>
    <row r="31" customFormat="false" ht="12.75" hidden="false" customHeight="true" outlineLevel="0" collapsed="false">
      <c r="A31" s="4"/>
      <c r="B31" s="1"/>
      <c r="C31" s="2"/>
      <c r="D31" s="2"/>
      <c r="E31" s="1"/>
      <c r="F31" s="3"/>
      <c r="G31" s="4"/>
      <c r="H31" s="5"/>
      <c r="I31" s="5"/>
      <c r="J31" s="5"/>
      <c r="K31" s="5"/>
      <c r="L31" s="5"/>
      <c r="M31" s="5"/>
      <c r="N31" s="4"/>
      <c r="O31" s="4"/>
      <c r="P31" s="4"/>
    </row>
    <row r="32" customFormat="false" ht="12.75" hidden="true" customHeight="false" outlineLevel="0" collapsed="false"/>
    <row r="33" customFormat="false" ht="12.75" hidden="true" customHeight="false" outlineLevel="0" collapsed="false">
      <c r="B33" s="59" t="str">
        <f aca="false">+B19</f>
        <v>Positions-Cost Center 103832 - Texas </v>
      </c>
      <c r="C33" s="113"/>
      <c r="D33" s="113"/>
      <c r="E33" s="113"/>
      <c r="F33" s="113"/>
      <c r="G33" s="113"/>
      <c r="H33" s="143" t="s">
        <v>23</v>
      </c>
      <c r="I33" s="143" t="s">
        <v>11</v>
      </c>
      <c r="J33" s="143" t="s">
        <v>24</v>
      </c>
      <c r="K33" s="144" t="s">
        <v>17</v>
      </c>
      <c r="L33" s="143" t="s">
        <v>137</v>
      </c>
      <c r="M33" s="154" t="s">
        <v>25</v>
      </c>
      <c r="N33" s="4"/>
      <c r="O33" s="12"/>
    </row>
    <row r="34" customFormat="false" ht="12.75" hidden="true" customHeight="false" outlineLevel="0" collapsed="false">
      <c r="B34" s="43" t="s">
        <v>26</v>
      </c>
      <c r="C34" s="114"/>
      <c r="D34" s="114"/>
      <c r="E34" s="114"/>
      <c r="F34" s="44"/>
      <c r="G34" s="44"/>
      <c r="H34" s="115" t="n">
        <f aca="false">+H20</f>
        <v>1</v>
      </c>
      <c r="I34" s="115" t="n">
        <f aca="false">+I20</f>
        <v>0</v>
      </c>
      <c r="J34" s="115" t="n">
        <f aca="false">+J20</f>
        <v>0</v>
      </c>
      <c r="K34" s="115" t="n">
        <f aca="false">+K20</f>
        <v>1</v>
      </c>
      <c r="L34" s="115" t="n">
        <f aca="false">+L20</f>
        <v>1</v>
      </c>
      <c r="M34" s="155" t="n">
        <f aca="false">+I34+H34+J34+K34+L34</f>
        <v>3</v>
      </c>
      <c r="N34" s="4"/>
      <c r="O34" s="12"/>
    </row>
    <row r="35" customFormat="false" ht="12.75" hidden="true" customHeight="false" outlineLevel="0" collapsed="false">
      <c r="B35" s="13"/>
      <c r="C35" s="14"/>
      <c r="D35" s="14"/>
      <c r="E35" s="14"/>
      <c r="F35" s="14"/>
      <c r="G35" s="14"/>
      <c r="H35" s="117"/>
      <c r="I35" s="117"/>
      <c r="J35" s="117"/>
      <c r="K35" s="118"/>
      <c r="L35" s="117"/>
      <c r="M35" s="12"/>
      <c r="N35" s="4"/>
      <c r="O35" s="12"/>
    </row>
    <row r="36" customFormat="false" ht="12.75" hidden="true" customHeight="false" outlineLevel="0" collapsed="false">
      <c r="B36" s="32" t="s">
        <v>27</v>
      </c>
      <c r="C36" s="40"/>
      <c r="D36" s="40"/>
      <c r="E36" s="40"/>
      <c r="F36" s="40"/>
      <c r="G36" s="40"/>
      <c r="H36" s="119"/>
      <c r="I36" s="119"/>
      <c r="J36" s="119"/>
      <c r="K36" s="120"/>
      <c r="L36" s="119"/>
      <c r="M36" s="153"/>
      <c r="N36" s="4"/>
      <c r="O36" s="12"/>
    </row>
    <row r="37" customFormat="false" ht="12.75" hidden="true" customHeight="false" outlineLevel="0" collapsed="false">
      <c r="B37" s="43" t="s">
        <v>31</v>
      </c>
      <c r="C37" s="44"/>
      <c r="D37" s="44"/>
      <c r="E37" s="44"/>
      <c r="F37" s="44"/>
      <c r="G37" s="44"/>
      <c r="H37" s="156" t="n">
        <f aca="false">ROUND(H26*$L$6,0)</f>
        <v>37</v>
      </c>
      <c r="I37" s="156" t="n">
        <f aca="false">ROUND(I26*$L$6,0)</f>
        <v>0</v>
      </c>
      <c r="J37" s="156" t="n">
        <f aca="false">ROUND(J26*$L$6,0)</f>
        <v>0</v>
      </c>
      <c r="K37" s="156" t="n">
        <f aca="false">ROUND(K26*$L$6,0)</f>
        <v>37</v>
      </c>
      <c r="L37" s="156" t="n">
        <f aca="false">ROUND(L26*$L$6,0)</f>
        <v>46</v>
      </c>
      <c r="M37" s="157"/>
      <c r="N37" s="4"/>
      <c r="O37" s="12"/>
    </row>
    <row r="38" customFormat="false" ht="12.75" hidden="true" customHeight="false" outlineLevel="0" collapsed="false">
      <c r="B38" s="43" t="s">
        <v>32</v>
      </c>
      <c r="C38" s="44"/>
      <c r="D38" s="44"/>
      <c r="E38" s="44"/>
      <c r="F38" s="44"/>
      <c r="G38" s="44"/>
      <c r="H38" s="156" t="n">
        <f aca="false">ROUND(H27*$L$6,0)</f>
        <v>18</v>
      </c>
      <c r="I38" s="156" t="n">
        <f aca="false">ROUND(I27*$L$6,0)</f>
        <v>0</v>
      </c>
      <c r="J38" s="156" t="n">
        <f aca="false">ROUND(J27*$L$6,0)</f>
        <v>0</v>
      </c>
      <c r="K38" s="156" t="n">
        <f aca="false">ROUND(K27*$L$6,0)</f>
        <v>0</v>
      </c>
      <c r="L38" s="156" t="n">
        <f aca="false">ROUND(L27*$L$6,0)</f>
        <v>0</v>
      </c>
      <c r="M38" s="157"/>
      <c r="N38" s="4"/>
      <c r="O38" s="12"/>
    </row>
    <row r="39" customFormat="false" ht="12.75" hidden="true" customHeight="false" outlineLevel="0" collapsed="false">
      <c r="B39" s="43" t="s">
        <v>33</v>
      </c>
      <c r="C39" s="44"/>
      <c r="D39" s="44"/>
      <c r="E39" s="44"/>
      <c r="F39" s="44"/>
      <c r="G39" s="44"/>
      <c r="H39" s="156" t="n">
        <f aca="false">ROUND(H28*$L$6,0)</f>
        <v>0</v>
      </c>
      <c r="I39" s="156" t="n">
        <f aca="false">ROUND(I28*$L$6,0)</f>
        <v>0</v>
      </c>
      <c r="J39" s="156" t="n">
        <f aca="false">ROUND(J28*$L$6,0)</f>
        <v>0</v>
      </c>
      <c r="K39" s="156" t="n">
        <f aca="false">ROUND(K28*$L$6,0)</f>
        <v>18</v>
      </c>
      <c r="L39" s="156" t="n">
        <f aca="false">ROUND(L28*$L$6,0)</f>
        <v>9</v>
      </c>
      <c r="M39" s="157"/>
      <c r="N39" s="4"/>
      <c r="O39" s="12"/>
    </row>
    <row r="40" customFormat="false" ht="12.75" hidden="true" customHeight="false" outlineLevel="0" collapsed="false">
      <c r="B40" s="32" t="s">
        <v>54</v>
      </c>
      <c r="C40" s="40"/>
      <c r="D40" s="40"/>
      <c r="E40" s="40"/>
      <c r="F40" s="40"/>
      <c r="G40" s="40"/>
      <c r="H40" s="156" t="n">
        <f aca="false">ROUND(H23*$L$6,0)</f>
        <v>0</v>
      </c>
      <c r="I40" s="156" t="n">
        <f aca="false">ROUND(I23*$L$6,0)</f>
        <v>0</v>
      </c>
      <c r="J40" s="156" t="n">
        <f aca="false">ROUND(J23*$L$6,0)</f>
        <v>0</v>
      </c>
      <c r="K40" s="156" t="n">
        <f aca="false">ROUND(K23*$L$6,0)</f>
        <v>18</v>
      </c>
      <c r="L40" s="156" t="n">
        <f aca="false">ROUND(L23*$L$6,0)</f>
        <v>37</v>
      </c>
      <c r="M40" s="158"/>
      <c r="N40" s="4"/>
      <c r="O40" s="12"/>
    </row>
    <row r="41" customFormat="false" ht="12.75" hidden="true" customHeight="false" outlineLevel="0" collapsed="false">
      <c r="B41" s="43" t="s">
        <v>29</v>
      </c>
      <c r="C41" s="44"/>
      <c r="D41" s="44"/>
      <c r="E41" s="44"/>
      <c r="F41" s="44"/>
      <c r="G41" s="44"/>
      <c r="H41" s="156" t="n">
        <f aca="false">ROUND(H24*$L$6,0)</f>
        <v>0</v>
      </c>
      <c r="I41" s="156" t="n">
        <f aca="false">ROUND(I24*$L$6,0)</f>
        <v>0</v>
      </c>
      <c r="J41" s="156" t="n">
        <f aca="false">ROUND(J24*$L$6,0)</f>
        <v>0</v>
      </c>
      <c r="K41" s="156" t="n">
        <f aca="false">ROUND(K24*$L$6,0)</f>
        <v>110</v>
      </c>
      <c r="L41" s="156" t="n">
        <f aca="false">ROUND(L24*$L$6,0)</f>
        <v>92</v>
      </c>
      <c r="M41" s="157"/>
      <c r="N41" s="4"/>
      <c r="O41" s="12"/>
    </row>
    <row r="42" customFormat="false" ht="12.75" hidden="true" customHeight="false" outlineLevel="0" collapsed="false">
      <c r="B42" s="43" t="s">
        <v>30</v>
      </c>
      <c r="C42" s="44"/>
      <c r="D42" s="44"/>
      <c r="E42" s="44"/>
      <c r="F42" s="44"/>
      <c r="G42" s="44"/>
      <c r="H42" s="156" t="n">
        <f aca="false">ROUND(H25*$L$6,0)</f>
        <v>129</v>
      </c>
      <c r="I42" s="156" t="n">
        <f aca="false">ROUND(I25*$L$6,0)</f>
        <v>0</v>
      </c>
      <c r="J42" s="156" t="n">
        <f aca="false">ROUND(J25*$L$6,0)</f>
        <v>0</v>
      </c>
      <c r="K42" s="156" t="n">
        <f aca="false">ROUND(K25*$L$6,0)</f>
        <v>0</v>
      </c>
      <c r="L42" s="156" t="n">
        <f aca="false">ROUND(L25*$L$6,0)</f>
        <v>0</v>
      </c>
      <c r="M42" s="157"/>
      <c r="N42" s="4"/>
      <c r="O42" s="12"/>
    </row>
    <row r="43" customFormat="false" ht="12.75" hidden="true" customHeight="false" outlineLevel="0" collapsed="false">
      <c r="B43" s="13"/>
      <c r="C43" s="14"/>
      <c r="D43" s="14"/>
      <c r="E43" s="14"/>
      <c r="F43" s="14"/>
      <c r="G43" s="127"/>
      <c r="H43" s="159"/>
      <c r="I43" s="159"/>
      <c r="J43" s="159"/>
      <c r="K43" s="159"/>
      <c r="L43" s="160"/>
      <c r="M43" s="161"/>
      <c r="N43" s="4"/>
      <c r="O43" s="12"/>
    </row>
    <row r="44" customFormat="false" ht="12.75" hidden="true" customHeight="false" outlineLevel="0" collapsed="false">
      <c r="B44" s="32" t="s">
        <v>138</v>
      </c>
      <c r="C44" s="121"/>
      <c r="D44" s="121"/>
      <c r="E44" s="40"/>
      <c r="F44" s="40" t="s">
        <v>36</v>
      </c>
      <c r="G44" s="120"/>
      <c r="H44" s="156" t="n">
        <f aca="false">SUM(H37:H43)</f>
        <v>184</v>
      </c>
      <c r="I44" s="156" t="n">
        <f aca="false">SUM(I37:I43)</f>
        <v>0</v>
      </c>
      <c r="J44" s="156" t="n">
        <f aca="false">SUM(J37:J43)</f>
        <v>0</v>
      </c>
      <c r="K44" s="156" t="n">
        <f aca="false">SUM(K37:K43)</f>
        <v>183</v>
      </c>
      <c r="L44" s="156" t="n">
        <f aca="false">SUM(L37:L43)</f>
        <v>184</v>
      </c>
      <c r="M44" s="162" t="n">
        <f aca="false">SUM(H44:L44)</f>
        <v>551</v>
      </c>
      <c r="N44" s="33"/>
      <c r="O44" s="153"/>
    </row>
    <row r="45" customFormat="false" ht="12.75" hidden="true" customHeight="false" outlineLevel="0" collapsed="false"/>
    <row r="46" customFormat="false" ht="12.75" hidden="tru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2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G32" activeCellId="0" sqref="G3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5" min="5" style="0" width="15.85"/>
    <col collapsed="false" customWidth="true" hidden="false" outlineLevel="0" max="12" min="12" style="0" width="16.56"/>
    <col collapsed="false" customWidth="true" hidden="false" outlineLevel="0" max="15" min="15" style="0" width="1.7"/>
  </cols>
  <sheetData>
    <row r="1" customFormat="false" ht="13.5" hidden="false" customHeight="false" outlineLevel="0" collapsed="false"/>
    <row r="2" customFormat="false" ht="12.75" hidden="false" customHeight="false" outlineLevel="0" collapsed="false">
      <c r="B2" s="83" t="s">
        <v>83</v>
      </c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9"/>
    </row>
    <row r="3" customFormat="false" ht="15.75" hidden="false" customHeight="false" outlineLevel="0" collapsed="false">
      <c r="B3" s="10"/>
      <c r="C3" s="4"/>
      <c r="D3" s="4"/>
      <c r="E3" s="4"/>
      <c r="F3" s="4"/>
      <c r="G3" s="4"/>
      <c r="H3" s="4"/>
      <c r="I3" s="4"/>
      <c r="J3" s="4"/>
      <c r="K3" s="84"/>
      <c r="L3" s="84" t="n">
        <v>37165</v>
      </c>
      <c r="M3" s="4"/>
      <c r="N3" s="4"/>
      <c r="O3" s="12"/>
    </row>
    <row r="4" customFormat="false" ht="12.75" hidden="false" customHeight="false" outlineLevel="0" collapsed="false">
      <c r="B4" s="85" t="s">
        <v>221</v>
      </c>
      <c r="C4" s="4"/>
      <c r="D4" s="4"/>
      <c r="E4" s="4"/>
      <c r="F4" s="4"/>
      <c r="G4" s="4"/>
      <c r="H4" s="4"/>
      <c r="I4" s="4"/>
      <c r="J4" s="4"/>
      <c r="K4" s="4"/>
      <c r="L4" s="1" t="n">
        <v>23</v>
      </c>
      <c r="M4" s="4" t="s">
        <v>5</v>
      </c>
      <c r="N4" s="4"/>
      <c r="O4" s="12"/>
    </row>
    <row r="5" customFormat="false" ht="12.75" hidden="false" customHeight="false" outlineLevel="0" collapsed="false">
      <c r="B5" s="10"/>
      <c r="C5" s="17" t="s">
        <v>222</v>
      </c>
      <c r="D5" s="17"/>
      <c r="E5" s="4"/>
      <c r="F5" s="4"/>
      <c r="G5" s="3"/>
      <c r="H5" s="4"/>
      <c r="I5" s="4"/>
      <c r="J5" s="4"/>
      <c r="K5" s="4"/>
      <c r="L5" s="1" t="n">
        <v>0</v>
      </c>
      <c r="M5" s="4" t="s">
        <v>9</v>
      </c>
      <c r="N5" s="4"/>
      <c r="O5" s="12"/>
    </row>
    <row r="6" customFormat="false" ht="12.75" hidden="false" customHeight="false" outlineLevel="0" collapsed="false">
      <c r="B6" s="10"/>
      <c r="C6" s="4"/>
      <c r="D6" s="4"/>
      <c r="E6" s="4"/>
      <c r="F6" s="4"/>
      <c r="G6" s="4"/>
      <c r="H6" s="3"/>
      <c r="I6" s="4"/>
      <c r="J6" s="4"/>
      <c r="K6" s="4"/>
      <c r="L6" s="14" t="n">
        <f aca="false">+L4*8</f>
        <v>184</v>
      </c>
      <c r="M6" s="14" t="s">
        <v>12</v>
      </c>
      <c r="N6" s="14"/>
      <c r="O6" s="20"/>
    </row>
    <row r="7" customFormat="false" ht="12.75" hidden="false" customHeight="false" outlineLevel="0" collapsed="false">
      <c r="B7" s="10"/>
      <c r="C7" s="4" t="s">
        <v>223</v>
      </c>
      <c r="D7" s="4"/>
      <c r="E7" s="4" t="s">
        <v>224</v>
      </c>
      <c r="F7" s="4"/>
      <c r="G7" s="4"/>
      <c r="H7" s="4"/>
      <c r="I7" s="4"/>
      <c r="J7" s="4"/>
      <c r="K7" s="4"/>
      <c r="L7" s="14"/>
      <c r="M7" s="14"/>
      <c r="N7" s="14"/>
      <c r="O7" s="20"/>
    </row>
    <row r="8" customFormat="false" ht="12.75" hidden="false" customHeight="false" outlineLevel="0" collapsed="false">
      <c r="B8" s="10"/>
      <c r="F8" s="4"/>
      <c r="G8" s="4"/>
      <c r="H8" s="4"/>
      <c r="I8" s="4"/>
      <c r="J8" s="4"/>
      <c r="K8" s="4"/>
      <c r="L8" s="86" t="n">
        <f aca="false">+L6*M17</f>
        <v>0</v>
      </c>
      <c r="M8" s="14" t="s">
        <v>14</v>
      </c>
      <c r="N8" s="14"/>
      <c r="O8" s="20"/>
    </row>
    <row r="9" customFormat="false" ht="12.75" hidden="false" customHeight="false" outlineLevel="0" collapsed="false">
      <c r="B9" s="10"/>
      <c r="C9" s="4" t="s">
        <v>225</v>
      </c>
      <c r="D9" s="4"/>
      <c r="E9" s="4" t="s">
        <v>226</v>
      </c>
      <c r="F9" s="4"/>
      <c r="G9" s="3"/>
      <c r="H9" s="4"/>
      <c r="I9" s="3"/>
      <c r="J9" s="4"/>
      <c r="K9" s="4"/>
      <c r="L9" s="4"/>
      <c r="M9" s="4" t="s">
        <v>89</v>
      </c>
      <c r="N9" s="4"/>
      <c r="O9" s="12"/>
    </row>
    <row r="10" customFormat="false" ht="12.75" hidden="false" customHeight="false" outlineLevel="0" collapsed="false">
      <c r="B10" s="10"/>
      <c r="C10" s="24" t="s">
        <v>227</v>
      </c>
      <c r="D10" s="4"/>
      <c r="E10" s="4" t="s">
        <v>226</v>
      </c>
      <c r="F10" s="4"/>
      <c r="G10" s="4"/>
      <c r="H10" s="4"/>
      <c r="I10" s="4"/>
      <c r="J10" s="4"/>
      <c r="K10" s="4"/>
      <c r="L10" s="4"/>
      <c r="M10" s="4"/>
      <c r="N10" s="4"/>
      <c r="O10" s="12"/>
    </row>
    <row r="11" customFormat="false" ht="12.75" hidden="false" customHeight="false" outlineLevel="0" collapsed="false">
      <c r="B11" s="10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12"/>
    </row>
    <row r="12" customFormat="false" ht="12.75" hidden="false" customHeight="false" outlineLevel="0" collapsed="false">
      <c r="B12" s="10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12"/>
    </row>
    <row r="13" customFormat="false" ht="12.75" hidden="false" customHeight="false" outlineLevel="0" collapsed="false">
      <c r="B13" s="10"/>
      <c r="C13" s="4"/>
      <c r="D13" s="4"/>
      <c r="E13" s="4"/>
      <c r="F13" s="4"/>
      <c r="G13" s="4"/>
      <c r="H13" s="4"/>
      <c r="I13" s="24"/>
      <c r="J13" s="4"/>
      <c r="K13" s="4"/>
      <c r="L13" s="4"/>
      <c r="M13" s="4"/>
      <c r="N13" s="4"/>
      <c r="O13" s="12"/>
    </row>
    <row r="14" customFormat="false" ht="12.75" hidden="false" customHeight="false" outlineLevel="0" collapsed="false">
      <c r="B14" s="10"/>
      <c r="C14" s="4"/>
      <c r="D14" s="4"/>
      <c r="E14" s="4"/>
      <c r="F14" s="4"/>
      <c r="G14" s="4"/>
      <c r="H14" s="4"/>
      <c r="I14" s="24"/>
      <c r="J14" s="4"/>
      <c r="K14" s="4"/>
      <c r="L14" s="4"/>
      <c r="M14" s="4"/>
      <c r="N14" s="4"/>
      <c r="O14" s="12"/>
    </row>
    <row r="15" customFormat="false" ht="12.75" hidden="false" customHeight="false" outlineLevel="0" collapsed="false">
      <c r="B15" s="10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12"/>
    </row>
    <row r="16" customFormat="false" ht="12.75" hidden="false" customHeight="false" outlineLevel="0" collapsed="false">
      <c r="B16" s="89" t="s">
        <v>228</v>
      </c>
      <c r="C16" s="90"/>
      <c r="D16" s="90"/>
      <c r="E16" s="29"/>
      <c r="F16" s="29"/>
      <c r="G16" s="29"/>
      <c r="H16" s="143" t="s">
        <v>23</v>
      </c>
      <c r="I16" s="143" t="s">
        <v>11</v>
      </c>
      <c r="J16" s="143" t="s">
        <v>24</v>
      </c>
      <c r="K16" s="144" t="s">
        <v>17</v>
      </c>
      <c r="L16" s="194"/>
      <c r="M16" s="144" t="s">
        <v>25</v>
      </c>
      <c r="N16" s="4"/>
      <c r="O16" s="12"/>
    </row>
    <row r="17" customFormat="false" ht="12.75" hidden="false" customHeight="false" outlineLevel="0" collapsed="false">
      <c r="B17" s="43" t="s">
        <v>26</v>
      </c>
      <c r="C17" s="92"/>
      <c r="D17" s="92"/>
      <c r="E17" s="92"/>
      <c r="F17" s="93"/>
      <c r="G17" s="93"/>
      <c r="H17" s="94" t="n">
        <v>0</v>
      </c>
      <c r="I17" s="94" t="n">
        <v>0</v>
      </c>
      <c r="J17" s="94" t="n">
        <v>0</v>
      </c>
      <c r="K17" s="95" t="n">
        <v>0</v>
      </c>
      <c r="L17" s="92"/>
      <c r="M17" s="96" t="n">
        <f aca="false">SUM(H17:L17)</f>
        <v>0</v>
      </c>
      <c r="N17" s="4"/>
      <c r="O17" s="12"/>
    </row>
    <row r="18" customFormat="false" ht="12.75" hidden="false" customHeight="false" outlineLevel="0" collapsed="false">
      <c r="B18" s="10"/>
      <c r="C18" s="4"/>
      <c r="D18" s="4"/>
      <c r="E18" s="4"/>
      <c r="F18" s="4"/>
      <c r="G18" s="4"/>
      <c r="H18" s="97"/>
      <c r="I18" s="97"/>
      <c r="J18" s="97"/>
      <c r="K18" s="38"/>
      <c r="L18" s="4"/>
      <c r="M18" s="38"/>
      <c r="N18" s="4"/>
      <c r="O18" s="12"/>
    </row>
    <row r="19" customFormat="false" ht="12.75" hidden="false" customHeight="false" outlineLevel="0" collapsed="false">
      <c r="B19" s="32" t="s">
        <v>27</v>
      </c>
      <c r="C19" s="40"/>
      <c r="D19" s="40"/>
      <c r="E19" s="40"/>
      <c r="F19" s="40"/>
      <c r="G19" s="40"/>
      <c r="H19" s="98"/>
      <c r="I19" s="98"/>
      <c r="J19" s="98"/>
      <c r="K19" s="37"/>
      <c r="L19" s="33"/>
      <c r="M19" s="37"/>
      <c r="N19" s="4"/>
      <c r="O19" s="12"/>
    </row>
    <row r="20" customFormat="false" ht="12.75" hidden="false" customHeight="false" outlineLevel="0" collapsed="false">
      <c r="B20" s="32" t="s">
        <v>54</v>
      </c>
      <c r="C20" s="40"/>
      <c r="D20" s="40"/>
      <c r="E20" s="40"/>
      <c r="F20" s="40"/>
      <c r="G20" s="40"/>
      <c r="H20" s="99" t="n">
        <v>0</v>
      </c>
      <c r="I20" s="99" t="n">
        <v>0</v>
      </c>
      <c r="J20" s="99" t="n">
        <v>0</v>
      </c>
      <c r="K20" s="100" t="n">
        <v>0</v>
      </c>
      <c r="L20" s="101"/>
      <c r="M20" s="102"/>
      <c r="N20" s="4"/>
      <c r="O20" s="12"/>
    </row>
    <row r="21" customFormat="false" ht="12.75" hidden="false" customHeight="false" outlineLevel="0" collapsed="false">
      <c r="B21" s="43" t="s">
        <v>29</v>
      </c>
      <c r="C21" s="44"/>
      <c r="D21" s="44"/>
      <c r="E21" s="44"/>
      <c r="F21" s="44"/>
      <c r="G21" s="44"/>
      <c r="H21" s="103" t="n">
        <v>0</v>
      </c>
      <c r="I21" s="103" t="n">
        <v>0</v>
      </c>
      <c r="J21" s="103" t="n">
        <v>0</v>
      </c>
      <c r="K21" s="104" t="n">
        <v>0</v>
      </c>
      <c r="L21" s="72"/>
      <c r="M21" s="47"/>
      <c r="N21" s="4"/>
      <c r="O21" s="12"/>
    </row>
    <row r="22" customFormat="false" ht="12.75" hidden="false" customHeight="false" outlineLevel="0" collapsed="false">
      <c r="B22" s="43" t="s">
        <v>30</v>
      </c>
      <c r="C22" s="44"/>
      <c r="D22" s="44"/>
      <c r="E22" s="44"/>
      <c r="F22" s="44"/>
      <c r="G22" s="44"/>
      <c r="H22" s="103" t="n">
        <v>0</v>
      </c>
      <c r="I22" s="103" t="n">
        <v>0</v>
      </c>
      <c r="J22" s="103" t="n">
        <v>0</v>
      </c>
      <c r="K22" s="104" t="n">
        <v>0</v>
      </c>
      <c r="L22" s="72"/>
      <c r="M22" s="47"/>
      <c r="N22" s="4"/>
      <c r="O22" s="12"/>
    </row>
    <row r="23" customFormat="false" ht="12.75" hidden="false" customHeight="false" outlineLevel="0" collapsed="false">
      <c r="B23" s="43" t="s">
        <v>31</v>
      </c>
      <c r="C23" s="44"/>
      <c r="D23" s="44"/>
      <c r="E23" s="44"/>
      <c r="F23" s="44"/>
      <c r="G23" s="44"/>
      <c r="H23" s="103" t="n">
        <v>0</v>
      </c>
      <c r="I23" s="103" t="n">
        <v>0</v>
      </c>
      <c r="J23" s="103" t="n">
        <v>0</v>
      </c>
      <c r="K23" s="104" t="n">
        <v>0</v>
      </c>
      <c r="L23" s="72"/>
      <c r="M23" s="47"/>
      <c r="N23" s="4"/>
      <c r="O23" s="12"/>
    </row>
    <row r="24" customFormat="false" ht="12.75" hidden="false" customHeight="false" outlineLevel="0" collapsed="false">
      <c r="B24" s="43" t="s">
        <v>32</v>
      </c>
      <c r="C24" s="44"/>
      <c r="D24" s="44"/>
      <c r="E24" s="44"/>
      <c r="F24" s="44"/>
      <c r="G24" s="44"/>
      <c r="H24" s="103" t="n">
        <v>0</v>
      </c>
      <c r="I24" s="103" t="n">
        <v>0</v>
      </c>
      <c r="J24" s="103" t="n">
        <v>0</v>
      </c>
      <c r="K24" s="104" t="n">
        <v>0</v>
      </c>
      <c r="L24" s="72"/>
      <c r="M24" s="47"/>
      <c r="N24" s="4"/>
      <c r="O24" s="12"/>
    </row>
    <row r="25" customFormat="false" ht="12.75" hidden="false" customHeight="false" outlineLevel="0" collapsed="false">
      <c r="B25" s="43" t="s">
        <v>33</v>
      </c>
      <c r="C25" s="44"/>
      <c r="D25" s="44"/>
      <c r="E25" s="44"/>
      <c r="F25" s="44"/>
      <c r="G25" s="44"/>
      <c r="H25" s="103" t="n">
        <v>0</v>
      </c>
      <c r="I25" s="103" t="n">
        <v>0</v>
      </c>
      <c r="J25" s="103" t="n">
        <v>0</v>
      </c>
      <c r="K25" s="104" t="n">
        <v>0</v>
      </c>
      <c r="L25" s="72"/>
      <c r="M25" s="47"/>
      <c r="N25" s="4"/>
      <c r="O25" s="12"/>
    </row>
    <row r="26" customFormat="false" ht="12.75" hidden="false" customHeight="false" outlineLevel="0" collapsed="false">
      <c r="B26" s="10"/>
      <c r="C26" s="4"/>
      <c r="D26" s="4"/>
      <c r="E26" s="4"/>
      <c r="F26" s="4"/>
      <c r="G26" s="105"/>
      <c r="H26" s="106"/>
      <c r="I26" s="106"/>
      <c r="J26" s="106"/>
      <c r="K26" s="106"/>
      <c r="L26" s="73"/>
      <c r="M26" s="107"/>
      <c r="N26" s="4"/>
      <c r="O26" s="12"/>
    </row>
    <row r="27" customFormat="false" ht="12.75" hidden="false" customHeight="false" outlineLevel="0" collapsed="false">
      <c r="B27" s="148" t="s">
        <v>229</v>
      </c>
      <c r="C27" s="149"/>
      <c r="D27" s="149"/>
      <c r="E27" s="150"/>
      <c r="F27" s="40" t="s">
        <v>36</v>
      </c>
      <c r="G27" s="37"/>
      <c r="H27" s="151" t="n">
        <f aca="false">+SUM(H20:H25)</f>
        <v>0</v>
      </c>
      <c r="I27" s="151" t="n">
        <f aca="false">+SUM(I20:I25)</f>
        <v>0</v>
      </c>
      <c r="J27" s="151" t="n">
        <f aca="false">+SUM(J20:J25)</f>
        <v>0</v>
      </c>
      <c r="K27" s="151" t="n">
        <f aca="false">+SUM(K20:K25)</f>
        <v>0</v>
      </c>
      <c r="L27" s="170"/>
      <c r="M27" s="176" t="n">
        <f aca="false">SUM(H27:L27)</f>
        <v>0</v>
      </c>
      <c r="N27" s="33"/>
      <c r="O27" s="153"/>
    </row>
    <row r="28" customFormat="false" ht="12.75" hidden="false" customHeight="false" outlineLevel="0" collapsed="false">
      <c r="A28" s="4"/>
      <c r="B28" s="1"/>
      <c r="C28" s="2"/>
      <c r="D28" s="2"/>
      <c r="E28" s="1"/>
      <c r="F28" s="3"/>
      <c r="G28" s="4"/>
      <c r="H28" s="5"/>
      <c r="I28" s="5"/>
      <c r="J28" s="5"/>
      <c r="K28" s="5"/>
      <c r="L28" s="5"/>
      <c r="M28" s="5"/>
      <c r="N28" s="4"/>
      <c r="O28" s="4"/>
      <c r="P28" s="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52"/>
  <sheetViews>
    <sheetView showFormulas="false" showGridLines="true" showRowColHeaders="true" showZeros="true" rightToLeft="false" tabSelected="false" showOutlineSymbols="true" defaultGridColor="true" view="normal" topLeftCell="D1" colorId="64" zoomScale="100" zoomScaleNormal="100" zoomScalePageLayoutView="100" workbookViewId="0">
      <selection pane="topLeft" activeCell="E50" activeCellId="0" sqref="E5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5" min="5" style="0" width="15.41"/>
    <col collapsed="false" customWidth="true" hidden="false" outlineLevel="0" max="11" min="11" style="0" width="16.56"/>
  </cols>
  <sheetData>
    <row r="1" customFormat="false" ht="13.5" hidden="false" customHeight="false" outlineLevel="0" collapsed="false">
      <c r="A1" s="1"/>
      <c r="B1" s="2"/>
      <c r="C1" s="2"/>
      <c r="D1" s="1"/>
      <c r="E1" s="3"/>
      <c r="F1" s="4"/>
      <c r="G1" s="5"/>
      <c r="H1" s="5"/>
      <c r="I1" s="5"/>
      <c r="J1" s="5"/>
      <c r="K1" s="5"/>
      <c r="L1" s="5"/>
      <c r="M1" s="4"/>
      <c r="N1" s="4"/>
    </row>
    <row r="2" customFormat="false" ht="12.75" hidden="false" customHeight="false" outlineLevel="0" collapsed="false">
      <c r="A2" s="6" t="s">
        <v>39</v>
      </c>
      <c r="B2" s="7"/>
      <c r="C2" s="7"/>
      <c r="D2" s="7"/>
      <c r="E2" s="7"/>
      <c r="F2" s="7"/>
      <c r="G2" s="8"/>
      <c r="H2" s="8"/>
      <c r="I2" s="8"/>
      <c r="J2" s="8"/>
      <c r="K2" s="8"/>
      <c r="L2" s="8"/>
      <c r="M2" s="7"/>
      <c r="N2" s="9"/>
    </row>
    <row r="3" customFormat="false" ht="15.75" hidden="false" customHeight="false" outlineLevel="0" collapsed="false">
      <c r="A3" s="10"/>
      <c r="B3" s="3" t="s">
        <v>40</v>
      </c>
      <c r="C3" s="4"/>
      <c r="D3" s="4"/>
      <c r="E3" s="4"/>
      <c r="F3" s="4"/>
      <c r="G3" s="5"/>
      <c r="H3" s="5"/>
      <c r="I3" s="5"/>
      <c r="J3" s="5"/>
      <c r="K3" s="11" t="n">
        <v>37165</v>
      </c>
      <c r="L3" s="4"/>
      <c r="M3" s="4"/>
      <c r="N3" s="12"/>
    </row>
    <row r="4" customFormat="false" ht="12.75" hidden="false" customHeight="false" outlineLevel="0" collapsed="false">
      <c r="A4" s="13" t="s">
        <v>41</v>
      </c>
      <c r="B4" s="14"/>
      <c r="C4" s="14" t="s">
        <v>3</v>
      </c>
      <c r="D4" s="14"/>
      <c r="E4" s="14"/>
      <c r="F4" s="15" t="s">
        <v>4</v>
      </c>
      <c r="G4" s="4"/>
      <c r="H4" s="5"/>
      <c r="I4" s="5"/>
      <c r="J4" s="5"/>
      <c r="K4" s="16" t="n">
        <v>23</v>
      </c>
      <c r="L4" s="4" t="s">
        <v>5</v>
      </c>
      <c r="M4" s="4"/>
      <c r="N4" s="12"/>
    </row>
    <row r="5" customFormat="false" ht="12.75" hidden="false" customHeight="false" outlineLevel="0" collapsed="false">
      <c r="A5" s="13"/>
      <c r="B5" s="14"/>
      <c r="C5" s="14"/>
      <c r="D5" s="14"/>
      <c r="E5" s="14"/>
      <c r="F5" s="17" t="s">
        <v>6</v>
      </c>
      <c r="G5" s="3" t="s">
        <v>7</v>
      </c>
      <c r="H5" s="18" t="s">
        <v>8</v>
      </c>
      <c r="I5" s="5"/>
      <c r="J5" s="5"/>
      <c r="K5" s="16" t="n">
        <v>0</v>
      </c>
      <c r="L5" s="4" t="s">
        <v>9</v>
      </c>
      <c r="M5" s="4"/>
      <c r="N5" s="12"/>
    </row>
    <row r="6" customFormat="false" ht="12.75" hidden="false" customHeight="false" outlineLevel="0" collapsed="false">
      <c r="A6" s="13" t="s">
        <v>42</v>
      </c>
      <c r="B6" s="4"/>
      <c r="C6" s="14" t="s">
        <v>11</v>
      </c>
      <c r="D6" s="4"/>
      <c r="E6" s="4"/>
      <c r="F6" s="19" t="n">
        <v>1</v>
      </c>
      <c r="G6" s="19" t="n">
        <v>0</v>
      </c>
      <c r="H6" s="21" t="n">
        <f aca="false">SUM(F6:G6)</f>
        <v>1</v>
      </c>
      <c r="I6" s="5"/>
      <c r="J6" s="5"/>
      <c r="K6" s="14" t="n">
        <f aca="false">K4*8</f>
        <v>184</v>
      </c>
      <c r="L6" s="14" t="s">
        <v>12</v>
      </c>
      <c r="M6" s="14"/>
      <c r="N6" s="20"/>
    </row>
    <row r="7" customFormat="false" ht="12.75" hidden="false" customHeight="false" outlineLevel="0" collapsed="false">
      <c r="A7" s="10" t="s">
        <v>43</v>
      </c>
      <c r="B7" s="4"/>
      <c r="C7" s="4" t="s">
        <v>44</v>
      </c>
      <c r="D7" s="4"/>
      <c r="E7" s="4"/>
      <c r="F7" s="19" t="n">
        <v>1</v>
      </c>
      <c r="G7" s="4"/>
      <c r="H7" s="5"/>
      <c r="I7" s="5"/>
      <c r="J7" s="5"/>
      <c r="K7" s="14"/>
      <c r="L7" s="14"/>
      <c r="M7" s="14"/>
      <c r="N7" s="20"/>
    </row>
    <row r="8" customFormat="false" ht="12.75" hidden="false" customHeight="false" outlineLevel="0" collapsed="false">
      <c r="A8" s="10" t="s">
        <v>45</v>
      </c>
      <c r="B8" s="4"/>
      <c r="C8" s="24" t="s">
        <v>44</v>
      </c>
      <c r="D8" s="4"/>
      <c r="E8" s="4"/>
      <c r="F8" s="19" t="n">
        <v>1</v>
      </c>
      <c r="G8" s="5"/>
      <c r="H8" s="5"/>
      <c r="I8" s="5"/>
      <c r="J8" s="5"/>
      <c r="K8" s="14" t="n">
        <f aca="false">K6*M18</f>
        <v>1288</v>
      </c>
      <c r="L8" s="14" t="s">
        <v>14</v>
      </c>
      <c r="M8" s="14"/>
      <c r="N8" s="20"/>
    </row>
    <row r="9" customFormat="false" ht="12.75" hidden="false" customHeight="false" outlineLevel="0" collapsed="false">
      <c r="A9" s="10" t="s">
        <v>46</v>
      </c>
      <c r="B9" s="4"/>
      <c r="C9" s="4" t="s">
        <v>44</v>
      </c>
      <c r="D9" s="4"/>
      <c r="E9" s="4"/>
      <c r="F9" s="19" t="n">
        <v>1</v>
      </c>
      <c r="G9" s="5"/>
      <c r="H9" s="5"/>
      <c r="I9" s="5"/>
      <c r="J9" s="5"/>
      <c r="K9" s="4"/>
      <c r="L9" s="4" t="s">
        <v>15</v>
      </c>
      <c r="M9" s="4"/>
      <c r="N9" s="12"/>
    </row>
    <row r="10" customFormat="false" ht="12.75" hidden="false" customHeight="false" outlineLevel="0" collapsed="false">
      <c r="A10" s="10"/>
      <c r="B10" s="4"/>
      <c r="C10" s="4"/>
      <c r="D10" s="14"/>
      <c r="E10" s="4"/>
      <c r="F10" s="19"/>
      <c r="G10" s="5"/>
      <c r="H10" s="5"/>
      <c r="I10" s="5"/>
      <c r="J10" s="5"/>
      <c r="K10" s="5"/>
      <c r="L10" s="5"/>
      <c r="M10" s="4"/>
      <c r="N10" s="12"/>
    </row>
    <row r="11" customFormat="false" ht="12.75" hidden="false" customHeight="false" outlineLevel="0" collapsed="false">
      <c r="A11" s="22" t="s">
        <v>47</v>
      </c>
      <c r="B11" s="4"/>
      <c r="C11" s="23" t="s">
        <v>24</v>
      </c>
      <c r="D11" s="4"/>
      <c r="E11" s="4"/>
      <c r="F11" s="19" t="n">
        <v>1</v>
      </c>
      <c r="G11" s="5"/>
      <c r="H11" s="5"/>
      <c r="I11" s="5"/>
      <c r="J11" s="5"/>
      <c r="K11" s="5"/>
      <c r="L11" s="5"/>
      <c r="M11" s="4"/>
      <c r="N11" s="12"/>
    </row>
    <row r="12" customFormat="false" ht="12.75" hidden="false" customHeight="false" outlineLevel="0" collapsed="false">
      <c r="A12" s="22"/>
      <c r="B12" s="4"/>
      <c r="C12" s="23"/>
      <c r="D12" s="4"/>
      <c r="E12" s="4"/>
      <c r="F12" s="19"/>
      <c r="G12" s="5"/>
      <c r="H12" s="5"/>
      <c r="I12" s="5"/>
      <c r="J12" s="5"/>
      <c r="K12" s="5"/>
      <c r="L12" s="5"/>
      <c r="M12" s="4"/>
      <c r="N12" s="12"/>
    </row>
    <row r="13" customFormat="false" ht="12.75" hidden="false" customHeight="false" outlineLevel="0" collapsed="false">
      <c r="A13" s="22" t="s">
        <v>48</v>
      </c>
      <c r="B13" s="4"/>
      <c r="C13" s="23" t="s">
        <v>17</v>
      </c>
      <c r="D13" s="4"/>
      <c r="E13" s="4"/>
      <c r="F13" s="19" t="n">
        <v>1</v>
      </c>
      <c r="G13" s="5"/>
      <c r="H13" s="5"/>
      <c r="I13" s="5"/>
      <c r="J13" s="5"/>
      <c r="K13" s="5"/>
      <c r="L13" s="5"/>
      <c r="M13" s="4"/>
      <c r="N13" s="12"/>
    </row>
    <row r="14" customFormat="false" ht="12.75" hidden="false" customHeight="false" outlineLevel="0" collapsed="false">
      <c r="A14" s="10"/>
      <c r="B14" s="4"/>
      <c r="C14" s="24"/>
      <c r="D14" s="4"/>
      <c r="E14" s="4"/>
      <c r="F14" s="4"/>
      <c r="G14" s="5"/>
      <c r="H14" s="5"/>
      <c r="I14" s="5"/>
      <c r="J14" s="5"/>
      <c r="K14" s="5"/>
      <c r="L14" s="5"/>
      <c r="M14" s="4"/>
      <c r="N14" s="12"/>
    </row>
    <row r="15" customFormat="false" ht="12.75" hidden="false" customHeight="false" outlineLevel="0" collapsed="false">
      <c r="A15" s="25"/>
      <c r="B15" s="4"/>
      <c r="C15" s="26"/>
      <c r="D15" s="4"/>
      <c r="E15" s="4"/>
      <c r="F15" s="4"/>
      <c r="G15" s="5"/>
      <c r="H15" s="5"/>
      <c r="I15" s="5"/>
      <c r="J15" s="5"/>
      <c r="K15" s="5"/>
      <c r="L15" s="5"/>
      <c r="M15" s="4"/>
      <c r="N15" s="12"/>
      <c r="O15" s="10"/>
    </row>
    <row r="16" customFormat="false" ht="12.75" hidden="false" customHeight="false" outlineLevel="0" collapsed="false">
      <c r="A16" s="10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12"/>
      <c r="O16" s="10"/>
    </row>
    <row r="17" customFormat="false" ht="12.75" hidden="false" customHeight="false" outlineLevel="0" collapsed="false">
      <c r="A17" s="27" t="s">
        <v>49</v>
      </c>
      <c r="B17" s="28"/>
      <c r="C17" s="28"/>
      <c r="D17" s="28"/>
      <c r="E17" s="29"/>
      <c r="F17" s="30"/>
      <c r="G17" s="31" t="s">
        <v>23</v>
      </c>
      <c r="H17" s="31" t="s">
        <v>23</v>
      </c>
      <c r="I17" s="31" t="s">
        <v>11</v>
      </c>
      <c r="J17" s="31" t="s">
        <v>24</v>
      </c>
      <c r="K17" s="31" t="s">
        <v>17</v>
      </c>
      <c r="L17" s="60"/>
      <c r="M17" s="31" t="s">
        <v>25</v>
      </c>
      <c r="N17" s="12"/>
      <c r="O17" s="10"/>
    </row>
    <row r="18" customFormat="false" ht="12.75" hidden="false" customHeight="false" outlineLevel="0" collapsed="false">
      <c r="A18" s="32" t="s">
        <v>26</v>
      </c>
      <c r="B18" s="33"/>
      <c r="C18" s="33"/>
      <c r="D18" s="33"/>
      <c r="E18" s="34"/>
      <c r="F18" s="35"/>
      <c r="G18" s="36" t="n">
        <v>0</v>
      </c>
      <c r="H18" s="36" t="n">
        <v>1</v>
      </c>
      <c r="I18" s="36" t="n">
        <v>4</v>
      </c>
      <c r="J18" s="36" t="n">
        <v>1</v>
      </c>
      <c r="K18" s="36" t="n">
        <v>1</v>
      </c>
      <c r="L18" s="33"/>
      <c r="M18" s="37" t="n">
        <f aca="false">SUM(H18:L18)</f>
        <v>7</v>
      </c>
      <c r="N18" s="12"/>
      <c r="O18" s="10"/>
    </row>
    <row r="19" customFormat="false" ht="12.75" hidden="false" customHeight="false" outlineLevel="0" collapsed="false">
      <c r="A19" s="10"/>
      <c r="B19" s="4"/>
      <c r="C19" s="4"/>
      <c r="D19" s="4"/>
      <c r="E19" s="4"/>
      <c r="F19" s="38"/>
      <c r="G19" s="39"/>
      <c r="H19" s="39"/>
      <c r="I19" s="39"/>
      <c r="J19" s="39"/>
      <c r="K19" s="39"/>
      <c r="L19" s="4"/>
      <c r="M19" s="38"/>
      <c r="N19" s="12"/>
      <c r="O19" s="10"/>
    </row>
    <row r="20" customFormat="false" ht="12.75" hidden="false" customHeight="false" outlineLevel="0" collapsed="false">
      <c r="A20" s="32" t="s">
        <v>27</v>
      </c>
      <c r="B20" s="40"/>
      <c r="C20" s="40"/>
      <c r="D20" s="40"/>
      <c r="E20" s="40"/>
      <c r="F20" s="41"/>
      <c r="G20" s="42"/>
      <c r="H20" s="42"/>
      <c r="I20" s="42"/>
      <c r="J20" s="42"/>
      <c r="K20" s="42"/>
      <c r="L20" s="33"/>
      <c r="M20" s="37"/>
      <c r="N20" s="12"/>
      <c r="O20" s="10"/>
    </row>
    <row r="21" customFormat="false" ht="12.75" hidden="false" customHeight="false" outlineLevel="0" collapsed="false">
      <c r="A21" s="43" t="s">
        <v>50</v>
      </c>
      <c r="B21" s="44"/>
      <c r="C21" s="44"/>
      <c r="D21" s="44"/>
      <c r="E21" s="44"/>
      <c r="F21" s="45"/>
      <c r="G21" s="46" t="n">
        <v>0</v>
      </c>
      <c r="H21" s="46" t="n">
        <v>0</v>
      </c>
      <c r="I21" s="46" t="n">
        <v>0.25</v>
      </c>
      <c r="J21" s="46" t="n">
        <v>0.25</v>
      </c>
      <c r="K21" s="46" t="n">
        <v>0</v>
      </c>
      <c r="L21" s="72"/>
      <c r="M21" s="47"/>
      <c r="N21" s="12"/>
      <c r="O21" s="10"/>
    </row>
    <row r="22" customFormat="false" ht="12.75" hidden="false" customHeight="false" outlineLevel="0" collapsed="false">
      <c r="A22" s="43" t="s">
        <v>29</v>
      </c>
      <c r="B22" s="44"/>
      <c r="C22" s="44"/>
      <c r="D22" s="44"/>
      <c r="E22" s="44"/>
      <c r="F22" s="45"/>
      <c r="G22" s="46" t="n">
        <v>0</v>
      </c>
      <c r="H22" s="46" t="n">
        <v>0.05</v>
      </c>
      <c r="I22" s="46" t="n">
        <v>0.35</v>
      </c>
      <c r="J22" s="46" t="n">
        <v>0.35</v>
      </c>
      <c r="K22" s="46" t="n">
        <v>0</v>
      </c>
      <c r="L22" s="72"/>
      <c r="M22" s="47"/>
      <c r="N22" s="12"/>
      <c r="O22" s="10"/>
    </row>
    <row r="23" customFormat="false" ht="12.75" hidden="false" customHeight="false" outlineLevel="0" collapsed="false">
      <c r="A23" s="43" t="s">
        <v>30</v>
      </c>
      <c r="B23" s="44"/>
      <c r="C23" s="44"/>
      <c r="D23" s="44"/>
      <c r="E23" s="44"/>
      <c r="F23" s="45"/>
      <c r="G23" s="46" t="n">
        <v>0</v>
      </c>
      <c r="H23" s="46" t="n">
        <v>0.25</v>
      </c>
      <c r="I23" s="46" t="n">
        <v>0.1</v>
      </c>
      <c r="J23" s="46" t="n">
        <v>0.1</v>
      </c>
      <c r="K23" s="46" t="n">
        <v>0</v>
      </c>
      <c r="L23" s="72"/>
      <c r="M23" s="47"/>
      <c r="N23" s="12"/>
      <c r="O23" s="10"/>
    </row>
    <row r="24" customFormat="false" ht="12.75" hidden="false" customHeight="false" outlineLevel="0" collapsed="false">
      <c r="A24" s="43" t="s">
        <v>31</v>
      </c>
      <c r="B24" s="44"/>
      <c r="C24" s="44"/>
      <c r="D24" s="44"/>
      <c r="E24" s="44"/>
      <c r="F24" s="45"/>
      <c r="G24" s="46" t="n">
        <v>0</v>
      </c>
      <c r="H24" s="46" t="n">
        <v>0.2</v>
      </c>
      <c r="I24" s="46" t="n">
        <v>0.02</v>
      </c>
      <c r="J24" s="46" t="n">
        <v>0.02</v>
      </c>
      <c r="K24" s="46" t="n">
        <v>0.1</v>
      </c>
      <c r="L24" s="72"/>
      <c r="M24" s="47"/>
      <c r="N24" s="12"/>
      <c r="O24" s="10"/>
    </row>
    <row r="25" customFormat="false" ht="12.75" hidden="false" customHeight="false" outlineLevel="0" collapsed="false">
      <c r="A25" s="43" t="s">
        <v>32</v>
      </c>
      <c r="B25" s="44"/>
      <c r="C25" s="44"/>
      <c r="D25" s="44"/>
      <c r="E25" s="44"/>
      <c r="F25" s="45"/>
      <c r="G25" s="46" t="n">
        <v>0</v>
      </c>
      <c r="H25" s="46" t="n">
        <v>0.1</v>
      </c>
      <c r="I25" s="46" t="n">
        <v>0.08</v>
      </c>
      <c r="J25" s="46" t="n">
        <v>0.08</v>
      </c>
      <c r="K25" s="46" t="n">
        <v>0.6</v>
      </c>
      <c r="L25" s="72"/>
      <c r="M25" s="47"/>
      <c r="N25" s="12"/>
      <c r="O25" s="10"/>
    </row>
    <row r="26" customFormat="false" ht="12.75" hidden="false" customHeight="false" outlineLevel="0" collapsed="false">
      <c r="A26" s="43" t="s">
        <v>33</v>
      </c>
      <c r="B26" s="44"/>
      <c r="C26" s="44"/>
      <c r="D26" s="44"/>
      <c r="E26" s="44"/>
      <c r="F26" s="45"/>
      <c r="G26" s="46" t="n">
        <v>0</v>
      </c>
      <c r="H26" s="46" t="n">
        <v>0</v>
      </c>
      <c r="I26" s="46" t="n">
        <v>0</v>
      </c>
      <c r="J26" s="46" t="n">
        <v>0</v>
      </c>
      <c r="K26" s="46" t="n">
        <v>0</v>
      </c>
      <c r="L26" s="72"/>
      <c r="M26" s="47"/>
      <c r="N26" s="12"/>
      <c r="O26" s="10"/>
    </row>
    <row r="27" customFormat="false" ht="12.75" hidden="false" customHeight="false" outlineLevel="0" collapsed="false">
      <c r="A27" s="43" t="s">
        <v>34</v>
      </c>
      <c r="B27" s="44"/>
      <c r="C27" s="44"/>
      <c r="D27" s="44"/>
      <c r="E27" s="44"/>
      <c r="F27" s="45"/>
      <c r="G27" s="46" t="n">
        <v>0</v>
      </c>
      <c r="H27" s="46" t="n">
        <v>0.4</v>
      </c>
      <c r="I27" s="46" t="n">
        <v>0.2</v>
      </c>
      <c r="J27" s="46" t="n">
        <v>0.2</v>
      </c>
      <c r="K27" s="46" t="n">
        <v>0.3</v>
      </c>
      <c r="L27" s="72"/>
      <c r="M27" s="47"/>
      <c r="N27" s="12"/>
      <c r="O27" s="10"/>
    </row>
    <row r="28" customFormat="false" ht="12.75" hidden="false" customHeight="false" outlineLevel="0" collapsed="false">
      <c r="A28" s="10"/>
      <c r="B28" s="4"/>
      <c r="C28" s="4"/>
      <c r="D28" s="4"/>
      <c r="E28" s="4"/>
      <c r="F28" s="38"/>
      <c r="G28" s="48"/>
      <c r="H28" s="48"/>
      <c r="I28" s="48"/>
      <c r="J28" s="48"/>
      <c r="K28" s="48"/>
      <c r="L28" s="73"/>
      <c r="M28" s="48"/>
      <c r="N28" s="12"/>
      <c r="O28" s="10"/>
    </row>
    <row r="29" customFormat="false" ht="13.5" hidden="false" customHeight="false" outlineLevel="0" collapsed="false">
      <c r="A29" s="49" t="s">
        <v>51</v>
      </c>
      <c r="B29" s="50"/>
      <c r="C29" s="50"/>
      <c r="D29" s="51"/>
      <c r="E29" s="52" t="s">
        <v>52</v>
      </c>
      <c r="F29" s="53"/>
      <c r="G29" s="54" t="n">
        <f aca="false">SUM(G21:G28)</f>
        <v>0</v>
      </c>
      <c r="H29" s="54" t="n">
        <f aca="false">SUM(H21:H28)</f>
        <v>1</v>
      </c>
      <c r="I29" s="54" t="n">
        <f aca="false">SUM(I21:I28)</f>
        <v>1</v>
      </c>
      <c r="J29" s="54" t="n">
        <f aca="false">SUM(J21:J28)</f>
        <v>1</v>
      </c>
      <c r="K29" s="54" t="n">
        <f aca="false">SUM(K21:K28)</f>
        <v>1</v>
      </c>
      <c r="L29" s="74"/>
      <c r="M29" s="54"/>
      <c r="N29" s="56"/>
      <c r="O29" s="10"/>
    </row>
    <row r="30" customFormat="false" ht="12.75" hidden="false" customHeight="false" outlineLevel="0" collapsed="false">
      <c r="A30" s="16"/>
      <c r="B30" s="57"/>
      <c r="C30" s="57"/>
      <c r="D30" s="16"/>
      <c r="E30" s="3"/>
      <c r="F30" s="4"/>
      <c r="G30" s="4"/>
      <c r="H30" s="5"/>
      <c r="I30" s="5"/>
      <c r="J30" s="5"/>
      <c r="K30" s="5"/>
      <c r="L30" s="5"/>
      <c r="M30" s="5"/>
      <c r="N30" s="4"/>
      <c r="O30" s="4"/>
    </row>
    <row r="31" customFormat="false" ht="12.75" hidden="true" customHeight="false" outlineLevel="0" collapsed="false">
      <c r="A31" s="58"/>
      <c r="B31" s="58"/>
      <c r="C31" s="58"/>
      <c r="D31" s="58"/>
      <c r="E31" s="58"/>
      <c r="F31" s="58"/>
      <c r="G31" s="58"/>
      <c r="H31" s="58"/>
      <c r="I31" s="58"/>
      <c r="J31" s="58"/>
      <c r="K31" s="58"/>
    </row>
    <row r="32" customFormat="false" ht="12.75" hidden="true" customHeight="false" outlineLevel="0" collapsed="false">
      <c r="A32" s="59" t="s">
        <v>53</v>
      </c>
      <c r="B32" s="60"/>
      <c r="C32" s="60"/>
      <c r="D32" s="60"/>
      <c r="E32" s="60"/>
      <c r="F32" s="31"/>
      <c r="G32" s="31" t="s">
        <v>23</v>
      </c>
      <c r="H32" s="31" t="s">
        <v>11</v>
      </c>
      <c r="I32" s="31" t="s">
        <v>24</v>
      </c>
      <c r="J32" s="31" t="s">
        <v>17</v>
      </c>
      <c r="K32" s="60"/>
      <c r="L32" s="31" t="s">
        <v>25</v>
      </c>
      <c r="M32" s="3"/>
      <c r="N32" s="61"/>
    </row>
    <row r="33" customFormat="false" ht="12.75" hidden="true" customHeight="false" outlineLevel="0" collapsed="false">
      <c r="A33" s="32" t="s">
        <v>26</v>
      </c>
      <c r="B33" s="40"/>
      <c r="C33" s="40"/>
      <c r="D33" s="40"/>
      <c r="E33" s="40"/>
      <c r="F33" s="41"/>
      <c r="G33" s="41" t="n">
        <v>1</v>
      </c>
      <c r="H33" s="41" t="n">
        <v>4</v>
      </c>
      <c r="I33" s="41" t="n">
        <v>1</v>
      </c>
      <c r="J33" s="41" t="n">
        <v>1</v>
      </c>
      <c r="K33" s="40"/>
      <c r="L33" s="41" t="n">
        <f aca="false">SUM(G33:K33)</f>
        <v>7</v>
      </c>
      <c r="M33" s="3"/>
      <c r="N33" s="61"/>
    </row>
    <row r="34" customFormat="false" ht="12.75" hidden="true" customHeight="false" outlineLevel="0" collapsed="false">
      <c r="A34" s="25"/>
      <c r="B34" s="3"/>
      <c r="C34" s="3"/>
      <c r="D34" s="3"/>
      <c r="E34" s="3"/>
      <c r="F34" s="62"/>
      <c r="G34" s="62"/>
      <c r="H34" s="62"/>
      <c r="I34" s="62"/>
      <c r="J34" s="62"/>
      <c r="K34" s="3"/>
      <c r="L34" s="62"/>
      <c r="M34" s="3"/>
      <c r="N34" s="61"/>
    </row>
    <row r="35" customFormat="false" ht="12.75" hidden="true" customHeight="false" outlineLevel="0" collapsed="false">
      <c r="A35" s="32" t="s">
        <v>27</v>
      </c>
      <c r="B35" s="40"/>
      <c r="C35" s="40"/>
      <c r="D35" s="40"/>
      <c r="E35" s="40"/>
      <c r="F35" s="41"/>
      <c r="G35" s="41"/>
      <c r="H35" s="41"/>
      <c r="I35" s="41"/>
      <c r="J35" s="41"/>
      <c r="K35" s="40"/>
      <c r="L35" s="41"/>
      <c r="M35" s="3"/>
      <c r="N35" s="61"/>
    </row>
    <row r="36" customFormat="false" ht="12.75" hidden="true" customHeight="false" outlineLevel="0" collapsed="false">
      <c r="A36" s="43" t="s">
        <v>54</v>
      </c>
      <c r="B36" s="44"/>
      <c r="C36" s="44"/>
      <c r="D36" s="44"/>
      <c r="E36" s="44"/>
      <c r="F36" s="45"/>
      <c r="G36" s="63" t="n">
        <f aca="false">ROUND(H21*$K$6,0)</f>
        <v>0</v>
      </c>
      <c r="H36" s="63" t="n">
        <f aca="false">ROUND(I21*$K$6,0)</f>
        <v>46</v>
      </c>
      <c r="I36" s="63" t="n">
        <f aca="false">ROUND(J21*$K$6,0)</f>
        <v>46</v>
      </c>
      <c r="J36" s="63" t="n">
        <f aca="false">ROUND(K21*$K$6,0)</f>
        <v>0</v>
      </c>
      <c r="K36" s="75"/>
      <c r="L36" s="64"/>
      <c r="M36" s="3"/>
      <c r="N36" s="61"/>
    </row>
    <row r="37" customFormat="false" ht="12.75" hidden="true" customHeight="false" outlineLevel="0" collapsed="false">
      <c r="A37" s="43" t="s">
        <v>29</v>
      </c>
      <c r="B37" s="44"/>
      <c r="C37" s="44"/>
      <c r="D37" s="44"/>
      <c r="E37" s="44"/>
      <c r="F37" s="45"/>
      <c r="G37" s="63" t="n">
        <f aca="false">ROUND(H22*$K$6,0)</f>
        <v>9</v>
      </c>
      <c r="H37" s="63" t="n">
        <f aca="false">ROUND(I22*$K$6,0)</f>
        <v>64</v>
      </c>
      <c r="I37" s="63" t="n">
        <f aca="false">ROUND(J22*$K$6,0)</f>
        <v>64</v>
      </c>
      <c r="J37" s="63" t="n">
        <f aca="false">ROUND(K22*$K$6,0)</f>
        <v>0</v>
      </c>
      <c r="K37" s="75"/>
      <c r="L37" s="64"/>
      <c r="M37" s="3"/>
      <c r="N37" s="61"/>
    </row>
    <row r="38" customFormat="false" ht="12.75" hidden="true" customHeight="false" outlineLevel="0" collapsed="false">
      <c r="A38" s="43" t="s">
        <v>30</v>
      </c>
      <c r="B38" s="44"/>
      <c r="C38" s="44"/>
      <c r="D38" s="44"/>
      <c r="E38" s="44"/>
      <c r="F38" s="45"/>
      <c r="G38" s="63" t="n">
        <f aca="false">ROUND(H23*$K$6,0)</f>
        <v>46</v>
      </c>
      <c r="H38" s="63" t="n">
        <f aca="false">ROUND(I23*$K$6,0)</f>
        <v>18</v>
      </c>
      <c r="I38" s="63" t="n">
        <f aca="false">ROUND(J23*$K$6,0)</f>
        <v>18</v>
      </c>
      <c r="J38" s="63" t="n">
        <f aca="false">ROUND(K23*$K$6,0)</f>
        <v>0</v>
      </c>
      <c r="K38" s="75"/>
      <c r="L38" s="64"/>
      <c r="M38" s="3"/>
      <c r="N38" s="61"/>
    </row>
    <row r="39" customFormat="false" ht="12.75" hidden="true" customHeight="false" outlineLevel="0" collapsed="false">
      <c r="A39" s="43" t="s">
        <v>31</v>
      </c>
      <c r="B39" s="44"/>
      <c r="C39" s="44"/>
      <c r="D39" s="44"/>
      <c r="E39" s="44"/>
      <c r="F39" s="45"/>
      <c r="G39" s="63" t="n">
        <f aca="false">ROUND(H24*$K$6,0)</f>
        <v>37</v>
      </c>
      <c r="H39" s="63" t="n">
        <f aca="false">ROUND(I24*$K$6,0)</f>
        <v>4</v>
      </c>
      <c r="I39" s="63" t="n">
        <f aca="false">ROUND(J24*$K$6,0)</f>
        <v>4</v>
      </c>
      <c r="J39" s="63" t="n">
        <f aca="false">ROUND(K24*$K$6,0)</f>
        <v>18</v>
      </c>
      <c r="K39" s="75"/>
      <c r="L39" s="64"/>
      <c r="M39" s="3"/>
      <c r="N39" s="61"/>
    </row>
    <row r="40" customFormat="false" ht="12.75" hidden="true" customHeight="false" outlineLevel="0" collapsed="false">
      <c r="A40" s="43" t="s">
        <v>32</v>
      </c>
      <c r="B40" s="44"/>
      <c r="C40" s="44"/>
      <c r="D40" s="44"/>
      <c r="E40" s="44"/>
      <c r="F40" s="45"/>
      <c r="G40" s="63" t="n">
        <f aca="false">ROUND(H25*$K$6,0)</f>
        <v>18</v>
      </c>
      <c r="H40" s="63" t="n">
        <f aca="false">ROUND(I25*$K$6,0)</f>
        <v>15</v>
      </c>
      <c r="I40" s="63" t="n">
        <f aca="false">ROUND(J25*$K$6,0)</f>
        <v>15</v>
      </c>
      <c r="J40" s="63" t="n">
        <f aca="false">ROUND(K25*$K$6,0)</f>
        <v>110</v>
      </c>
      <c r="K40" s="75"/>
      <c r="L40" s="64"/>
      <c r="M40" s="3"/>
      <c r="N40" s="61"/>
    </row>
    <row r="41" customFormat="false" ht="12.75" hidden="true" customHeight="false" outlineLevel="0" collapsed="false">
      <c r="A41" s="43" t="s">
        <v>33</v>
      </c>
      <c r="B41" s="44"/>
      <c r="C41" s="44"/>
      <c r="D41" s="44"/>
      <c r="E41" s="44"/>
      <c r="F41" s="45"/>
      <c r="G41" s="63" t="n">
        <f aca="false">ROUND(H26*$K$6,0)</f>
        <v>0</v>
      </c>
      <c r="H41" s="63" t="n">
        <f aca="false">ROUND(I26*$K$6,0)</f>
        <v>0</v>
      </c>
      <c r="I41" s="63" t="n">
        <f aca="false">ROUND(J26*$K$6,0)</f>
        <v>0</v>
      </c>
      <c r="J41" s="63" t="n">
        <f aca="false">ROUND(K26*$K$6,0)</f>
        <v>0</v>
      </c>
      <c r="K41" s="75"/>
      <c r="L41" s="64"/>
      <c r="M41" s="3"/>
      <c r="N41" s="61"/>
    </row>
    <row r="42" customFormat="false" ht="12.75" hidden="true" customHeight="false" outlineLevel="0" collapsed="false">
      <c r="A42" s="43" t="s">
        <v>34</v>
      </c>
      <c r="B42" s="44"/>
      <c r="C42" s="44"/>
      <c r="D42" s="44"/>
      <c r="E42" s="44"/>
      <c r="F42" s="45"/>
      <c r="G42" s="63" t="n">
        <f aca="false">ROUND(H27*$K$6,0)</f>
        <v>74</v>
      </c>
      <c r="H42" s="63" t="n">
        <f aca="false">ROUND(I27*$K$6,0)</f>
        <v>37</v>
      </c>
      <c r="I42" s="63" t="n">
        <f aca="false">ROUND(J27*$K$6,0)</f>
        <v>37</v>
      </c>
      <c r="J42" s="63" t="n">
        <f aca="false">ROUND(K27*$K$6,0)</f>
        <v>55</v>
      </c>
      <c r="K42" s="75"/>
      <c r="L42" s="64"/>
      <c r="M42" s="3"/>
      <c r="N42" s="61"/>
    </row>
    <row r="43" customFormat="false" ht="12.75" hidden="true" customHeight="false" outlineLevel="0" collapsed="false">
      <c r="A43" s="25"/>
      <c r="B43" s="3"/>
      <c r="C43" s="3"/>
      <c r="D43" s="3"/>
      <c r="E43" s="3"/>
      <c r="F43" s="62"/>
      <c r="G43" s="65"/>
      <c r="H43" s="65"/>
      <c r="I43" s="65"/>
      <c r="J43" s="65"/>
      <c r="K43" s="76"/>
      <c r="L43" s="66"/>
      <c r="M43" s="3"/>
      <c r="N43" s="61"/>
    </row>
    <row r="44" customFormat="false" ht="13.5" hidden="true" customHeight="false" outlineLevel="0" collapsed="false">
      <c r="A44" s="67" t="s">
        <v>55</v>
      </c>
      <c r="B44" s="52"/>
      <c r="C44" s="52"/>
      <c r="D44" s="52"/>
      <c r="E44" s="52"/>
      <c r="F44" s="68"/>
      <c r="G44" s="69" t="n">
        <f aca="false">SUM(G36:G43)</f>
        <v>184</v>
      </c>
      <c r="H44" s="69" t="n">
        <f aca="false">SUM(H36:H43)</f>
        <v>184</v>
      </c>
      <c r="I44" s="69" t="n">
        <f aca="false">SUM(I36:I43)</f>
        <v>184</v>
      </c>
      <c r="J44" s="69" t="n">
        <f aca="false">SUM(J36:J43)</f>
        <v>183</v>
      </c>
      <c r="K44" s="77"/>
      <c r="L44" s="69" t="n">
        <f aca="false">SUM(G44:K44)</f>
        <v>735</v>
      </c>
      <c r="M44" s="52"/>
      <c r="N44" s="70"/>
    </row>
    <row r="45" customFormat="false" ht="12.75" hidden="true" customHeight="false" outlineLevel="0" collapsed="false">
      <c r="A45" s="3"/>
      <c r="B45" s="3"/>
      <c r="C45" s="3"/>
      <c r="D45" s="3"/>
      <c r="E45" s="3"/>
      <c r="F45" s="3"/>
      <c r="G45" s="21"/>
      <c r="H45" s="21"/>
      <c r="I45" s="21"/>
      <c r="J45" s="21"/>
      <c r="K45" s="21"/>
      <c r="L45" s="21"/>
      <c r="M45" s="3"/>
      <c r="N45" s="3"/>
    </row>
    <row r="46" customFormat="false" ht="12.75" hidden="true" customHeight="false" outlineLevel="0" collapsed="false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</row>
    <row r="47" customFormat="false" ht="12.75" hidden="true" customHeight="false" outlineLevel="0" collapsed="false">
      <c r="A47" s="58"/>
      <c r="B47" s="58"/>
      <c r="C47" s="58"/>
      <c r="D47" s="58"/>
      <c r="E47" s="58"/>
      <c r="F47" s="58"/>
      <c r="G47" s="58"/>
      <c r="H47" s="58"/>
      <c r="I47" s="58"/>
      <c r="J47" s="58"/>
      <c r="K47" s="58"/>
    </row>
    <row r="48" customFormat="false" ht="12.75" hidden="true" customHeight="false" outlineLevel="0" collapsed="false">
      <c r="A48" s="58"/>
      <c r="B48" s="58"/>
      <c r="C48" s="58"/>
      <c r="D48" s="58"/>
      <c r="E48" s="58"/>
      <c r="F48" s="58"/>
      <c r="G48" s="58"/>
      <c r="H48" s="58"/>
      <c r="I48" s="58"/>
      <c r="J48" s="58"/>
      <c r="K48" s="58"/>
    </row>
    <row r="49" customFormat="false" ht="12.75" hidden="false" customHeight="false" outlineLevel="0" collapsed="false">
      <c r="A49" s="58"/>
      <c r="B49" s="58"/>
      <c r="C49" s="58"/>
      <c r="D49" s="58"/>
      <c r="E49" s="58"/>
      <c r="F49" s="58"/>
      <c r="G49" s="58"/>
      <c r="H49" s="58"/>
      <c r="I49" s="58"/>
      <c r="J49" s="58"/>
      <c r="K49" s="58"/>
    </row>
    <row r="50" customFormat="false" ht="12.75" hidden="false" customHeight="false" outlineLevel="0" collapsed="false">
      <c r="A50" s="58"/>
      <c r="B50" s="58"/>
      <c r="C50" s="58"/>
      <c r="D50" s="58"/>
      <c r="E50" s="58"/>
      <c r="F50" s="58"/>
      <c r="G50" s="58"/>
      <c r="H50" s="58"/>
      <c r="I50" s="58"/>
      <c r="J50" s="58"/>
      <c r="K50" s="58"/>
    </row>
    <row r="51" customFormat="false" ht="12.75" hidden="false" customHeight="false" outlineLevel="0" collapsed="false">
      <c r="A51" s="58"/>
      <c r="B51" s="58"/>
      <c r="C51" s="58"/>
      <c r="D51" s="58"/>
      <c r="E51" s="58"/>
      <c r="F51" s="58"/>
      <c r="G51" s="58"/>
      <c r="H51" s="58"/>
      <c r="I51" s="58"/>
      <c r="J51" s="58"/>
      <c r="K51" s="58"/>
    </row>
    <row r="52" customFormat="false" ht="12.75" hidden="false" customHeight="false" outlineLevel="0" collapsed="false">
      <c r="A52" s="71"/>
      <c r="B52" s="71"/>
      <c r="C52" s="71"/>
      <c r="D52" s="71"/>
      <c r="E52" s="71"/>
      <c r="F52" s="71"/>
      <c r="G52" s="71"/>
      <c r="H52" s="71"/>
      <c r="I52" s="71"/>
      <c r="J52" s="71"/>
      <c r="K52" s="7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55"/>
  <sheetViews>
    <sheetView showFormulas="false" showGridLines="true" showRowColHeaders="true" showZeros="true" rightToLeft="false" tabSelected="false" showOutlineSymbols="true" defaultGridColor="true" view="normal" topLeftCell="A10" colorId="64" zoomScale="100" zoomScaleNormal="100" zoomScalePageLayoutView="100" workbookViewId="0">
      <selection pane="topLeft" activeCell="G56" activeCellId="0" sqref="G5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1.7"/>
    <col collapsed="false" customWidth="true" hidden="false" outlineLevel="0" max="4" min="4" style="0" width="14.85"/>
    <col collapsed="false" customWidth="true" hidden="false" outlineLevel="0" max="11" min="11" style="0" width="16.56"/>
  </cols>
  <sheetData>
    <row r="1" customFormat="false" ht="13.5" hidden="false" customHeight="false" outlineLevel="0" collapsed="false">
      <c r="A1" s="1"/>
      <c r="B1" s="2"/>
      <c r="C1" s="2"/>
      <c r="D1" s="1"/>
      <c r="E1" s="3"/>
      <c r="F1" s="4"/>
      <c r="G1" s="5"/>
      <c r="H1" s="5"/>
      <c r="I1" s="5"/>
      <c r="J1" s="5"/>
      <c r="K1" s="5"/>
      <c r="L1" s="5"/>
      <c r="M1" s="4"/>
      <c r="N1" s="4"/>
    </row>
    <row r="2" customFormat="false" ht="12.75" hidden="false" customHeight="false" outlineLevel="0" collapsed="false">
      <c r="A2" s="6" t="s">
        <v>56</v>
      </c>
      <c r="B2" s="7"/>
      <c r="C2" s="7"/>
      <c r="D2" s="7"/>
      <c r="E2" s="7"/>
      <c r="F2" s="7"/>
      <c r="G2" s="8"/>
      <c r="H2" s="8"/>
      <c r="I2" s="8"/>
      <c r="J2" s="8"/>
      <c r="K2" s="8"/>
      <c r="L2" s="8"/>
      <c r="M2" s="7"/>
      <c r="N2" s="9"/>
    </row>
    <row r="3" customFormat="false" ht="15.75" hidden="false" customHeight="false" outlineLevel="0" collapsed="false">
      <c r="A3" s="10"/>
      <c r="B3" s="17" t="s">
        <v>57</v>
      </c>
      <c r="C3" s="4"/>
      <c r="D3" s="4"/>
      <c r="E3" s="4"/>
      <c r="F3" s="4"/>
      <c r="G3" s="5"/>
      <c r="H3" s="5"/>
      <c r="I3" s="5"/>
      <c r="J3" s="5"/>
      <c r="K3" s="11" t="n">
        <v>37165</v>
      </c>
      <c r="L3" s="4"/>
      <c r="M3" s="4"/>
      <c r="N3" s="12"/>
    </row>
    <row r="4" customFormat="false" ht="12.75" hidden="false" customHeight="false" outlineLevel="0" collapsed="false">
      <c r="A4" s="10" t="s">
        <v>58</v>
      </c>
      <c r="B4" s="4"/>
      <c r="C4" s="4" t="s">
        <v>59</v>
      </c>
      <c r="D4" s="4"/>
      <c r="E4" s="4"/>
      <c r="F4" s="15" t="s">
        <v>4</v>
      </c>
      <c r="G4" s="4"/>
      <c r="H4" s="5"/>
      <c r="I4" s="5"/>
      <c r="J4" s="5"/>
      <c r="K4" s="16" t="n">
        <v>23</v>
      </c>
      <c r="L4" s="4" t="s">
        <v>5</v>
      </c>
      <c r="M4" s="4"/>
      <c r="N4" s="12"/>
    </row>
    <row r="5" customFormat="false" ht="12.75" hidden="false" customHeight="false" outlineLevel="0" collapsed="false">
      <c r="A5" s="10"/>
      <c r="B5" s="4"/>
      <c r="C5" s="4"/>
      <c r="D5" s="4"/>
      <c r="E5" s="4"/>
      <c r="F5" s="17" t="s">
        <v>6</v>
      </c>
      <c r="G5" s="3" t="s">
        <v>7</v>
      </c>
      <c r="H5" s="18" t="s">
        <v>8</v>
      </c>
      <c r="I5" s="5"/>
      <c r="J5" s="5"/>
      <c r="K5" s="16" t="n">
        <v>0</v>
      </c>
      <c r="L5" s="4" t="s">
        <v>9</v>
      </c>
      <c r="M5" s="4"/>
      <c r="N5" s="12"/>
    </row>
    <row r="6" customFormat="false" ht="12.75" hidden="false" customHeight="false" outlineLevel="0" collapsed="false">
      <c r="A6" s="13" t="s">
        <v>60</v>
      </c>
      <c r="B6" s="4"/>
      <c r="C6" s="14" t="s">
        <v>11</v>
      </c>
      <c r="D6" s="4"/>
      <c r="E6" s="4"/>
      <c r="F6" s="19" t="n">
        <v>1</v>
      </c>
      <c r="G6" s="19" t="n">
        <v>0</v>
      </c>
      <c r="H6" s="21" t="n">
        <f aca="false">SUM(F6:G6)</f>
        <v>1</v>
      </c>
      <c r="I6" s="5"/>
      <c r="J6" s="5"/>
      <c r="K6" s="14" t="n">
        <f aca="false">K4*8</f>
        <v>184</v>
      </c>
      <c r="L6" s="14" t="s">
        <v>12</v>
      </c>
      <c r="M6" s="14"/>
      <c r="N6" s="20"/>
    </row>
    <row r="7" customFormat="false" ht="12.75" hidden="false" customHeight="false" outlineLevel="0" collapsed="false">
      <c r="A7" s="10" t="s">
        <v>61</v>
      </c>
      <c r="B7" s="4"/>
      <c r="C7" s="4" t="s">
        <v>11</v>
      </c>
      <c r="D7" s="4"/>
      <c r="E7" s="4"/>
      <c r="F7" s="19" t="n">
        <v>1</v>
      </c>
      <c r="G7" s="19" t="n">
        <v>0</v>
      </c>
      <c r="H7" s="21" t="n">
        <f aca="false">SUM(F7:G7)</f>
        <v>1</v>
      </c>
      <c r="I7" s="5"/>
      <c r="J7" s="5"/>
      <c r="K7" s="14"/>
      <c r="L7" s="14"/>
      <c r="M7" s="14"/>
      <c r="N7" s="20"/>
    </row>
    <row r="8" customFormat="false" ht="12.75" hidden="false" customHeight="false" outlineLevel="0" collapsed="false">
      <c r="A8" s="78" t="s">
        <v>62</v>
      </c>
      <c r="B8" s="24"/>
      <c r="C8" s="4" t="s">
        <v>11</v>
      </c>
      <c r="D8" s="4"/>
      <c r="E8" s="4"/>
      <c r="F8" s="19" t="n">
        <v>1</v>
      </c>
      <c r="G8" s="19" t="n">
        <v>0</v>
      </c>
      <c r="H8" s="21" t="n">
        <f aca="false">SUM(F8:G8)</f>
        <v>1</v>
      </c>
      <c r="I8" s="5"/>
      <c r="J8" s="5"/>
      <c r="K8" s="14" t="n">
        <f aca="false">L21*K6</f>
        <v>2024</v>
      </c>
      <c r="L8" s="14" t="s">
        <v>14</v>
      </c>
      <c r="M8" s="14"/>
      <c r="N8" s="20"/>
    </row>
    <row r="9" customFormat="false" ht="12.75" hidden="false" customHeight="false" outlineLevel="0" collapsed="false">
      <c r="A9" s="78" t="s">
        <v>63</v>
      </c>
      <c r="B9" s="24"/>
      <c r="C9" s="24" t="s">
        <v>11</v>
      </c>
      <c r="D9" s="24"/>
      <c r="E9" s="24"/>
      <c r="F9" s="19" t="n">
        <v>1</v>
      </c>
      <c r="G9" s="19" t="n">
        <v>0</v>
      </c>
      <c r="H9" s="21" t="n">
        <f aca="false">SUM(F9:G9)</f>
        <v>1</v>
      </c>
      <c r="I9" s="5"/>
      <c r="J9" s="5"/>
      <c r="K9" s="4"/>
      <c r="L9" s="4" t="s">
        <v>15</v>
      </c>
      <c r="M9" s="4"/>
      <c r="N9" s="12"/>
    </row>
    <row r="10" customFormat="false" ht="12.75" hidden="false" customHeight="false" outlineLevel="0" collapsed="false">
      <c r="A10" s="10"/>
      <c r="B10" s="4"/>
      <c r="C10" s="4"/>
      <c r="D10" s="4"/>
      <c r="E10" s="4"/>
      <c r="F10" s="19"/>
      <c r="G10" s="19"/>
      <c r="H10" s="21"/>
      <c r="I10" s="5"/>
      <c r="J10" s="5"/>
      <c r="K10" s="4"/>
      <c r="L10" s="4"/>
      <c r="M10" s="4"/>
      <c r="N10" s="12"/>
    </row>
    <row r="11" customFormat="false" ht="12.75" hidden="false" customHeight="false" outlineLevel="0" collapsed="false">
      <c r="A11" s="10" t="s">
        <v>64</v>
      </c>
      <c r="B11" s="4"/>
      <c r="C11" s="4" t="s">
        <v>24</v>
      </c>
      <c r="D11" s="14"/>
      <c r="E11" s="4"/>
      <c r="F11" s="19" t="n">
        <v>1</v>
      </c>
      <c r="G11" s="19" t="n">
        <v>0</v>
      </c>
      <c r="H11" s="21" t="n">
        <f aca="false">SUM(F11:G11)</f>
        <v>1</v>
      </c>
      <c r="I11" s="5"/>
      <c r="J11" s="5"/>
      <c r="K11" s="5"/>
      <c r="L11" s="5"/>
      <c r="M11" s="4"/>
      <c r="N11" s="12"/>
    </row>
    <row r="12" customFormat="false" ht="12.75" hidden="false" customHeight="false" outlineLevel="0" collapsed="false">
      <c r="A12" s="22" t="s">
        <v>65</v>
      </c>
      <c r="B12" s="4"/>
      <c r="C12" s="23" t="s">
        <v>24</v>
      </c>
      <c r="D12" s="4"/>
      <c r="E12" s="4"/>
      <c r="F12" s="19" t="n">
        <v>1</v>
      </c>
      <c r="G12" s="19" t="n">
        <v>0</v>
      </c>
      <c r="H12" s="21" t="n">
        <f aca="false">SUM(F12:G12)</f>
        <v>1</v>
      </c>
      <c r="I12" s="5"/>
      <c r="J12" s="5"/>
      <c r="K12" s="5"/>
      <c r="L12" s="5"/>
      <c r="M12" s="4"/>
      <c r="N12" s="12"/>
    </row>
    <row r="13" customFormat="false" ht="12.75" hidden="false" customHeight="false" outlineLevel="0" collapsed="false">
      <c r="A13" s="22" t="s">
        <v>66</v>
      </c>
      <c r="B13" s="4"/>
      <c r="C13" s="23" t="s">
        <v>24</v>
      </c>
      <c r="D13" s="4"/>
      <c r="E13" s="4"/>
      <c r="F13" s="19" t="n">
        <v>1</v>
      </c>
      <c r="G13" s="19" t="n">
        <v>0</v>
      </c>
      <c r="H13" s="21" t="n">
        <f aca="false">SUM(F13:G13)</f>
        <v>1</v>
      </c>
      <c r="I13" s="5"/>
      <c r="J13" s="5"/>
      <c r="K13" s="5"/>
      <c r="L13" s="5"/>
      <c r="M13" s="4"/>
      <c r="N13" s="12"/>
    </row>
    <row r="14" customFormat="false" ht="12.75" hidden="false" customHeight="false" outlineLevel="0" collapsed="false">
      <c r="A14" s="22"/>
      <c r="B14" s="4"/>
      <c r="C14" s="23"/>
      <c r="D14" s="4"/>
      <c r="E14" s="4"/>
      <c r="F14" s="4"/>
      <c r="G14" s="5"/>
      <c r="H14" s="5"/>
      <c r="I14" s="5"/>
      <c r="J14" s="5"/>
      <c r="K14" s="5"/>
      <c r="L14" s="5"/>
      <c r="M14" s="4"/>
      <c r="N14" s="12"/>
    </row>
    <row r="15" customFormat="false" ht="12.75" hidden="false" customHeight="false" outlineLevel="0" collapsed="false">
      <c r="A15" s="22" t="s">
        <v>67</v>
      </c>
      <c r="B15" s="4"/>
      <c r="C15" s="23" t="s">
        <v>17</v>
      </c>
      <c r="D15" s="4"/>
      <c r="E15" s="4"/>
      <c r="F15" s="19" t="n">
        <v>1</v>
      </c>
      <c r="G15" s="19" t="n">
        <v>0</v>
      </c>
      <c r="H15" s="21" t="n">
        <f aca="false">SUM(F15:G15)</f>
        <v>1</v>
      </c>
      <c r="I15" s="5"/>
      <c r="J15" s="5"/>
      <c r="K15" s="5"/>
      <c r="L15" s="5"/>
      <c r="M15" s="4"/>
      <c r="N15" s="12"/>
    </row>
    <row r="16" customFormat="false" ht="12.75" hidden="false" customHeight="false" outlineLevel="0" collapsed="false">
      <c r="A16" s="22" t="s">
        <v>68</v>
      </c>
      <c r="B16" s="4"/>
      <c r="C16" s="23" t="s">
        <v>17</v>
      </c>
      <c r="D16" s="4"/>
      <c r="E16" s="4"/>
      <c r="F16" s="19" t="n">
        <v>1</v>
      </c>
      <c r="G16" s="19" t="n">
        <v>0</v>
      </c>
      <c r="H16" s="21" t="n">
        <f aca="false">SUM(F16:G16)</f>
        <v>1</v>
      </c>
      <c r="I16" s="5"/>
      <c r="J16" s="5"/>
      <c r="K16" s="5"/>
      <c r="L16" s="5"/>
      <c r="M16" s="4"/>
      <c r="N16" s="12"/>
    </row>
    <row r="17" customFormat="false" ht="12.75" hidden="false" customHeight="false" outlineLevel="0" collapsed="false">
      <c r="A17" s="10"/>
      <c r="B17" s="4"/>
      <c r="C17" s="24"/>
      <c r="D17" s="4"/>
      <c r="E17" s="4"/>
      <c r="F17" s="4"/>
      <c r="G17" s="5"/>
      <c r="H17" s="5"/>
      <c r="I17" s="5"/>
      <c r="J17" s="5"/>
      <c r="K17" s="5"/>
      <c r="L17" s="5"/>
      <c r="M17" s="4"/>
      <c r="N17" s="12"/>
    </row>
    <row r="18" customFormat="false" ht="12.75" hidden="false" customHeight="false" outlineLevel="0" collapsed="false">
      <c r="A18" s="13" t="s">
        <v>69</v>
      </c>
      <c r="B18" s="4"/>
      <c r="C18" s="23" t="s">
        <v>70</v>
      </c>
      <c r="D18" s="4"/>
      <c r="E18" s="4"/>
      <c r="F18" s="19" t="n">
        <v>1</v>
      </c>
      <c r="G18" s="19" t="n">
        <v>0</v>
      </c>
      <c r="H18" s="21" t="n">
        <f aca="false">SUM(F18:G18)</f>
        <v>1</v>
      </c>
      <c r="I18" s="5"/>
      <c r="J18" s="5"/>
      <c r="K18" s="5"/>
      <c r="L18" s="5"/>
      <c r="M18" s="4"/>
      <c r="N18" s="12"/>
    </row>
    <row r="19" customFormat="false" ht="12.75" hidden="false" customHeight="false" outlineLevel="0" collapsed="false">
      <c r="A19" s="10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12"/>
    </row>
    <row r="20" customFormat="false" ht="12.75" hidden="false" customHeight="false" outlineLevel="0" collapsed="false">
      <c r="A20" s="27" t="s">
        <v>71</v>
      </c>
      <c r="B20" s="28"/>
      <c r="C20" s="28"/>
      <c r="D20" s="28"/>
      <c r="E20" s="29"/>
      <c r="F20" s="30"/>
      <c r="G20" s="31" t="s">
        <v>23</v>
      </c>
      <c r="H20" s="31" t="s">
        <v>11</v>
      </c>
      <c r="I20" s="31" t="s">
        <v>24</v>
      </c>
      <c r="J20" s="31" t="s">
        <v>17</v>
      </c>
      <c r="K20" s="31" t="s">
        <v>70</v>
      </c>
      <c r="L20" s="31" t="s">
        <v>25</v>
      </c>
      <c r="M20" s="4"/>
      <c r="N20" s="12"/>
    </row>
    <row r="21" customFormat="false" ht="12.75" hidden="false" customHeight="false" outlineLevel="0" collapsed="false">
      <c r="A21" s="32" t="s">
        <v>26</v>
      </c>
      <c r="B21" s="33"/>
      <c r="C21" s="33"/>
      <c r="D21" s="33"/>
      <c r="E21" s="34"/>
      <c r="F21" s="35"/>
      <c r="G21" s="36" t="n">
        <v>1</v>
      </c>
      <c r="H21" s="36" t="n">
        <v>4</v>
      </c>
      <c r="I21" s="36" t="n">
        <v>3</v>
      </c>
      <c r="J21" s="36" t="n">
        <v>2</v>
      </c>
      <c r="K21" s="36" t="n">
        <v>1</v>
      </c>
      <c r="L21" s="37" t="n">
        <f aca="false">SUM(G21:K21)</f>
        <v>11</v>
      </c>
      <c r="M21" s="4"/>
      <c r="N21" s="12"/>
    </row>
    <row r="22" customFormat="false" ht="12.75" hidden="false" customHeight="false" outlineLevel="0" collapsed="false">
      <c r="A22" s="10"/>
      <c r="B22" s="4"/>
      <c r="C22" s="4"/>
      <c r="D22" s="4"/>
      <c r="E22" s="4"/>
      <c r="F22" s="38"/>
      <c r="G22" s="39"/>
      <c r="H22" s="39"/>
      <c r="I22" s="39"/>
      <c r="J22" s="39"/>
      <c r="K22" s="39"/>
      <c r="L22" s="38"/>
      <c r="M22" s="4"/>
      <c r="N22" s="12"/>
    </row>
    <row r="23" customFormat="false" ht="12.75" hidden="false" customHeight="false" outlineLevel="0" collapsed="false">
      <c r="A23" s="32" t="s">
        <v>27</v>
      </c>
      <c r="B23" s="40"/>
      <c r="C23" s="40"/>
      <c r="D23" s="40"/>
      <c r="E23" s="40"/>
      <c r="F23" s="41"/>
      <c r="G23" s="42"/>
      <c r="H23" s="42"/>
      <c r="I23" s="42"/>
      <c r="J23" s="42"/>
      <c r="K23" s="42"/>
      <c r="L23" s="37"/>
      <c r="M23" s="4"/>
      <c r="N23" s="12"/>
    </row>
    <row r="24" customFormat="false" ht="12.75" hidden="false" customHeight="false" outlineLevel="0" collapsed="false">
      <c r="A24" s="43" t="s">
        <v>54</v>
      </c>
      <c r="B24" s="44"/>
      <c r="C24" s="44"/>
      <c r="D24" s="44"/>
      <c r="E24" s="44"/>
      <c r="F24" s="45"/>
      <c r="G24" s="46" t="n">
        <v>0.05</v>
      </c>
      <c r="H24" s="46" t="n">
        <v>0.35</v>
      </c>
      <c r="I24" s="46" t="n">
        <v>0.35</v>
      </c>
      <c r="J24" s="46" t="n">
        <v>0.35</v>
      </c>
      <c r="K24" s="46" t="n">
        <v>0.15</v>
      </c>
      <c r="L24" s="47"/>
      <c r="M24" s="4"/>
      <c r="N24" s="12"/>
    </row>
    <row r="25" customFormat="false" ht="12.75" hidden="false" customHeight="false" outlineLevel="0" collapsed="false">
      <c r="A25" s="43" t="s">
        <v>29</v>
      </c>
      <c r="B25" s="44"/>
      <c r="C25" s="44"/>
      <c r="D25" s="44"/>
      <c r="E25" s="44"/>
      <c r="F25" s="45"/>
      <c r="G25" s="46" t="n">
        <v>0.1</v>
      </c>
      <c r="H25" s="46" t="n">
        <v>0.25</v>
      </c>
      <c r="I25" s="46" t="n">
        <v>0.25</v>
      </c>
      <c r="J25" s="46" t="n">
        <v>0.25</v>
      </c>
      <c r="K25" s="46" t="n">
        <v>0.25</v>
      </c>
      <c r="L25" s="47"/>
      <c r="M25" s="4"/>
      <c r="N25" s="12"/>
    </row>
    <row r="26" customFormat="false" ht="12.75" hidden="false" customHeight="false" outlineLevel="0" collapsed="false">
      <c r="A26" s="43" t="s">
        <v>30</v>
      </c>
      <c r="B26" s="44"/>
      <c r="C26" s="44"/>
      <c r="D26" s="44"/>
      <c r="E26" s="44"/>
      <c r="F26" s="45"/>
      <c r="G26" s="46" t="n">
        <v>0.45</v>
      </c>
      <c r="H26" s="46" t="n">
        <v>0.25</v>
      </c>
      <c r="I26" s="46" t="n">
        <v>0.25</v>
      </c>
      <c r="J26" s="46" t="n">
        <v>0.25</v>
      </c>
      <c r="K26" s="46" t="n">
        <v>0.35</v>
      </c>
      <c r="L26" s="47"/>
      <c r="M26" s="4"/>
      <c r="N26" s="12"/>
    </row>
    <row r="27" customFormat="false" ht="12.75" hidden="false" customHeight="false" outlineLevel="0" collapsed="false">
      <c r="A27" s="43" t="s">
        <v>31</v>
      </c>
      <c r="B27" s="44"/>
      <c r="C27" s="44"/>
      <c r="D27" s="44"/>
      <c r="E27" s="44"/>
      <c r="F27" s="45"/>
      <c r="G27" s="46" t="n">
        <v>0.2</v>
      </c>
      <c r="H27" s="46" t="n">
        <v>0.02</v>
      </c>
      <c r="I27" s="46" t="n">
        <v>0.02</v>
      </c>
      <c r="J27" s="46" t="n">
        <v>0.02</v>
      </c>
      <c r="K27" s="46" t="n">
        <v>0.05</v>
      </c>
      <c r="L27" s="47"/>
      <c r="M27" s="4"/>
      <c r="N27" s="12"/>
    </row>
    <row r="28" customFormat="false" ht="12.75" hidden="false" customHeight="false" outlineLevel="0" collapsed="false">
      <c r="A28" s="43" t="s">
        <v>32</v>
      </c>
      <c r="B28" s="44"/>
      <c r="C28" s="44"/>
      <c r="D28" s="44"/>
      <c r="E28" s="44"/>
      <c r="F28" s="45"/>
      <c r="G28" s="46" t="n">
        <v>0.1</v>
      </c>
      <c r="H28" s="46" t="n">
        <v>0.08</v>
      </c>
      <c r="I28" s="46" t="n">
        <v>0.08</v>
      </c>
      <c r="J28" s="46" t="n">
        <v>0.08</v>
      </c>
      <c r="K28" s="46" t="n">
        <v>0.15</v>
      </c>
      <c r="L28" s="47"/>
      <c r="M28" s="4"/>
      <c r="N28" s="12"/>
    </row>
    <row r="29" customFormat="false" ht="12.75" hidden="false" customHeight="false" outlineLevel="0" collapsed="false">
      <c r="A29" s="43" t="s">
        <v>33</v>
      </c>
      <c r="B29" s="44"/>
      <c r="C29" s="44"/>
      <c r="D29" s="44"/>
      <c r="E29" s="44"/>
      <c r="F29" s="45"/>
      <c r="G29" s="46" t="n">
        <v>0.05</v>
      </c>
      <c r="H29" s="46" t="n">
        <v>0</v>
      </c>
      <c r="I29" s="46" t="n">
        <v>0</v>
      </c>
      <c r="J29" s="46" t="n">
        <v>0</v>
      </c>
      <c r="K29" s="46" t="n">
        <v>0</v>
      </c>
      <c r="L29" s="47"/>
      <c r="M29" s="4"/>
      <c r="N29" s="12"/>
    </row>
    <row r="30" customFormat="false" ht="12.75" hidden="false" customHeight="false" outlineLevel="0" collapsed="false">
      <c r="A30" s="43" t="s">
        <v>34</v>
      </c>
      <c r="B30" s="44"/>
      <c r="C30" s="44"/>
      <c r="D30" s="44"/>
      <c r="E30" s="44"/>
      <c r="F30" s="45"/>
      <c r="G30" s="46" t="n">
        <v>0.05</v>
      </c>
      <c r="H30" s="46" t="n">
        <v>0.05</v>
      </c>
      <c r="I30" s="46" t="n">
        <v>0.05</v>
      </c>
      <c r="J30" s="46" t="n">
        <v>0.05</v>
      </c>
      <c r="K30" s="46" t="n">
        <v>0.05</v>
      </c>
      <c r="L30" s="47"/>
      <c r="M30" s="4"/>
      <c r="N30" s="12"/>
    </row>
    <row r="31" customFormat="false" ht="12.75" hidden="false" customHeight="false" outlineLevel="0" collapsed="false">
      <c r="A31" s="10"/>
      <c r="B31" s="4"/>
      <c r="C31" s="4"/>
      <c r="D31" s="4"/>
      <c r="E31" s="4"/>
      <c r="F31" s="38"/>
      <c r="G31" s="48"/>
      <c r="H31" s="48"/>
      <c r="I31" s="48"/>
      <c r="J31" s="48"/>
      <c r="K31" s="48"/>
      <c r="L31" s="48"/>
      <c r="M31" s="4"/>
      <c r="N31" s="12"/>
    </row>
    <row r="32" customFormat="false" ht="13.5" hidden="false" customHeight="false" outlineLevel="0" collapsed="false">
      <c r="A32" s="49" t="s">
        <v>72</v>
      </c>
      <c r="B32" s="50"/>
      <c r="C32" s="50"/>
      <c r="D32" s="51"/>
      <c r="E32" s="52" t="s">
        <v>36</v>
      </c>
      <c r="F32" s="53"/>
      <c r="G32" s="54" t="n">
        <f aca="false">SUM(G24:G31)</f>
        <v>1</v>
      </c>
      <c r="H32" s="54" t="n">
        <f aca="false">SUM(H24:H31)</f>
        <v>1</v>
      </c>
      <c r="I32" s="54" t="n">
        <f aca="false">SUM(I24:I31)</f>
        <v>1</v>
      </c>
      <c r="J32" s="54" t="n">
        <f aca="false">SUM(J24:J31)</f>
        <v>1</v>
      </c>
      <c r="K32" s="54" t="n">
        <f aca="false">SUM(K24:K31)</f>
        <v>1</v>
      </c>
      <c r="L32" s="54"/>
      <c r="M32" s="55"/>
      <c r="N32" s="56"/>
    </row>
    <row r="33" customFormat="false" ht="12.75" hidden="false" customHeight="false" outlineLevel="0" collapsed="false">
      <c r="A33" s="16"/>
      <c r="B33" s="57"/>
      <c r="C33" s="57"/>
      <c r="D33" s="16"/>
      <c r="E33" s="3"/>
      <c r="F33" s="4"/>
      <c r="G33" s="5"/>
      <c r="H33" s="5"/>
      <c r="I33" s="5"/>
      <c r="J33" s="5"/>
      <c r="K33" s="5"/>
      <c r="L33" s="5"/>
      <c r="M33" s="4"/>
      <c r="N33" s="4"/>
    </row>
    <row r="34" customFormat="false" ht="12.75" hidden="true" customHeight="false" outlineLevel="0" collapsed="false">
      <c r="A34" s="58"/>
      <c r="B34" s="58"/>
      <c r="C34" s="58"/>
      <c r="D34" s="58"/>
      <c r="E34" s="58"/>
      <c r="F34" s="58"/>
      <c r="G34" s="58"/>
      <c r="H34" s="58"/>
      <c r="I34" s="58"/>
      <c r="J34" s="58"/>
      <c r="K34" s="58"/>
    </row>
    <row r="35" customFormat="false" ht="12.75" hidden="true" customHeight="false" outlineLevel="0" collapsed="false">
      <c r="A35" s="59" t="s">
        <v>73</v>
      </c>
      <c r="B35" s="60"/>
      <c r="C35" s="60"/>
      <c r="D35" s="60"/>
      <c r="E35" s="60"/>
      <c r="F35" s="31"/>
      <c r="G35" s="31" t="s">
        <v>23</v>
      </c>
      <c r="H35" s="31" t="s">
        <v>11</v>
      </c>
      <c r="I35" s="31" t="s">
        <v>24</v>
      </c>
      <c r="J35" s="31" t="s">
        <v>17</v>
      </c>
      <c r="K35" s="31" t="s">
        <v>70</v>
      </c>
      <c r="L35" s="31" t="s">
        <v>25</v>
      </c>
      <c r="M35" s="3"/>
      <c r="N35" s="61"/>
    </row>
    <row r="36" customFormat="false" ht="12.75" hidden="true" customHeight="false" outlineLevel="0" collapsed="false">
      <c r="A36" s="32" t="s">
        <v>26</v>
      </c>
      <c r="B36" s="40"/>
      <c r="C36" s="40"/>
      <c r="D36" s="40"/>
      <c r="E36" s="40"/>
      <c r="F36" s="41"/>
      <c r="G36" s="41" t="n">
        <v>1</v>
      </c>
      <c r="H36" s="41" t="n">
        <v>4</v>
      </c>
      <c r="I36" s="41" t="n">
        <v>3</v>
      </c>
      <c r="J36" s="41" t="n">
        <v>2</v>
      </c>
      <c r="K36" s="41" t="n">
        <v>1</v>
      </c>
      <c r="L36" s="41" t="n">
        <f aca="false">SUM(G36:K36)</f>
        <v>11</v>
      </c>
      <c r="M36" s="3"/>
      <c r="N36" s="61"/>
    </row>
    <row r="37" customFormat="false" ht="12.75" hidden="true" customHeight="false" outlineLevel="0" collapsed="false">
      <c r="A37" s="25"/>
      <c r="B37" s="3"/>
      <c r="C37" s="3"/>
      <c r="D37" s="3"/>
      <c r="E37" s="3"/>
      <c r="F37" s="62"/>
      <c r="G37" s="62"/>
      <c r="H37" s="62"/>
      <c r="I37" s="62"/>
      <c r="J37" s="62"/>
      <c r="K37" s="62"/>
      <c r="L37" s="62"/>
      <c r="M37" s="3"/>
      <c r="N37" s="61"/>
    </row>
    <row r="38" customFormat="false" ht="12.75" hidden="true" customHeight="false" outlineLevel="0" collapsed="false">
      <c r="A38" s="32" t="s">
        <v>27</v>
      </c>
      <c r="B38" s="40"/>
      <c r="C38" s="40"/>
      <c r="D38" s="40"/>
      <c r="E38" s="40"/>
      <c r="F38" s="41"/>
      <c r="G38" s="41"/>
      <c r="H38" s="41"/>
      <c r="I38" s="41"/>
      <c r="J38" s="41"/>
      <c r="K38" s="41"/>
      <c r="L38" s="41"/>
      <c r="M38" s="3"/>
      <c r="N38" s="61"/>
    </row>
    <row r="39" customFormat="false" ht="12.75" hidden="true" customHeight="false" outlineLevel="0" collapsed="false">
      <c r="A39" s="43" t="s">
        <v>54</v>
      </c>
      <c r="B39" s="44"/>
      <c r="C39" s="44"/>
      <c r="D39" s="44"/>
      <c r="E39" s="44"/>
      <c r="F39" s="45"/>
      <c r="G39" s="63" t="n">
        <f aca="false">ROUND(G24*$K$6,0)</f>
        <v>9</v>
      </c>
      <c r="H39" s="63" t="n">
        <f aca="false">ROUND(H24*$K$6,0)</f>
        <v>64</v>
      </c>
      <c r="I39" s="63" t="n">
        <f aca="false">ROUND(I24*$K$6,0)</f>
        <v>64</v>
      </c>
      <c r="J39" s="63" t="n">
        <f aca="false">ROUND(J24*$K$6,0)</f>
        <v>64</v>
      </c>
      <c r="K39" s="63" t="n">
        <f aca="false">ROUND(K24*$K$6,0)</f>
        <v>28</v>
      </c>
      <c r="L39" s="64"/>
      <c r="M39" s="3"/>
      <c r="N39" s="61"/>
    </row>
    <row r="40" customFormat="false" ht="12.75" hidden="true" customHeight="false" outlineLevel="0" collapsed="false">
      <c r="A40" s="43" t="s">
        <v>29</v>
      </c>
      <c r="B40" s="44"/>
      <c r="C40" s="44"/>
      <c r="D40" s="44"/>
      <c r="E40" s="44"/>
      <c r="F40" s="45"/>
      <c r="G40" s="63" t="n">
        <f aca="false">ROUND(G25*$K$6,0)</f>
        <v>18</v>
      </c>
      <c r="H40" s="63" t="n">
        <f aca="false">ROUND(H25*$K$6,0)</f>
        <v>46</v>
      </c>
      <c r="I40" s="63" t="n">
        <f aca="false">ROUND(I25*$K$6,0)</f>
        <v>46</v>
      </c>
      <c r="J40" s="63" t="n">
        <f aca="false">ROUND(J25*$K$6,0)</f>
        <v>46</v>
      </c>
      <c r="K40" s="63" t="n">
        <f aca="false">ROUND(K25*$K$6,0)</f>
        <v>46</v>
      </c>
      <c r="L40" s="64"/>
      <c r="M40" s="3"/>
      <c r="N40" s="61"/>
    </row>
    <row r="41" customFormat="false" ht="12.75" hidden="true" customHeight="false" outlineLevel="0" collapsed="false">
      <c r="A41" s="43" t="s">
        <v>30</v>
      </c>
      <c r="B41" s="44"/>
      <c r="C41" s="44"/>
      <c r="D41" s="44"/>
      <c r="E41" s="44"/>
      <c r="F41" s="45"/>
      <c r="G41" s="63" t="n">
        <f aca="false">ROUND(G26*$K$6,0)</f>
        <v>83</v>
      </c>
      <c r="H41" s="63" t="n">
        <f aca="false">ROUND(H26*$K$6,0)</f>
        <v>46</v>
      </c>
      <c r="I41" s="63" t="n">
        <f aca="false">ROUND(I26*$K$6,0)</f>
        <v>46</v>
      </c>
      <c r="J41" s="63" t="n">
        <f aca="false">ROUND(J26*$K$6,0)</f>
        <v>46</v>
      </c>
      <c r="K41" s="63" t="n">
        <f aca="false">ROUND(K26*$K$6,0)</f>
        <v>64</v>
      </c>
      <c r="L41" s="64"/>
      <c r="M41" s="3"/>
      <c r="N41" s="61"/>
    </row>
    <row r="42" customFormat="false" ht="12.75" hidden="true" customHeight="false" outlineLevel="0" collapsed="false">
      <c r="A42" s="43" t="s">
        <v>31</v>
      </c>
      <c r="B42" s="44"/>
      <c r="C42" s="44"/>
      <c r="D42" s="44"/>
      <c r="E42" s="44"/>
      <c r="F42" s="45"/>
      <c r="G42" s="63" t="n">
        <f aca="false">ROUND(G27*$K$6,0)</f>
        <v>37</v>
      </c>
      <c r="H42" s="63" t="n">
        <f aca="false">ROUND(H27*$K$6,0)</f>
        <v>4</v>
      </c>
      <c r="I42" s="63" t="n">
        <f aca="false">ROUND(I27*$K$6,0)</f>
        <v>4</v>
      </c>
      <c r="J42" s="63" t="n">
        <f aca="false">ROUND(J27*$K$6,0)</f>
        <v>4</v>
      </c>
      <c r="K42" s="63" t="n">
        <f aca="false">ROUND(K27*$K$6,0)</f>
        <v>9</v>
      </c>
      <c r="L42" s="64"/>
      <c r="M42" s="3"/>
      <c r="N42" s="61"/>
    </row>
    <row r="43" customFormat="false" ht="12.75" hidden="true" customHeight="false" outlineLevel="0" collapsed="false">
      <c r="A43" s="43" t="s">
        <v>32</v>
      </c>
      <c r="B43" s="44"/>
      <c r="C43" s="44"/>
      <c r="D43" s="44"/>
      <c r="E43" s="44"/>
      <c r="F43" s="45"/>
      <c r="G43" s="63" t="n">
        <f aca="false">ROUND(G28*$K$6,0)</f>
        <v>18</v>
      </c>
      <c r="H43" s="63" t="n">
        <f aca="false">ROUND(H28*$K$6,0)</f>
        <v>15</v>
      </c>
      <c r="I43" s="63" t="n">
        <f aca="false">ROUND(I28*$K$6,0)</f>
        <v>15</v>
      </c>
      <c r="J43" s="63" t="n">
        <f aca="false">ROUND(J28*$K$6,0)</f>
        <v>15</v>
      </c>
      <c r="K43" s="63" t="n">
        <f aca="false">ROUND(K28*$K$6,0)</f>
        <v>28</v>
      </c>
      <c r="L43" s="64"/>
      <c r="M43" s="3"/>
      <c r="N43" s="61"/>
    </row>
    <row r="44" customFormat="false" ht="12.75" hidden="true" customHeight="false" outlineLevel="0" collapsed="false">
      <c r="A44" s="43" t="s">
        <v>33</v>
      </c>
      <c r="B44" s="44"/>
      <c r="C44" s="44"/>
      <c r="D44" s="44"/>
      <c r="E44" s="44"/>
      <c r="F44" s="45"/>
      <c r="G44" s="63" t="n">
        <f aca="false">ROUND(G29*$K$6,0)</f>
        <v>9</v>
      </c>
      <c r="H44" s="63" t="n">
        <f aca="false">ROUND(H29*$K$6,0)</f>
        <v>0</v>
      </c>
      <c r="I44" s="63" t="n">
        <f aca="false">ROUND(I29*$K$6,0)</f>
        <v>0</v>
      </c>
      <c r="J44" s="63" t="n">
        <f aca="false">ROUND(J29*$K$6,0)</f>
        <v>0</v>
      </c>
      <c r="K44" s="63" t="n">
        <f aca="false">ROUND(K29*$K$6,0)</f>
        <v>0</v>
      </c>
      <c r="L44" s="64"/>
      <c r="M44" s="3"/>
      <c r="N44" s="61"/>
    </row>
    <row r="45" customFormat="false" ht="12.75" hidden="true" customHeight="false" outlineLevel="0" collapsed="false">
      <c r="A45" s="43" t="s">
        <v>34</v>
      </c>
      <c r="B45" s="44"/>
      <c r="C45" s="44"/>
      <c r="D45" s="44"/>
      <c r="E45" s="44"/>
      <c r="F45" s="45"/>
      <c r="G45" s="63" t="n">
        <f aca="false">ROUND(G30*$K$6,0)</f>
        <v>9</v>
      </c>
      <c r="H45" s="63" t="n">
        <f aca="false">ROUND(H30*$K$6,0)</f>
        <v>9</v>
      </c>
      <c r="I45" s="63" t="n">
        <f aca="false">ROUND(I30*$K$6,0)</f>
        <v>9</v>
      </c>
      <c r="J45" s="63" t="n">
        <f aca="false">ROUND(J30*$K$6,0)</f>
        <v>9</v>
      </c>
      <c r="K45" s="63" t="n">
        <f aca="false">ROUND(K30*$K$6,0)</f>
        <v>9</v>
      </c>
      <c r="L45" s="64"/>
      <c r="M45" s="3"/>
      <c r="N45" s="61"/>
    </row>
    <row r="46" customFormat="false" ht="12.75" hidden="true" customHeight="false" outlineLevel="0" collapsed="false">
      <c r="A46" s="25"/>
      <c r="B46" s="3"/>
      <c r="C46" s="3"/>
      <c r="D46" s="3"/>
      <c r="E46" s="3"/>
      <c r="F46" s="62"/>
      <c r="G46" s="65"/>
      <c r="H46" s="65"/>
      <c r="I46" s="65"/>
      <c r="J46" s="65"/>
      <c r="K46" s="65"/>
      <c r="L46" s="66"/>
      <c r="M46" s="3"/>
      <c r="N46" s="61"/>
    </row>
    <row r="47" customFormat="false" ht="13.5" hidden="true" customHeight="false" outlineLevel="0" collapsed="false">
      <c r="A47" s="67" t="s">
        <v>74</v>
      </c>
      <c r="B47" s="52"/>
      <c r="C47" s="52"/>
      <c r="D47" s="52"/>
      <c r="E47" s="52"/>
      <c r="F47" s="68"/>
      <c r="G47" s="69" t="n">
        <f aca="false">SUM(G39:G46)</f>
        <v>183</v>
      </c>
      <c r="H47" s="69" t="n">
        <f aca="false">SUM(H39:H46)</f>
        <v>184</v>
      </c>
      <c r="I47" s="69" t="n">
        <f aca="false">SUM(G47:H47)</f>
        <v>367</v>
      </c>
      <c r="J47" s="69" t="n">
        <f aca="false">SUM(J39:J46)</f>
        <v>184</v>
      </c>
      <c r="K47" s="69" t="n">
        <f aca="false">SUM(K39:K46)</f>
        <v>184</v>
      </c>
      <c r="L47" s="69"/>
      <c r="M47" s="52"/>
      <c r="N47" s="70"/>
    </row>
    <row r="48" customFormat="false" ht="12.75" hidden="true" customHeight="false" outlineLevel="0" collapsed="false">
      <c r="A48" s="3"/>
      <c r="B48" s="3"/>
      <c r="C48" s="3"/>
      <c r="D48" s="3"/>
      <c r="E48" s="3"/>
      <c r="F48" s="3"/>
      <c r="G48" s="21"/>
      <c r="H48" s="21"/>
      <c r="I48" s="21"/>
      <c r="J48" s="21"/>
      <c r="K48" s="21"/>
      <c r="L48" s="21"/>
      <c r="M48" s="3"/>
      <c r="N48" s="3"/>
    </row>
    <row r="49" customFormat="false" ht="12.75" hidden="true" customHeight="false" outlineLevel="0" collapsed="false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</row>
    <row r="50" customFormat="false" ht="12.75" hidden="false" customHeight="false" outlineLevel="0" collapsed="false">
      <c r="A50" s="58"/>
      <c r="B50" s="58"/>
      <c r="C50" s="58"/>
      <c r="D50" s="58"/>
      <c r="E50" s="58"/>
      <c r="F50" s="58"/>
      <c r="G50" s="58"/>
      <c r="H50" s="58"/>
      <c r="I50" s="58"/>
      <c r="J50" s="58"/>
      <c r="K50" s="58"/>
    </row>
    <row r="51" customFormat="false" ht="12.75" hidden="false" customHeight="false" outlineLevel="0" collapsed="false">
      <c r="A51" s="58"/>
      <c r="B51" s="58"/>
      <c r="C51" s="58"/>
      <c r="D51" s="58"/>
      <c r="E51" s="58"/>
      <c r="F51" s="58"/>
      <c r="G51" s="58"/>
      <c r="H51" s="58"/>
      <c r="I51" s="58"/>
      <c r="J51" s="58"/>
      <c r="K51" s="58"/>
    </row>
    <row r="52" customFormat="false" ht="12.75" hidden="false" customHeight="false" outlineLevel="0" collapsed="false">
      <c r="A52" s="58"/>
      <c r="B52" s="58"/>
      <c r="C52" s="58"/>
      <c r="D52" s="58"/>
      <c r="E52" s="58"/>
      <c r="F52" s="58"/>
      <c r="G52" s="58"/>
      <c r="H52" s="58"/>
      <c r="I52" s="58"/>
      <c r="J52" s="58"/>
      <c r="K52" s="58"/>
    </row>
    <row r="53" customFormat="false" ht="12.75" hidden="false" customHeight="false" outlineLevel="0" collapsed="false">
      <c r="A53" s="58"/>
      <c r="B53" s="58"/>
      <c r="C53" s="58"/>
      <c r="D53" s="58"/>
      <c r="E53" s="58"/>
      <c r="F53" s="58"/>
      <c r="G53" s="58"/>
      <c r="H53" s="58"/>
      <c r="I53" s="58"/>
      <c r="J53" s="58"/>
      <c r="K53" s="58"/>
    </row>
    <row r="54" customFormat="false" ht="12.75" hidden="false" customHeight="false" outlineLevel="0" collapsed="false">
      <c r="A54" s="58"/>
      <c r="B54" s="58"/>
      <c r="C54" s="58"/>
      <c r="D54" s="58"/>
      <c r="E54" s="58"/>
      <c r="F54" s="58"/>
      <c r="G54" s="58"/>
      <c r="H54" s="58"/>
      <c r="I54" s="58"/>
      <c r="J54" s="58"/>
      <c r="K54" s="58"/>
    </row>
    <row r="55" customFormat="false" ht="12.75" hidden="false" customHeight="false" outlineLevel="0" collapsed="false">
      <c r="A55" s="71"/>
      <c r="B55" s="71"/>
      <c r="C55" s="71"/>
      <c r="D55" s="71"/>
      <c r="E55" s="71"/>
      <c r="F55" s="71"/>
      <c r="G55" s="71"/>
      <c r="H55" s="71"/>
      <c r="I55" s="71"/>
      <c r="J55" s="71"/>
      <c r="K55" s="7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5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48" activeCellId="0" sqref="E4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21.99"/>
    <col collapsed="false" customWidth="true" hidden="false" outlineLevel="0" max="11" min="11" style="0" width="16.56"/>
  </cols>
  <sheetData>
    <row r="1" customFormat="false" ht="13.5" hidden="false" customHeight="false" outlineLevel="0" collapsed="false">
      <c r="A1" s="1"/>
      <c r="B1" s="2"/>
      <c r="C1" s="2"/>
      <c r="D1" s="1"/>
      <c r="E1" s="3"/>
      <c r="F1" s="4"/>
      <c r="G1" s="5"/>
      <c r="H1" s="5"/>
      <c r="I1" s="5"/>
      <c r="J1" s="5"/>
      <c r="K1" s="5"/>
      <c r="L1" s="5"/>
      <c r="M1" s="4"/>
      <c r="N1" s="4"/>
    </row>
    <row r="2" customFormat="false" ht="12.75" hidden="false" customHeight="false" outlineLevel="0" collapsed="false">
      <c r="A2" s="6" t="s">
        <v>75</v>
      </c>
      <c r="B2" s="7"/>
      <c r="C2" s="7"/>
      <c r="D2" s="7"/>
      <c r="E2" s="7"/>
      <c r="F2" s="7"/>
      <c r="G2" s="8"/>
      <c r="H2" s="8"/>
      <c r="I2" s="8"/>
      <c r="J2" s="8"/>
      <c r="K2" s="8"/>
      <c r="L2" s="8"/>
      <c r="M2" s="7"/>
      <c r="N2" s="9"/>
    </row>
    <row r="3" customFormat="false" ht="15.75" hidden="false" customHeight="false" outlineLevel="0" collapsed="false">
      <c r="A3" s="10"/>
      <c r="B3" s="3" t="s">
        <v>76</v>
      </c>
      <c r="C3" s="4"/>
      <c r="D3" s="4"/>
      <c r="E3" s="4"/>
      <c r="F3" s="4"/>
      <c r="G3" s="5"/>
      <c r="H3" s="5"/>
      <c r="I3" s="5"/>
      <c r="J3" s="5"/>
      <c r="K3" s="11" t="s">
        <v>77</v>
      </c>
      <c r="L3" s="4"/>
      <c r="M3" s="4"/>
      <c r="N3" s="12"/>
    </row>
    <row r="4" customFormat="false" ht="12.75" hidden="false" customHeight="false" outlineLevel="0" collapsed="false">
      <c r="A4" s="10"/>
      <c r="B4" s="4"/>
      <c r="C4" s="4"/>
      <c r="D4" s="4"/>
      <c r="E4" s="4"/>
      <c r="F4" s="79"/>
      <c r="G4" s="79"/>
      <c r="H4" s="79"/>
      <c r="I4" s="79"/>
      <c r="J4" s="80"/>
      <c r="K4" s="16" t="n">
        <v>23</v>
      </c>
      <c r="L4" s="4" t="s">
        <v>5</v>
      </c>
      <c r="M4" s="4"/>
      <c r="N4" s="12"/>
    </row>
    <row r="5" customFormat="false" ht="12.75" hidden="false" customHeight="false" outlineLevel="0" collapsed="false">
      <c r="A5" s="10" t="s">
        <v>78</v>
      </c>
      <c r="B5" s="4"/>
      <c r="C5" s="4" t="s">
        <v>3</v>
      </c>
      <c r="D5" s="4"/>
      <c r="E5" s="15" t="s">
        <v>4</v>
      </c>
      <c r="F5" s="4"/>
      <c r="G5" s="5"/>
      <c r="H5" s="18"/>
      <c r="I5" s="81"/>
      <c r="J5" s="5"/>
      <c r="K5" s="16" t="n">
        <v>0</v>
      </c>
      <c r="L5" s="4" t="s">
        <v>9</v>
      </c>
      <c r="M5" s="4"/>
      <c r="N5" s="12"/>
    </row>
    <row r="6" customFormat="false" ht="12.75" hidden="false" customHeight="false" outlineLevel="0" collapsed="false">
      <c r="A6" s="13"/>
      <c r="B6" s="4"/>
      <c r="C6" s="14"/>
      <c r="D6" s="4"/>
      <c r="E6" s="17" t="s">
        <v>6</v>
      </c>
      <c r="F6" s="3" t="s">
        <v>7</v>
      </c>
      <c r="G6" s="18" t="s">
        <v>8</v>
      </c>
      <c r="H6" s="82"/>
      <c r="I6" s="18"/>
      <c r="J6" s="5"/>
      <c r="K6" s="14" t="n">
        <f aca="false">K4*8</f>
        <v>184</v>
      </c>
      <c r="L6" s="14" t="s">
        <v>12</v>
      </c>
      <c r="M6" s="14"/>
      <c r="N6" s="20"/>
    </row>
    <row r="7" customFormat="false" ht="12.75" hidden="false" customHeight="false" outlineLevel="0" collapsed="false">
      <c r="A7" s="10"/>
      <c r="B7" s="4"/>
      <c r="C7" s="4"/>
      <c r="D7" s="4"/>
      <c r="E7" s="19" t="n">
        <v>0</v>
      </c>
      <c r="F7" s="19" t="n">
        <v>0</v>
      </c>
      <c r="G7" s="19" t="n">
        <f aca="false">SUM(E7:F7)</f>
        <v>0</v>
      </c>
      <c r="H7" s="5"/>
      <c r="I7" s="5"/>
      <c r="J7" s="5"/>
      <c r="K7" s="14"/>
      <c r="L7" s="14"/>
      <c r="M7" s="14"/>
      <c r="N7" s="20"/>
    </row>
    <row r="8" customFormat="false" ht="12.75" hidden="false" customHeight="false" outlineLevel="0" collapsed="false">
      <c r="A8" s="10"/>
      <c r="B8" s="4"/>
      <c r="C8" s="4"/>
      <c r="D8" s="4"/>
      <c r="E8" s="4"/>
      <c r="F8" s="4"/>
      <c r="G8" s="5"/>
      <c r="H8" s="5"/>
      <c r="I8" s="5"/>
      <c r="J8" s="5"/>
      <c r="K8" s="14" t="n">
        <f aca="false">K6*L18</f>
        <v>184</v>
      </c>
      <c r="L8" s="14" t="s">
        <v>14</v>
      </c>
      <c r="M8" s="14"/>
      <c r="N8" s="20"/>
    </row>
    <row r="9" customFormat="false" ht="12.75" hidden="false" customHeight="false" outlineLevel="0" collapsed="false">
      <c r="A9" s="10"/>
      <c r="B9" s="4"/>
      <c r="C9" s="4"/>
      <c r="D9" s="4"/>
      <c r="E9" s="4"/>
      <c r="F9" s="4"/>
      <c r="G9" s="5"/>
      <c r="H9" s="5"/>
      <c r="I9" s="5"/>
      <c r="J9" s="5"/>
      <c r="K9" s="4"/>
      <c r="L9" s="4" t="s">
        <v>15</v>
      </c>
      <c r="M9" s="4"/>
      <c r="N9" s="12"/>
    </row>
    <row r="10" customFormat="false" ht="12.75" hidden="false" customHeight="false" outlineLevel="0" collapsed="false">
      <c r="A10" s="10"/>
      <c r="B10" s="4"/>
      <c r="C10" s="4"/>
      <c r="D10" s="14"/>
      <c r="E10" s="4"/>
      <c r="F10" s="4"/>
      <c r="G10" s="5"/>
      <c r="H10" s="5"/>
      <c r="I10" s="5"/>
      <c r="J10" s="5"/>
      <c r="K10" s="5"/>
      <c r="L10" s="5"/>
      <c r="M10" s="4"/>
      <c r="N10" s="12"/>
    </row>
    <row r="11" customFormat="false" ht="12.75" hidden="false" customHeight="false" outlineLevel="0" collapsed="false">
      <c r="A11" s="22"/>
      <c r="B11" s="4"/>
      <c r="C11" s="23"/>
      <c r="D11" s="4"/>
      <c r="E11" s="4"/>
      <c r="F11" s="4"/>
      <c r="G11" s="5"/>
      <c r="H11" s="5"/>
      <c r="I11" s="5"/>
      <c r="J11" s="5"/>
      <c r="K11" s="5"/>
      <c r="L11" s="5"/>
      <c r="M11" s="4"/>
      <c r="N11" s="12"/>
    </row>
    <row r="12" customFormat="false" ht="12.75" hidden="false" customHeight="false" outlineLevel="0" collapsed="false">
      <c r="A12" s="22"/>
      <c r="B12" s="4"/>
      <c r="C12" s="23"/>
      <c r="D12" s="4"/>
      <c r="E12" s="4"/>
      <c r="F12" s="4"/>
      <c r="G12" s="5"/>
      <c r="H12" s="5"/>
      <c r="I12" s="5"/>
      <c r="J12" s="5"/>
      <c r="K12" s="5"/>
      <c r="L12" s="5"/>
      <c r="M12" s="4"/>
      <c r="N12" s="12"/>
    </row>
    <row r="13" customFormat="false" ht="12.75" hidden="false" customHeight="false" outlineLevel="0" collapsed="false">
      <c r="A13" s="22"/>
      <c r="B13" s="4"/>
      <c r="C13" s="23"/>
      <c r="D13" s="4"/>
      <c r="E13" s="4"/>
      <c r="F13" s="4"/>
      <c r="G13" s="5"/>
      <c r="H13" s="5"/>
      <c r="I13" s="5"/>
      <c r="J13" s="5"/>
      <c r="K13" s="5"/>
      <c r="L13" s="5"/>
      <c r="M13" s="4"/>
      <c r="N13" s="12"/>
    </row>
    <row r="14" customFormat="false" ht="12.75" hidden="false" customHeight="false" outlineLevel="0" collapsed="false">
      <c r="A14" s="10"/>
      <c r="B14" s="4"/>
      <c r="C14" s="24"/>
      <c r="D14" s="4"/>
      <c r="E14" s="4"/>
      <c r="F14" s="4"/>
      <c r="G14" s="5"/>
      <c r="H14" s="5"/>
      <c r="I14" s="5"/>
      <c r="J14" s="5"/>
      <c r="K14" s="5"/>
      <c r="L14" s="5"/>
      <c r="M14" s="4"/>
      <c r="N14" s="12"/>
    </row>
    <row r="15" customFormat="false" ht="12.75" hidden="false" customHeight="false" outlineLevel="0" collapsed="false">
      <c r="A15" s="25"/>
      <c r="B15" s="4"/>
      <c r="C15" s="26"/>
      <c r="D15" s="4"/>
      <c r="E15" s="4"/>
      <c r="F15" s="4"/>
      <c r="G15" s="5"/>
      <c r="H15" s="5"/>
      <c r="I15" s="5"/>
      <c r="J15" s="5"/>
      <c r="K15" s="5"/>
      <c r="L15" s="5"/>
      <c r="M15" s="4"/>
      <c r="N15" s="12"/>
    </row>
    <row r="16" customFormat="false" ht="12.75" hidden="false" customHeight="false" outlineLevel="0" collapsed="false">
      <c r="A16" s="10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12"/>
    </row>
    <row r="17" customFormat="false" ht="12.75" hidden="false" customHeight="false" outlineLevel="0" collapsed="false">
      <c r="A17" s="27" t="s">
        <v>79</v>
      </c>
      <c r="B17" s="28"/>
      <c r="C17" s="28"/>
      <c r="D17" s="28"/>
      <c r="E17" s="29"/>
      <c r="F17" s="30"/>
      <c r="G17" s="31" t="s">
        <v>23</v>
      </c>
      <c r="H17" s="31" t="s">
        <v>11</v>
      </c>
      <c r="I17" s="31" t="s">
        <v>24</v>
      </c>
      <c r="J17" s="31" t="s">
        <v>17</v>
      </c>
      <c r="K17" s="60"/>
      <c r="L17" s="31" t="s">
        <v>25</v>
      </c>
      <c r="M17" s="4"/>
      <c r="N17" s="12"/>
    </row>
    <row r="18" customFormat="false" ht="12.75" hidden="false" customHeight="false" outlineLevel="0" collapsed="false">
      <c r="A18" s="32" t="s">
        <v>26</v>
      </c>
      <c r="B18" s="33"/>
      <c r="C18" s="33"/>
      <c r="D18" s="33"/>
      <c r="E18" s="34"/>
      <c r="F18" s="35"/>
      <c r="G18" s="36" t="n">
        <v>1</v>
      </c>
      <c r="H18" s="36" t="n">
        <v>0</v>
      </c>
      <c r="I18" s="36" t="n">
        <v>0</v>
      </c>
      <c r="J18" s="36" t="n">
        <v>0</v>
      </c>
      <c r="K18" s="33"/>
      <c r="L18" s="37" t="n">
        <v>1</v>
      </c>
      <c r="M18" s="4"/>
      <c r="N18" s="12"/>
    </row>
    <row r="19" customFormat="false" ht="12.75" hidden="false" customHeight="false" outlineLevel="0" collapsed="false">
      <c r="A19" s="10"/>
      <c r="B19" s="4"/>
      <c r="C19" s="4"/>
      <c r="D19" s="4"/>
      <c r="E19" s="4"/>
      <c r="F19" s="38"/>
      <c r="G19" s="39"/>
      <c r="H19" s="39"/>
      <c r="I19" s="39"/>
      <c r="J19" s="39"/>
      <c r="K19" s="4"/>
      <c r="L19" s="38"/>
      <c r="M19" s="4"/>
      <c r="N19" s="12"/>
    </row>
    <row r="20" customFormat="false" ht="12.75" hidden="false" customHeight="false" outlineLevel="0" collapsed="false">
      <c r="A20" s="32" t="s">
        <v>27</v>
      </c>
      <c r="B20" s="40"/>
      <c r="C20" s="40"/>
      <c r="D20" s="40"/>
      <c r="E20" s="40"/>
      <c r="F20" s="41"/>
      <c r="G20" s="42"/>
      <c r="H20" s="42"/>
      <c r="I20" s="42"/>
      <c r="J20" s="42"/>
      <c r="K20" s="33"/>
      <c r="L20" s="37"/>
      <c r="M20" s="4"/>
      <c r="N20" s="12"/>
    </row>
    <row r="21" customFormat="false" ht="12.75" hidden="false" customHeight="false" outlineLevel="0" collapsed="false">
      <c r="A21" s="43" t="s">
        <v>54</v>
      </c>
      <c r="B21" s="44"/>
      <c r="C21" s="44"/>
      <c r="D21" s="44"/>
      <c r="E21" s="44"/>
      <c r="F21" s="45"/>
      <c r="G21" s="46" t="n">
        <v>0</v>
      </c>
      <c r="H21" s="46" t="n">
        <v>0</v>
      </c>
      <c r="I21" s="46" t="n">
        <v>0</v>
      </c>
      <c r="J21" s="46" t="n">
        <v>0</v>
      </c>
      <c r="K21" s="72"/>
      <c r="L21" s="47"/>
      <c r="M21" s="4"/>
      <c r="N21" s="12"/>
    </row>
    <row r="22" customFormat="false" ht="12.75" hidden="false" customHeight="false" outlineLevel="0" collapsed="false">
      <c r="A22" s="43" t="s">
        <v>29</v>
      </c>
      <c r="B22" s="44"/>
      <c r="C22" s="44"/>
      <c r="D22" s="44"/>
      <c r="E22" s="44"/>
      <c r="F22" s="45"/>
      <c r="G22" s="46" t="n">
        <v>0</v>
      </c>
      <c r="H22" s="46" t="n">
        <v>0</v>
      </c>
      <c r="I22" s="46" t="n">
        <v>0</v>
      </c>
      <c r="J22" s="46" t="n">
        <v>0</v>
      </c>
      <c r="K22" s="72"/>
      <c r="L22" s="47"/>
      <c r="M22" s="4"/>
      <c r="N22" s="12"/>
    </row>
    <row r="23" customFormat="false" ht="12.75" hidden="false" customHeight="false" outlineLevel="0" collapsed="false">
      <c r="A23" s="43" t="s">
        <v>30</v>
      </c>
      <c r="B23" s="44"/>
      <c r="C23" s="44"/>
      <c r="D23" s="44"/>
      <c r="E23" s="44"/>
      <c r="F23" s="45"/>
      <c r="G23" s="46" t="n">
        <v>0.05</v>
      </c>
      <c r="H23" s="46" t="n">
        <v>0</v>
      </c>
      <c r="I23" s="46" t="n">
        <v>0</v>
      </c>
      <c r="J23" s="46" t="n">
        <v>0</v>
      </c>
      <c r="K23" s="72"/>
      <c r="L23" s="47"/>
      <c r="M23" s="4"/>
      <c r="N23" s="12"/>
    </row>
    <row r="24" customFormat="false" ht="12.75" hidden="false" customHeight="false" outlineLevel="0" collapsed="false">
      <c r="A24" s="43" t="s">
        <v>31</v>
      </c>
      <c r="B24" s="44"/>
      <c r="C24" s="44"/>
      <c r="D24" s="44"/>
      <c r="E24" s="44"/>
      <c r="F24" s="45"/>
      <c r="G24" s="46" t="n">
        <v>0.15</v>
      </c>
      <c r="H24" s="46" t="n">
        <v>0</v>
      </c>
      <c r="I24" s="46" t="n">
        <v>0</v>
      </c>
      <c r="J24" s="46" t="n">
        <v>0</v>
      </c>
      <c r="K24" s="72"/>
      <c r="L24" s="47"/>
      <c r="M24" s="4"/>
      <c r="N24" s="12"/>
    </row>
    <row r="25" customFormat="false" ht="12.75" hidden="false" customHeight="false" outlineLevel="0" collapsed="false">
      <c r="A25" s="43" t="s">
        <v>32</v>
      </c>
      <c r="B25" s="44"/>
      <c r="C25" s="44"/>
      <c r="D25" s="44"/>
      <c r="E25" s="44"/>
      <c r="F25" s="45"/>
      <c r="G25" s="46" t="n">
        <v>0.05</v>
      </c>
      <c r="H25" s="46" t="n">
        <v>0</v>
      </c>
      <c r="I25" s="46" t="n">
        <v>0</v>
      </c>
      <c r="J25" s="46" t="n">
        <v>0</v>
      </c>
      <c r="K25" s="72"/>
      <c r="L25" s="47"/>
      <c r="M25" s="4"/>
      <c r="N25" s="12"/>
    </row>
    <row r="26" customFormat="false" ht="12.75" hidden="false" customHeight="false" outlineLevel="0" collapsed="false">
      <c r="A26" s="43" t="s">
        <v>33</v>
      </c>
      <c r="B26" s="44"/>
      <c r="C26" s="44"/>
      <c r="D26" s="44"/>
      <c r="E26" s="44"/>
      <c r="F26" s="45"/>
      <c r="G26" s="46" t="n">
        <v>0</v>
      </c>
      <c r="H26" s="46" t="n">
        <v>0</v>
      </c>
      <c r="I26" s="46" t="n">
        <v>0</v>
      </c>
      <c r="J26" s="46" t="n">
        <v>0</v>
      </c>
      <c r="K26" s="72"/>
      <c r="L26" s="47"/>
      <c r="M26" s="4"/>
      <c r="N26" s="12"/>
    </row>
    <row r="27" customFormat="false" ht="12.75" hidden="false" customHeight="false" outlineLevel="0" collapsed="false">
      <c r="A27" s="43" t="s">
        <v>34</v>
      </c>
      <c r="B27" s="44"/>
      <c r="C27" s="44"/>
      <c r="D27" s="44"/>
      <c r="E27" s="44"/>
      <c r="F27" s="45"/>
      <c r="G27" s="46" t="n">
        <v>0.75</v>
      </c>
      <c r="H27" s="46" t="n">
        <v>0</v>
      </c>
      <c r="I27" s="46" t="n">
        <v>0</v>
      </c>
      <c r="J27" s="46" t="n">
        <v>0</v>
      </c>
      <c r="K27" s="72"/>
      <c r="L27" s="47"/>
      <c r="M27" s="4"/>
      <c r="N27" s="12"/>
    </row>
    <row r="28" customFormat="false" ht="12.75" hidden="false" customHeight="false" outlineLevel="0" collapsed="false">
      <c r="A28" s="10"/>
      <c r="B28" s="4"/>
      <c r="C28" s="4"/>
      <c r="D28" s="4"/>
      <c r="E28" s="4"/>
      <c r="F28" s="38"/>
      <c r="G28" s="48"/>
      <c r="H28" s="48"/>
      <c r="I28" s="48"/>
      <c r="J28" s="48"/>
      <c r="K28" s="73"/>
      <c r="L28" s="48"/>
      <c r="M28" s="4"/>
      <c r="N28" s="12"/>
    </row>
    <row r="29" customFormat="false" ht="13.5" hidden="false" customHeight="false" outlineLevel="0" collapsed="false">
      <c r="A29" s="49" t="s">
        <v>80</v>
      </c>
      <c r="B29" s="50"/>
      <c r="C29" s="50"/>
      <c r="D29" s="51"/>
      <c r="E29" s="52" t="s">
        <v>36</v>
      </c>
      <c r="F29" s="53"/>
      <c r="G29" s="54" t="n">
        <f aca="false">SUM(G21:G28)</f>
        <v>1</v>
      </c>
      <c r="H29" s="54" t="n">
        <f aca="false">SUM(H21:H28)</f>
        <v>0</v>
      </c>
      <c r="I29" s="54" t="n">
        <f aca="false">SUM(I21:I28)</f>
        <v>0</v>
      </c>
      <c r="J29" s="54" t="n">
        <f aca="false">SUM(J21:J28)</f>
        <v>0</v>
      </c>
      <c r="K29" s="74"/>
      <c r="L29" s="54"/>
      <c r="M29" s="55"/>
      <c r="N29" s="56"/>
    </row>
    <row r="30" customFormat="false" ht="12.75" hidden="false" customHeight="false" outlineLevel="0" collapsed="false">
      <c r="A30" s="16"/>
      <c r="B30" s="57"/>
      <c r="C30" s="57"/>
      <c r="D30" s="16"/>
      <c r="E30" s="3"/>
      <c r="F30" s="4"/>
      <c r="G30" s="5"/>
      <c r="H30" s="5"/>
      <c r="I30" s="5"/>
      <c r="J30" s="5"/>
      <c r="K30" s="5"/>
      <c r="L30" s="5"/>
      <c r="M30" s="4"/>
      <c r="N30" s="4"/>
    </row>
    <row r="31" customFormat="false" ht="12.75" hidden="true" customHeight="false" outlineLevel="0" collapsed="false">
      <c r="A31" s="58"/>
      <c r="B31" s="58"/>
      <c r="C31" s="58"/>
      <c r="D31" s="58"/>
      <c r="E31" s="58"/>
      <c r="F31" s="58"/>
      <c r="G31" s="58"/>
      <c r="H31" s="58"/>
      <c r="I31" s="58"/>
      <c r="J31" s="58"/>
      <c r="K31" s="58"/>
    </row>
    <row r="32" customFormat="false" ht="12.75" hidden="true" customHeight="false" outlineLevel="0" collapsed="false">
      <c r="A32" s="59" t="s">
        <v>81</v>
      </c>
      <c r="B32" s="60"/>
      <c r="C32" s="60"/>
      <c r="D32" s="60"/>
      <c r="E32" s="60"/>
      <c r="F32" s="31"/>
      <c r="G32" s="31" t="s">
        <v>23</v>
      </c>
      <c r="H32" s="31" t="s">
        <v>11</v>
      </c>
      <c r="I32" s="31" t="s">
        <v>24</v>
      </c>
      <c r="J32" s="31" t="s">
        <v>17</v>
      </c>
      <c r="K32" s="60"/>
      <c r="L32" s="31" t="s">
        <v>25</v>
      </c>
      <c r="M32" s="3"/>
      <c r="N32" s="61"/>
    </row>
    <row r="33" customFormat="false" ht="12.75" hidden="true" customHeight="false" outlineLevel="0" collapsed="false">
      <c r="A33" s="32" t="s">
        <v>26</v>
      </c>
      <c r="B33" s="40"/>
      <c r="C33" s="40"/>
      <c r="D33" s="40"/>
      <c r="E33" s="40"/>
      <c r="F33" s="41"/>
      <c r="G33" s="41" t="n">
        <v>1</v>
      </c>
      <c r="H33" s="41" t="n">
        <v>0</v>
      </c>
      <c r="I33" s="41" t="n">
        <v>0</v>
      </c>
      <c r="J33" s="41" t="n">
        <v>0</v>
      </c>
      <c r="K33" s="40"/>
      <c r="L33" s="41" t="n">
        <f aca="false">SUM(G33:K33)</f>
        <v>1</v>
      </c>
      <c r="M33" s="3"/>
      <c r="N33" s="61"/>
    </row>
    <row r="34" customFormat="false" ht="12.75" hidden="true" customHeight="false" outlineLevel="0" collapsed="false">
      <c r="A34" s="25"/>
      <c r="B34" s="3"/>
      <c r="C34" s="3"/>
      <c r="D34" s="3"/>
      <c r="E34" s="3"/>
      <c r="F34" s="62"/>
      <c r="G34" s="62"/>
      <c r="H34" s="62"/>
      <c r="I34" s="62"/>
      <c r="J34" s="62"/>
      <c r="K34" s="3"/>
      <c r="L34" s="62"/>
      <c r="M34" s="3"/>
      <c r="N34" s="61"/>
    </row>
    <row r="35" customFormat="false" ht="12.75" hidden="true" customHeight="false" outlineLevel="0" collapsed="false">
      <c r="A35" s="32" t="s">
        <v>27</v>
      </c>
      <c r="B35" s="40"/>
      <c r="C35" s="40"/>
      <c r="D35" s="40"/>
      <c r="E35" s="40"/>
      <c r="F35" s="41"/>
      <c r="G35" s="41"/>
      <c r="H35" s="41"/>
      <c r="I35" s="41"/>
      <c r="J35" s="41"/>
      <c r="K35" s="40"/>
      <c r="L35" s="41"/>
      <c r="M35" s="3"/>
      <c r="N35" s="61"/>
    </row>
    <row r="36" customFormat="false" ht="12.75" hidden="true" customHeight="false" outlineLevel="0" collapsed="false">
      <c r="A36" s="43" t="s">
        <v>54</v>
      </c>
      <c r="B36" s="44"/>
      <c r="C36" s="44"/>
      <c r="D36" s="44"/>
      <c r="E36" s="44"/>
      <c r="F36" s="45"/>
      <c r="G36" s="63" t="n">
        <f aca="false">ROUND(G21*$K$6,0)</f>
        <v>0</v>
      </c>
      <c r="H36" s="63" t="n">
        <f aca="false">ROUND(H21*$K$6,0)</f>
        <v>0</v>
      </c>
      <c r="I36" s="63" t="n">
        <f aca="false">ROUND(I21*$K$6,0)</f>
        <v>0</v>
      </c>
      <c r="J36" s="63" t="n">
        <f aca="false">ROUND(J21*$K$6,0)</f>
        <v>0</v>
      </c>
      <c r="K36" s="75"/>
      <c r="L36" s="64"/>
      <c r="M36" s="3"/>
      <c r="N36" s="61"/>
    </row>
    <row r="37" customFormat="false" ht="12.75" hidden="true" customHeight="false" outlineLevel="0" collapsed="false">
      <c r="A37" s="43" t="s">
        <v>29</v>
      </c>
      <c r="B37" s="44"/>
      <c r="C37" s="44"/>
      <c r="D37" s="44"/>
      <c r="E37" s="44"/>
      <c r="F37" s="45"/>
      <c r="G37" s="63" t="n">
        <f aca="false">ROUND(G22*$K$6,0)</f>
        <v>0</v>
      </c>
      <c r="H37" s="63" t="n">
        <f aca="false">ROUND(H22*$K$6,0)</f>
        <v>0</v>
      </c>
      <c r="I37" s="63" t="n">
        <f aca="false">ROUND(I22*$K$6,0)</f>
        <v>0</v>
      </c>
      <c r="J37" s="63" t="n">
        <f aca="false">ROUND(J22*$K$6,0)</f>
        <v>0</v>
      </c>
      <c r="K37" s="75"/>
      <c r="L37" s="64"/>
      <c r="M37" s="3"/>
      <c r="N37" s="61"/>
    </row>
    <row r="38" customFormat="false" ht="12.75" hidden="true" customHeight="false" outlineLevel="0" collapsed="false">
      <c r="A38" s="43" t="s">
        <v>30</v>
      </c>
      <c r="B38" s="44"/>
      <c r="C38" s="44"/>
      <c r="D38" s="44"/>
      <c r="E38" s="44"/>
      <c r="F38" s="45"/>
      <c r="G38" s="63" t="n">
        <f aca="false">ROUND(G23*$K$6,0)</f>
        <v>9</v>
      </c>
      <c r="H38" s="63" t="n">
        <f aca="false">ROUND(H23*$K$6,0)</f>
        <v>0</v>
      </c>
      <c r="I38" s="63" t="n">
        <f aca="false">ROUND(I23*$K$6,0)</f>
        <v>0</v>
      </c>
      <c r="J38" s="63" t="n">
        <f aca="false">ROUND(J23*$K$6,0)</f>
        <v>0</v>
      </c>
      <c r="K38" s="75"/>
      <c r="L38" s="64"/>
      <c r="M38" s="3"/>
      <c r="N38" s="61"/>
    </row>
    <row r="39" customFormat="false" ht="12.75" hidden="true" customHeight="false" outlineLevel="0" collapsed="false">
      <c r="A39" s="43" t="s">
        <v>31</v>
      </c>
      <c r="B39" s="44"/>
      <c r="C39" s="44"/>
      <c r="D39" s="44"/>
      <c r="E39" s="44"/>
      <c r="F39" s="45"/>
      <c r="G39" s="63" t="n">
        <f aca="false">ROUND(G24*$K$6,0)</f>
        <v>28</v>
      </c>
      <c r="H39" s="63" t="n">
        <f aca="false">ROUND(H24*$K$6,0)</f>
        <v>0</v>
      </c>
      <c r="I39" s="63" t="n">
        <f aca="false">ROUND(I24*$K$6,0)</f>
        <v>0</v>
      </c>
      <c r="J39" s="63" t="n">
        <f aca="false">ROUND(J24*$K$6,0)</f>
        <v>0</v>
      </c>
      <c r="K39" s="75"/>
      <c r="L39" s="64"/>
      <c r="M39" s="3"/>
      <c r="N39" s="61"/>
    </row>
    <row r="40" customFormat="false" ht="12.75" hidden="true" customHeight="false" outlineLevel="0" collapsed="false">
      <c r="A40" s="43" t="s">
        <v>32</v>
      </c>
      <c r="B40" s="44"/>
      <c r="C40" s="44"/>
      <c r="D40" s="44"/>
      <c r="E40" s="44"/>
      <c r="F40" s="45"/>
      <c r="G40" s="63" t="n">
        <f aca="false">ROUND(G25*$K$6,0)</f>
        <v>9</v>
      </c>
      <c r="H40" s="63" t="n">
        <f aca="false">ROUND(H25*$K$6,0)</f>
        <v>0</v>
      </c>
      <c r="I40" s="63" t="n">
        <f aca="false">ROUND(I25*$K$6,0)</f>
        <v>0</v>
      </c>
      <c r="J40" s="63" t="n">
        <f aca="false">ROUND(J25*$K$6,0)</f>
        <v>0</v>
      </c>
      <c r="K40" s="75"/>
      <c r="L40" s="64"/>
      <c r="M40" s="3"/>
      <c r="N40" s="61"/>
    </row>
    <row r="41" customFormat="false" ht="12.75" hidden="true" customHeight="false" outlineLevel="0" collapsed="false">
      <c r="A41" s="43" t="s">
        <v>33</v>
      </c>
      <c r="B41" s="44"/>
      <c r="C41" s="44"/>
      <c r="D41" s="44"/>
      <c r="E41" s="44"/>
      <c r="F41" s="45"/>
      <c r="G41" s="63" t="n">
        <f aca="false">ROUND(G26*$K$6,0)</f>
        <v>0</v>
      </c>
      <c r="H41" s="63" t="n">
        <f aca="false">ROUND(H26*$K$6,0)</f>
        <v>0</v>
      </c>
      <c r="I41" s="63" t="n">
        <f aca="false">ROUND(I26*$K$6,0)</f>
        <v>0</v>
      </c>
      <c r="J41" s="63" t="n">
        <f aca="false">ROUND(J26*$K$6,0)</f>
        <v>0</v>
      </c>
      <c r="K41" s="75"/>
      <c r="L41" s="64"/>
      <c r="M41" s="3"/>
      <c r="N41" s="61"/>
    </row>
    <row r="42" customFormat="false" ht="12.75" hidden="true" customHeight="false" outlineLevel="0" collapsed="false">
      <c r="A42" s="43" t="s">
        <v>34</v>
      </c>
      <c r="B42" s="44"/>
      <c r="C42" s="44"/>
      <c r="D42" s="44"/>
      <c r="E42" s="44"/>
      <c r="F42" s="45"/>
      <c r="G42" s="63" t="n">
        <f aca="false">ROUND(G27*$K$6,0)</f>
        <v>138</v>
      </c>
      <c r="H42" s="63" t="n">
        <f aca="false">ROUND(H27*$K$6,0)</f>
        <v>0</v>
      </c>
      <c r="I42" s="63" t="n">
        <f aca="false">ROUND(I27*$K$6,0)</f>
        <v>0</v>
      </c>
      <c r="J42" s="63" t="n">
        <f aca="false">ROUND(J27*$K$6,0)</f>
        <v>0</v>
      </c>
      <c r="K42" s="75"/>
      <c r="L42" s="64"/>
      <c r="M42" s="3"/>
      <c r="N42" s="61"/>
    </row>
    <row r="43" customFormat="false" ht="12.75" hidden="true" customHeight="false" outlineLevel="0" collapsed="false">
      <c r="A43" s="25"/>
      <c r="B43" s="3"/>
      <c r="C43" s="3"/>
      <c r="D43" s="3"/>
      <c r="E43" s="3"/>
      <c r="F43" s="62"/>
      <c r="G43" s="65"/>
      <c r="H43" s="65"/>
      <c r="I43" s="65"/>
      <c r="J43" s="65"/>
      <c r="K43" s="76"/>
      <c r="L43" s="66"/>
      <c r="M43" s="3"/>
      <c r="N43" s="61"/>
    </row>
    <row r="44" customFormat="false" ht="13.5" hidden="true" customHeight="false" outlineLevel="0" collapsed="false">
      <c r="A44" s="67" t="s">
        <v>82</v>
      </c>
      <c r="B44" s="52"/>
      <c r="C44" s="52"/>
      <c r="D44" s="52"/>
      <c r="E44" s="52"/>
      <c r="F44" s="68"/>
      <c r="G44" s="69" t="n">
        <f aca="false">SUM(G36:G43)</f>
        <v>184</v>
      </c>
      <c r="H44" s="69" t="n">
        <f aca="false">SUM(H36:H43)</f>
        <v>0</v>
      </c>
      <c r="I44" s="69" t="n">
        <f aca="false">SUM(G44:H44)</f>
        <v>184</v>
      </c>
      <c r="J44" s="69" t="n">
        <f aca="false">SUM(J36:J43)</f>
        <v>0</v>
      </c>
      <c r="K44" s="77"/>
      <c r="L44" s="69" t="n">
        <f aca="false">SUM(G44:K44)</f>
        <v>368</v>
      </c>
      <c r="M44" s="52"/>
      <c r="N44" s="70"/>
    </row>
    <row r="45" customFormat="false" ht="12.75" hidden="true" customHeight="false" outlineLevel="0" collapsed="false">
      <c r="A45" s="3"/>
      <c r="B45" s="3"/>
      <c r="C45" s="3"/>
      <c r="D45" s="3"/>
      <c r="E45" s="3"/>
      <c r="F45" s="3"/>
      <c r="G45" s="21"/>
      <c r="H45" s="21"/>
      <c r="I45" s="21"/>
      <c r="J45" s="21"/>
      <c r="K45" s="21"/>
      <c r="L45" s="21"/>
      <c r="M45" s="3"/>
      <c r="N45" s="3"/>
    </row>
    <row r="46" customFormat="false" ht="12.75" hidden="true" customHeight="false" outlineLevel="0" collapsed="false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</row>
    <row r="47" customFormat="false" ht="12.75" hidden="false" customHeight="false" outlineLevel="0" collapsed="false">
      <c r="A47" s="58"/>
      <c r="B47" s="58"/>
      <c r="C47" s="58"/>
      <c r="D47" s="58"/>
      <c r="E47" s="58"/>
      <c r="F47" s="58"/>
      <c r="G47" s="58"/>
      <c r="H47" s="58"/>
      <c r="I47" s="58"/>
      <c r="J47" s="58"/>
      <c r="K47" s="58"/>
    </row>
    <row r="48" customFormat="false" ht="12.75" hidden="false" customHeight="false" outlineLevel="0" collapsed="false">
      <c r="A48" s="58"/>
      <c r="B48" s="58"/>
      <c r="C48" s="58"/>
      <c r="D48" s="58"/>
      <c r="E48" s="58"/>
      <c r="F48" s="58"/>
      <c r="G48" s="58"/>
      <c r="H48" s="58"/>
      <c r="I48" s="58"/>
      <c r="J48" s="58"/>
      <c r="K48" s="58"/>
    </row>
    <row r="49" customFormat="false" ht="12.75" hidden="false" customHeight="false" outlineLevel="0" collapsed="false">
      <c r="A49" s="58"/>
      <c r="B49" s="58"/>
      <c r="C49" s="58"/>
      <c r="D49" s="58"/>
      <c r="E49" s="58"/>
      <c r="F49" s="58"/>
      <c r="G49" s="58"/>
      <c r="H49" s="58"/>
      <c r="I49" s="58"/>
      <c r="J49" s="58"/>
      <c r="K49" s="58"/>
    </row>
    <row r="50" customFormat="false" ht="12.75" hidden="false" customHeight="false" outlineLevel="0" collapsed="false">
      <c r="A50" s="58"/>
      <c r="B50" s="58"/>
      <c r="C50" s="58"/>
      <c r="D50" s="58"/>
      <c r="E50" s="58"/>
      <c r="F50" s="58"/>
      <c r="G50" s="58"/>
      <c r="H50" s="58"/>
      <c r="I50" s="58"/>
      <c r="J50" s="58"/>
      <c r="K50" s="58"/>
    </row>
    <row r="51" customFormat="false" ht="12.75" hidden="false" customHeight="false" outlineLevel="0" collapsed="false">
      <c r="A51" s="58"/>
      <c r="B51" s="58"/>
      <c r="C51" s="58"/>
      <c r="D51" s="58"/>
      <c r="E51" s="58"/>
      <c r="F51" s="58"/>
      <c r="G51" s="58"/>
      <c r="H51" s="58"/>
      <c r="I51" s="58"/>
      <c r="J51" s="58"/>
      <c r="K51" s="58"/>
    </row>
    <row r="52" customFormat="false" ht="12.75" hidden="false" customHeight="false" outlineLevel="0" collapsed="false">
      <c r="A52" s="71"/>
      <c r="B52" s="71"/>
      <c r="C52" s="71"/>
      <c r="D52" s="71"/>
      <c r="E52" s="71"/>
      <c r="F52" s="71"/>
      <c r="G52" s="71"/>
      <c r="H52" s="71"/>
      <c r="I52" s="71"/>
      <c r="J52" s="71"/>
      <c r="K52" s="7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V154"/>
  <sheetViews>
    <sheetView showFormulas="false" showGridLines="true" showRowColHeaders="true" showZeros="true" rightToLeft="false" tabSelected="false" showOutlineSymbols="true" defaultGridColor="true" view="normal" topLeftCell="A7" colorId="64" zoomScale="100" zoomScaleNormal="100" zoomScalePageLayoutView="100" workbookViewId="0">
      <selection pane="topLeft" activeCell="G49" activeCellId="0" sqref="G4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1" min="11" style="0" width="16.56"/>
  </cols>
  <sheetData>
    <row r="1" customFormat="false" ht="13.5" hidden="false" customHeight="false" outlineLevel="0" collapsed="false"/>
    <row r="2" customFormat="false" ht="12.75" hidden="false" customHeight="false" outlineLevel="0" collapsed="false">
      <c r="A2" s="83" t="s">
        <v>83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9"/>
    </row>
    <row r="3" customFormat="false" ht="15.75" hidden="false" customHeight="false" outlineLevel="0" collapsed="false">
      <c r="A3" s="10"/>
      <c r="B3" s="4"/>
      <c r="C3" s="4"/>
      <c r="D3" s="4"/>
      <c r="E3" s="4"/>
      <c r="F3" s="4"/>
      <c r="G3" s="4"/>
      <c r="H3" s="4"/>
      <c r="I3" s="4"/>
      <c r="J3" s="84"/>
      <c r="K3" s="84" t="n">
        <v>37165</v>
      </c>
      <c r="L3" s="4"/>
      <c r="M3" s="4"/>
      <c r="N3" s="12"/>
    </row>
    <row r="4" customFormat="false" ht="12.75" hidden="false" customHeight="false" outlineLevel="0" collapsed="false">
      <c r="A4" s="85" t="s">
        <v>84</v>
      </c>
      <c r="B4" s="4"/>
      <c r="C4" s="4"/>
      <c r="D4" s="4"/>
      <c r="E4" s="4"/>
      <c r="F4" s="4"/>
      <c r="G4" s="4"/>
      <c r="H4" s="4"/>
      <c r="I4" s="4"/>
      <c r="J4" s="4"/>
      <c r="K4" s="1" t="n">
        <v>23</v>
      </c>
      <c r="L4" s="4" t="s">
        <v>5</v>
      </c>
      <c r="M4" s="4"/>
      <c r="N4" s="12"/>
    </row>
    <row r="5" customFormat="false" ht="12.75" hidden="false" customHeight="false" outlineLevel="0" collapsed="false">
      <c r="A5" s="10"/>
      <c r="B5" s="17" t="s">
        <v>85</v>
      </c>
      <c r="C5" s="17"/>
      <c r="D5" s="4"/>
      <c r="E5" s="4"/>
      <c r="F5" s="3"/>
      <c r="G5" s="4"/>
      <c r="H5" s="4"/>
      <c r="I5" s="4"/>
      <c r="J5" s="4"/>
      <c r="K5" s="1" t="n">
        <v>0</v>
      </c>
      <c r="L5" s="4" t="s">
        <v>9</v>
      </c>
      <c r="M5" s="4"/>
      <c r="N5" s="12"/>
    </row>
    <row r="6" customFormat="false" ht="12.75" hidden="false" customHeight="false" outlineLevel="0" collapsed="false">
      <c r="A6" s="10"/>
      <c r="B6" s="4" t="s">
        <v>86</v>
      </c>
      <c r="C6" s="4"/>
      <c r="D6" s="4" t="s">
        <v>59</v>
      </c>
      <c r="E6" s="4"/>
      <c r="F6" s="4"/>
      <c r="G6" s="3"/>
      <c r="H6" s="4"/>
      <c r="I6" s="4"/>
      <c r="J6" s="4"/>
      <c r="K6" s="14" t="n">
        <f aca="false">K4*8</f>
        <v>184</v>
      </c>
      <c r="L6" s="14" t="s">
        <v>12</v>
      </c>
      <c r="M6" s="14"/>
      <c r="N6" s="20"/>
    </row>
    <row r="7" customFormat="false" ht="12.75" hidden="false" customHeight="false" outlineLevel="0" collapsed="false">
      <c r="A7" s="10"/>
      <c r="B7" s="4"/>
      <c r="C7" s="4"/>
      <c r="D7" s="4"/>
      <c r="E7" s="4"/>
      <c r="F7" s="4"/>
      <c r="G7" s="4"/>
      <c r="H7" s="4"/>
      <c r="I7" s="4"/>
      <c r="J7" s="4"/>
      <c r="K7" s="14"/>
      <c r="L7" s="14"/>
      <c r="M7" s="14"/>
      <c r="N7" s="20"/>
    </row>
    <row r="8" customFormat="false" ht="12.75" hidden="false" customHeight="false" outlineLevel="0" collapsed="false">
      <c r="A8" s="10"/>
      <c r="B8" s="4" t="s">
        <v>87</v>
      </c>
      <c r="C8" s="4"/>
      <c r="D8" s="4" t="s">
        <v>11</v>
      </c>
      <c r="E8" s="4"/>
      <c r="F8" s="4"/>
      <c r="G8" s="4"/>
      <c r="H8" s="4"/>
      <c r="I8" s="4"/>
      <c r="J8" s="4"/>
      <c r="K8" s="86" t="n">
        <f aca="false">L22*K6</f>
        <v>2024</v>
      </c>
      <c r="L8" s="14" t="s">
        <v>14</v>
      </c>
      <c r="M8" s="14"/>
      <c r="N8" s="20"/>
    </row>
    <row r="9" customFormat="false" ht="12.75" hidden="false" customHeight="false" outlineLevel="0" collapsed="false">
      <c r="A9" s="10"/>
      <c r="B9" s="4" t="s">
        <v>88</v>
      </c>
      <c r="C9" s="4"/>
      <c r="D9" s="4" t="s">
        <v>11</v>
      </c>
      <c r="E9" s="4"/>
      <c r="F9" s="3"/>
      <c r="G9" s="4"/>
      <c r="H9" s="3"/>
      <c r="I9" s="4"/>
      <c r="J9" s="4"/>
      <c r="K9" s="4"/>
      <c r="L9" s="4" t="s">
        <v>89</v>
      </c>
      <c r="M9" s="4"/>
      <c r="N9" s="12"/>
    </row>
    <row r="10" customFormat="false" ht="12.75" hidden="false" customHeight="false" outlineLevel="0" collapsed="false">
      <c r="A10" s="10"/>
      <c r="B10" s="4" t="s">
        <v>90</v>
      </c>
      <c r="C10" s="4"/>
      <c r="D10" s="4" t="s">
        <v>11</v>
      </c>
      <c r="E10" s="4"/>
      <c r="F10" s="4" t="s">
        <v>4</v>
      </c>
      <c r="G10" s="4"/>
      <c r="H10" s="4"/>
      <c r="I10" s="4"/>
      <c r="J10" s="4"/>
      <c r="K10" s="4"/>
      <c r="L10" s="4"/>
      <c r="M10" s="4"/>
      <c r="N10" s="12"/>
    </row>
    <row r="11" customFormat="false" ht="12.75" hidden="false" customHeight="false" outlineLevel="0" collapsed="false">
      <c r="A11" s="10"/>
      <c r="B11" s="4" t="s">
        <v>91</v>
      </c>
      <c r="C11" s="4"/>
      <c r="D11" s="4" t="s">
        <v>11</v>
      </c>
      <c r="E11" s="4"/>
      <c r="F11" s="4" t="s">
        <v>92</v>
      </c>
      <c r="G11" s="4"/>
      <c r="H11" s="4"/>
      <c r="I11" s="4"/>
      <c r="J11" s="4"/>
      <c r="K11" s="4"/>
      <c r="L11" s="4"/>
      <c r="M11" s="4"/>
      <c r="N11" s="12"/>
    </row>
    <row r="12" customFormat="false" ht="12.75" hidden="false" customHeight="false" outlineLevel="0" collapsed="false">
      <c r="A12" s="10"/>
      <c r="B12" s="4" t="s">
        <v>93</v>
      </c>
      <c r="C12" s="4"/>
      <c r="D12" s="4" t="s">
        <v>11</v>
      </c>
      <c r="E12" s="4"/>
      <c r="F12" s="87" t="n">
        <v>1</v>
      </c>
      <c r="G12" s="4"/>
      <c r="H12" s="4"/>
      <c r="I12" s="4"/>
      <c r="J12" s="4"/>
      <c r="K12" s="4"/>
      <c r="L12" s="4"/>
      <c r="M12" s="4"/>
      <c r="N12" s="12"/>
    </row>
    <row r="13" customFormat="false" ht="12.75" hidden="false" customHeight="false" outlineLevel="0" collapsed="false">
      <c r="A13" s="10"/>
      <c r="B13" s="4"/>
      <c r="C13" s="4"/>
      <c r="D13" s="4"/>
      <c r="E13" s="4"/>
      <c r="F13" s="4"/>
      <c r="G13" s="4"/>
      <c r="H13" s="4"/>
      <c r="I13" s="14"/>
      <c r="J13" s="4"/>
      <c r="K13" s="88"/>
      <c r="L13" s="4"/>
      <c r="M13" s="4"/>
      <c r="N13" s="12"/>
    </row>
    <row r="14" customFormat="false" ht="12.75" hidden="false" customHeight="false" outlineLevel="0" collapsed="false">
      <c r="A14" s="10"/>
      <c r="B14" s="23" t="s">
        <v>94</v>
      </c>
      <c r="C14" s="4"/>
      <c r="D14" s="23" t="s">
        <v>24</v>
      </c>
      <c r="E14" s="4"/>
      <c r="F14" s="23"/>
      <c r="G14" s="4"/>
      <c r="H14" s="23"/>
      <c r="I14" s="4"/>
      <c r="J14" s="4"/>
      <c r="K14" s="88"/>
      <c r="L14" s="4"/>
      <c r="M14" s="4"/>
      <c r="N14" s="12"/>
    </row>
    <row r="15" customFormat="false" ht="12.75" hidden="false" customHeight="false" outlineLevel="0" collapsed="false">
      <c r="A15" s="10"/>
      <c r="B15" s="4" t="s">
        <v>95</v>
      </c>
      <c r="C15" s="4"/>
      <c r="D15" s="4" t="s">
        <v>24</v>
      </c>
      <c r="E15" s="4"/>
      <c r="F15" s="26"/>
      <c r="G15" s="4"/>
      <c r="H15" s="26"/>
      <c r="I15" s="4"/>
      <c r="J15" s="4"/>
      <c r="K15" s="4"/>
      <c r="L15" s="4"/>
      <c r="M15" s="4"/>
      <c r="N15" s="12"/>
    </row>
    <row r="16" customFormat="false" ht="12.75" hidden="false" customHeight="false" outlineLevel="0" collapsed="false">
      <c r="A16" s="10"/>
      <c r="B16" s="4" t="s">
        <v>96</v>
      </c>
      <c r="C16" s="4"/>
      <c r="D16" s="4" t="s">
        <v>24</v>
      </c>
      <c r="E16" s="4"/>
      <c r="F16" s="4"/>
      <c r="G16" s="4"/>
      <c r="H16" s="24"/>
      <c r="I16" s="4"/>
      <c r="J16" s="4"/>
      <c r="K16" s="4"/>
      <c r="L16" s="4"/>
      <c r="M16" s="4"/>
      <c r="N16" s="12"/>
    </row>
    <row r="17" customFormat="false" ht="12.75" hidden="false" customHeight="false" outlineLevel="0" collapsed="false">
      <c r="A17" s="10"/>
      <c r="B17" s="4" t="s">
        <v>97</v>
      </c>
      <c r="C17" s="4"/>
      <c r="D17" s="4" t="s">
        <v>24</v>
      </c>
      <c r="E17" s="4"/>
      <c r="F17" s="4"/>
      <c r="G17" s="4"/>
      <c r="H17" s="24"/>
      <c r="I17" s="4"/>
      <c r="J17" s="4"/>
      <c r="K17" s="4"/>
      <c r="L17" s="4"/>
      <c r="M17" s="4"/>
      <c r="N17" s="12"/>
    </row>
    <row r="18" customFormat="false" ht="12.75" hidden="false" customHeight="false" outlineLevel="0" collapsed="false">
      <c r="A18" s="10"/>
      <c r="B18" s="4"/>
      <c r="C18" s="4"/>
      <c r="D18" s="4"/>
      <c r="E18" s="4"/>
      <c r="F18" s="4"/>
      <c r="G18" s="4"/>
      <c r="H18" s="24"/>
      <c r="I18" s="4"/>
      <c r="J18" s="4"/>
      <c r="K18" s="4"/>
      <c r="L18" s="4"/>
      <c r="M18" s="4"/>
      <c r="N18" s="12"/>
    </row>
    <row r="19" customFormat="false" ht="12.75" hidden="false" customHeight="false" outlineLevel="0" collapsed="false">
      <c r="A19" s="10"/>
      <c r="B19" s="24" t="s">
        <v>98</v>
      </c>
      <c r="C19" s="4"/>
      <c r="D19" s="24" t="s">
        <v>17</v>
      </c>
      <c r="E19" s="4"/>
      <c r="F19" s="4"/>
      <c r="G19" s="4"/>
      <c r="H19" s="24"/>
      <c r="I19" s="4"/>
      <c r="J19" s="4"/>
      <c r="K19" s="4"/>
      <c r="L19" s="4"/>
      <c r="M19" s="4"/>
      <c r="N19" s="12"/>
    </row>
    <row r="20" customFormat="false" ht="12.75" hidden="false" customHeight="false" outlineLevel="0" collapsed="false">
      <c r="A20" s="10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12"/>
    </row>
    <row r="21" customFormat="false" ht="12.75" hidden="false" customHeight="false" outlineLevel="0" collapsed="false">
      <c r="A21" s="89" t="s">
        <v>99</v>
      </c>
      <c r="B21" s="90"/>
      <c r="C21" s="90"/>
      <c r="D21" s="29"/>
      <c r="E21" s="29"/>
      <c r="F21" s="29"/>
      <c r="G21" s="91" t="s">
        <v>23</v>
      </c>
      <c r="H21" s="91" t="s">
        <v>11</v>
      </c>
      <c r="I21" s="91" t="s">
        <v>24</v>
      </c>
      <c r="J21" s="31" t="s">
        <v>17</v>
      </c>
      <c r="K21" s="60"/>
      <c r="L21" s="31" t="s">
        <v>25</v>
      </c>
      <c r="M21" s="4"/>
      <c r="N21" s="12"/>
    </row>
    <row r="22" customFormat="false" ht="12.75" hidden="false" customHeight="false" outlineLevel="0" collapsed="false">
      <c r="A22" s="43" t="s">
        <v>26</v>
      </c>
      <c r="B22" s="92"/>
      <c r="C22" s="92"/>
      <c r="D22" s="92"/>
      <c r="E22" s="93"/>
      <c r="F22" s="93"/>
      <c r="G22" s="94" t="n">
        <v>1</v>
      </c>
      <c r="H22" s="94" t="n">
        <v>5</v>
      </c>
      <c r="I22" s="94" t="n">
        <v>4</v>
      </c>
      <c r="J22" s="95" t="n">
        <v>1</v>
      </c>
      <c r="K22" s="92"/>
      <c r="L22" s="96" t="n">
        <f aca="false">SUM(G22:K22)</f>
        <v>11</v>
      </c>
      <c r="M22" s="4"/>
      <c r="N22" s="12"/>
    </row>
    <row r="23" customFormat="false" ht="12.75" hidden="false" customHeight="false" outlineLevel="0" collapsed="false">
      <c r="A23" s="10"/>
      <c r="B23" s="4"/>
      <c r="C23" s="4"/>
      <c r="D23" s="4"/>
      <c r="E23" s="4"/>
      <c r="F23" s="4"/>
      <c r="G23" s="97"/>
      <c r="H23" s="97"/>
      <c r="I23" s="97"/>
      <c r="J23" s="38"/>
      <c r="K23" s="4"/>
      <c r="L23" s="38"/>
      <c r="M23" s="4"/>
      <c r="N23" s="12"/>
    </row>
    <row r="24" customFormat="false" ht="12.75" hidden="false" customHeight="false" outlineLevel="0" collapsed="false">
      <c r="A24" s="32" t="s">
        <v>27</v>
      </c>
      <c r="B24" s="40"/>
      <c r="C24" s="40"/>
      <c r="D24" s="40"/>
      <c r="E24" s="40"/>
      <c r="F24" s="40"/>
      <c r="G24" s="98"/>
      <c r="H24" s="98"/>
      <c r="I24" s="98"/>
      <c r="J24" s="37"/>
      <c r="K24" s="33"/>
      <c r="L24" s="37"/>
      <c r="M24" s="4"/>
      <c r="N24" s="12"/>
    </row>
    <row r="25" customFormat="false" ht="12.75" hidden="false" customHeight="false" outlineLevel="0" collapsed="false">
      <c r="A25" s="32" t="s">
        <v>54</v>
      </c>
      <c r="B25" s="40"/>
      <c r="C25" s="40"/>
      <c r="D25" s="40"/>
      <c r="E25" s="40"/>
      <c r="F25" s="40"/>
      <c r="G25" s="99" t="n">
        <v>0</v>
      </c>
      <c r="H25" s="99" t="n">
        <v>0.3</v>
      </c>
      <c r="I25" s="99" t="n">
        <v>0.3</v>
      </c>
      <c r="J25" s="100" t="n">
        <v>0.3</v>
      </c>
      <c r="K25" s="101"/>
      <c r="L25" s="102"/>
      <c r="M25" s="4"/>
      <c r="N25" s="12"/>
    </row>
    <row r="26" customFormat="false" ht="12.75" hidden="false" customHeight="false" outlineLevel="0" collapsed="false">
      <c r="A26" s="43" t="s">
        <v>29</v>
      </c>
      <c r="B26" s="44"/>
      <c r="C26" s="44"/>
      <c r="D26" s="44"/>
      <c r="E26" s="44"/>
      <c r="F26" s="44"/>
      <c r="G26" s="103" t="n">
        <v>0.15</v>
      </c>
      <c r="H26" s="103" t="n">
        <v>0.2</v>
      </c>
      <c r="I26" s="103" t="n">
        <v>0.2</v>
      </c>
      <c r="J26" s="104" t="n">
        <v>0.2</v>
      </c>
      <c r="K26" s="72"/>
      <c r="L26" s="47"/>
      <c r="M26" s="4"/>
      <c r="N26" s="12"/>
    </row>
    <row r="27" customFormat="false" ht="12.75" hidden="false" customHeight="false" outlineLevel="0" collapsed="false">
      <c r="A27" s="43" t="s">
        <v>30</v>
      </c>
      <c r="B27" s="44"/>
      <c r="C27" s="44"/>
      <c r="D27" s="44"/>
      <c r="E27" s="44"/>
      <c r="F27" s="44"/>
      <c r="G27" s="103" t="n">
        <v>0.2</v>
      </c>
      <c r="H27" s="103" t="n">
        <v>0.1</v>
      </c>
      <c r="I27" s="103" t="n">
        <v>0.1</v>
      </c>
      <c r="J27" s="104" t="n">
        <v>0.1</v>
      </c>
      <c r="K27" s="72"/>
      <c r="L27" s="47"/>
      <c r="M27" s="4"/>
      <c r="N27" s="12"/>
    </row>
    <row r="28" customFormat="false" ht="12.75" hidden="false" customHeight="false" outlineLevel="0" collapsed="false">
      <c r="A28" s="43" t="s">
        <v>31</v>
      </c>
      <c r="B28" s="44"/>
      <c r="C28" s="44"/>
      <c r="D28" s="44"/>
      <c r="E28" s="44"/>
      <c r="F28" s="44"/>
      <c r="G28" s="103" t="n">
        <v>0.2</v>
      </c>
      <c r="H28" s="103" t="n">
        <v>0.15</v>
      </c>
      <c r="I28" s="103" t="n">
        <v>0.15</v>
      </c>
      <c r="J28" s="104" t="n">
        <v>0.15</v>
      </c>
      <c r="K28" s="72"/>
      <c r="L28" s="47"/>
      <c r="M28" s="4"/>
      <c r="N28" s="12"/>
    </row>
    <row r="29" customFormat="false" ht="12.75" hidden="false" customHeight="false" outlineLevel="0" collapsed="false">
      <c r="A29" s="43" t="s">
        <v>32</v>
      </c>
      <c r="B29" s="44"/>
      <c r="C29" s="44"/>
      <c r="D29" s="44"/>
      <c r="E29" s="44"/>
      <c r="F29" s="44"/>
      <c r="G29" s="103" t="n">
        <v>0.4</v>
      </c>
      <c r="H29" s="103" t="n">
        <v>0.2</v>
      </c>
      <c r="I29" s="103" t="n">
        <v>0.2</v>
      </c>
      <c r="J29" s="104" t="n">
        <v>0.2</v>
      </c>
      <c r="K29" s="72"/>
      <c r="L29" s="47"/>
      <c r="M29" s="4"/>
      <c r="N29" s="12"/>
    </row>
    <row r="30" customFormat="false" ht="12.75" hidden="false" customHeight="false" outlineLevel="0" collapsed="false">
      <c r="A30" s="43" t="s">
        <v>33</v>
      </c>
      <c r="B30" s="44"/>
      <c r="C30" s="44"/>
      <c r="D30" s="44"/>
      <c r="E30" s="44"/>
      <c r="F30" s="44"/>
      <c r="G30" s="103" t="n">
        <v>0.05</v>
      </c>
      <c r="H30" s="103" t="n">
        <v>0.05</v>
      </c>
      <c r="I30" s="103" t="n">
        <v>0.05</v>
      </c>
      <c r="J30" s="104" t="n">
        <v>0.05</v>
      </c>
      <c r="K30" s="72"/>
      <c r="L30" s="47"/>
      <c r="M30" s="4"/>
      <c r="N30" s="12"/>
    </row>
    <row r="31" customFormat="false" ht="12.75" hidden="false" customHeight="false" outlineLevel="0" collapsed="false">
      <c r="A31" s="10"/>
      <c r="B31" s="4"/>
      <c r="C31" s="4"/>
      <c r="D31" s="4"/>
      <c r="E31" s="4"/>
      <c r="F31" s="105"/>
      <c r="G31" s="106"/>
      <c r="H31" s="106"/>
      <c r="I31" s="106"/>
      <c r="J31" s="106"/>
      <c r="K31" s="73"/>
      <c r="L31" s="107"/>
      <c r="M31" s="4"/>
      <c r="N31" s="12"/>
    </row>
    <row r="32" customFormat="false" ht="13.5" hidden="false" customHeight="false" outlineLevel="0" collapsed="false">
      <c r="A32" s="108" t="s">
        <v>100</v>
      </c>
      <c r="B32" s="109"/>
      <c r="C32" s="109"/>
      <c r="D32" s="110"/>
      <c r="E32" s="52" t="s">
        <v>36</v>
      </c>
      <c r="F32" s="53"/>
      <c r="G32" s="111" t="n">
        <f aca="false">SUM(G25:G31)</f>
        <v>1</v>
      </c>
      <c r="H32" s="111" t="n">
        <f aca="false">SUM(H25:H31)</f>
        <v>1</v>
      </c>
      <c r="I32" s="111" t="n">
        <f aca="false">SUM(I25:I31)</f>
        <v>1</v>
      </c>
      <c r="J32" s="111" t="n">
        <f aca="false">SUM(J25:J31)</f>
        <v>1</v>
      </c>
      <c r="K32" s="74"/>
      <c r="L32" s="54"/>
      <c r="M32" s="55"/>
      <c r="N32" s="56"/>
    </row>
    <row r="33" customFormat="false" ht="12.75" hidden="false" customHeight="false" outlineLevel="0" collapsed="false">
      <c r="A33" s="1"/>
      <c r="B33" s="2"/>
      <c r="C33" s="2"/>
      <c r="D33" s="1"/>
      <c r="E33" s="3"/>
      <c r="F33" s="4"/>
      <c r="G33" s="5"/>
      <c r="H33" s="5"/>
      <c r="I33" s="5"/>
      <c r="J33" s="5"/>
      <c r="K33" s="5"/>
      <c r="L33" s="5"/>
      <c r="M33" s="4"/>
      <c r="N33" s="4"/>
    </row>
    <row r="34" customFormat="false" ht="12.75" hidden="true" customHeight="false" outlineLevel="0" collapsed="false">
      <c r="A34" s="3"/>
      <c r="B34" s="14"/>
      <c r="C34" s="14"/>
      <c r="D34" s="3"/>
      <c r="E34" s="3"/>
      <c r="F34" s="14"/>
      <c r="G34" s="112"/>
      <c r="H34" s="112"/>
      <c r="I34" s="112"/>
      <c r="J34" s="112"/>
      <c r="K34" s="112"/>
      <c r="L34" s="112"/>
      <c r="M34" s="14"/>
      <c r="N34" s="14"/>
      <c r="O34" s="14"/>
      <c r="P34" s="71"/>
      <c r="Q34" s="71"/>
      <c r="R34" s="71"/>
      <c r="S34" s="71"/>
      <c r="T34" s="71"/>
      <c r="U34" s="71"/>
      <c r="V34" s="71"/>
    </row>
    <row r="35" customFormat="false" ht="12.75" hidden="true" customHeight="false" outlineLevel="0" collapsed="false">
      <c r="A35" s="59" t="s">
        <v>99</v>
      </c>
      <c r="B35" s="113"/>
      <c r="C35" s="113"/>
      <c r="D35" s="113"/>
      <c r="E35" s="113"/>
      <c r="F35" s="113"/>
      <c r="G35" s="91" t="s">
        <v>23</v>
      </c>
      <c r="H35" s="91" t="s">
        <v>11</v>
      </c>
      <c r="I35" s="91" t="s">
        <v>24</v>
      </c>
      <c r="J35" s="31" t="s">
        <v>17</v>
      </c>
      <c r="K35" s="60"/>
      <c r="L35" s="31" t="s">
        <v>25</v>
      </c>
      <c r="M35" s="14"/>
      <c r="N35" s="20"/>
      <c r="O35" s="71"/>
      <c r="P35" s="71"/>
      <c r="Q35" s="71"/>
      <c r="R35" s="71"/>
      <c r="S35" s="71"/>
      <c r="T35" s="71"/>
      <c r="U35" s="71"/>
      <c r="V35" s="71"/>
    </row>
    <row r="36" customFormat="false" ht="12.75" hidden="true" customHeight="false" outlineLevel="0" collapsed="false">
      <c r="A36" s="43" t="s">
        <v>26</v>
      </c>
      <c r="B36" s="114"/>
      <c r="C36" s="114"/>
      <c r="D36" s="114"/>
      <c r="E36" s="44"/>
      <c r="F36" s="44"/>
      <c r="G36" s="115" t="n">
        <v>1</v>
      </c>
      <c r="H36" s="115" t="n">
        <v>5</v>
      </c>
      <c r="I36" s="115" t="n">
        <v>4</v>
      </c>
      <c r="J36" s="45" t="n">
        <v>1</v>
      </c>
      <c r="K36" s="114"/>
      <c r="L36" s="116" t="n">
        <f aca="false">SUM(G36:K36)</f>
        <v>11</v>
      </c>
      <c r="M36" s="14"/>
      <c r="N36" s="20"/>
      <c r="O36" s="71"/>
      <c r="P36" s="71"/>
      <c r="Q36" s="71"/>
      <c r="R36" s="71"/>
      <c r="S36" s="71"/>
      <c r="T36" s="71"/>
      <c r="U36" s="71"/>
      <c r="V36" s="71"/>
    </row>
    <row r="37" customFormat="false" ht="12.75" hidden="true" customHeight="false" outlineLevel="0" collapsed="false">
      <c r="A37" s="13"/>
      <c r="B37" s="14"/>
      <c r="C37" s="14"/>
      <c r="D37" s="14"/>
      <c r="E37" s="14"/>
      <c r="F37" s="14"/>
      <c r="G37" s="117"/>
      <c r="H37" s="117"/>
      <c r="I37" s="117"/>
      <c r="J37" s="118"/>
      <c r="K37" s="14"/>
      <c r="L37" s="118"/>
      <c r="M37" s="14"/>
      <c r="N37" s="20"/>
      <c r="O37" s="71"/>
      <c r="P37" s="71"/>
      <c r="Q37" s="71"/>
      <c r="R37" s="71"/>
      <c r="S37" s="71"/>
      <c r="T37" s="71"/>
      <c r="U37" s="71"/>
      <c r="V37" s="71"/>
    </row>
    <row r="38" customFormat="false" ht="12.75" hidden="true" customHeight="false" outlineLevel="0" collapsed="false">
      <c r="A38" s="32" t="s">
        <v>27</v>
      </c>
      <c r="B38" s="40"/>
      <c r="C38" s="40"/>
      <c r="D38" s="40"/>
      <c r="E38" s="40"/>
      <c r="F38" s="40"/>
      <c r="G38" s="119"/>
      <c r="H38" s="119"/>
      <c r="I38" s="119"/>
      <c r="J38" s="120"/>
      <c r="K38" s="121"/>
      <c r="L38" s="120"/>
      <c r="M38" s="14"/>
      <c r="N38" s="20"/>
      <c r="O38" s="71"/>
      <c r="P38" s="71"/>
      <c r="Q38" s="71"/>
      <c r="R38" s="71"/>
      <c r="S38" s="71"/>
      <c r="T38" s="71"/>
      <c r="U38" s="71"/>
      <c r="V38" s="71"/>
    </row>
    <row r="39" customFormat="false" ht="12.75" hidden="true" customHeight="false" outlineLevel="0" collapsed="false">
      <c r="A39" s="32" t="s">
        <v>54</v>
      </c>
      <c r="B39" s="40"/>
      <c r="C39" s="40"/>
      <c r="D39" s="40"/>
      <c r="E39" s="40"/>
      <c r="F39" s="40"/>
      <c r="G39" s="122" t="n">
        <f aca="false">ROUND(G25*$K$6,0)</f>
        <v>0</v>
      </c>
      <c r="H39" s="122" t="n">
        <f aca="false">ROUND(H25*$K$6,0)</f>
        <v>55</v>
      </c>
      <c r="I39" s="122" t="n">
        <f aca="false">ROUND(I25*$K$6,0)</f>
        <v>55</v>
      </c>
      <c r="J39" s="122" t="n">
        <f aca="false">ROUND(J25*$K$6,0)</f>
        <v>55</v>
      </c>
      <c r="K39" s="123"/>
      <c r="L39" s="124"/>
      <c r="M39" s="14"/>
      <c r="N39" s="20"/>
      <c r="O39" s="71"/>
      <c r="P39" s="71"/>
      <c r="Q39" s="71"/>
      <c r="R39" s="71"/>
      <c r="S39" s="71"/>
      <c r="T39" s="71"/>
      <c r="U39" s="71"/>
      <c r="V39" s="71"/>
    </row>
    <row r="40" customFormat="false" ht="12.75" hidden="true" customHeight="false" outlineLevel="0" collapsed="false">
      <c r="A40" s="43" t="s">
        <v>29</v>
      </c>
      <c r="B40" s="44"/>
      <c r="C40" s="44"/>
      <c r="D40" s="44"/>
      <c r="E40" s="44"/>
      <c r="F40" s="44"/>
      <c r="G40" s="122" t="n">
        <f aca="false">ROUND(G26*$K$6,0)</f>
        <v>28</v>
      </c>
      <c r="H40" s="122" t="n">
        <f aca="false">ROUND(H26*$K$6,0)</f>
        <v>37</v>
      </c>
      <c r="I40" s="122" t="n">
        <f aca="false">ROUND(I26*$K$6,0)</f>
        <v>37</v>
      </c>
      <c r="J40" s="122" t="n">
        <f aca="false">ROUND(J26*$K$6,0)</f>
        <v>37</v>
      </c>
      <c r="K40" s="125"/>
      <c r="L40" s="126"/>
      <c r="M40" s="14"/>
      <c r="N40" s="20"/>
      <c r="O40" s="71"/>
      <c r="P40" s="71"/>
      <c r="Q40" s="71"/>
      <c r="R40" s="71"/>
      <c r="S40" s="71"/>
      <c r="T40" s="71"/>
      <c r="U40" s="71"/>
      <c r="V40" s="71"/>
    </row>
    <row r="41" customFormat="false" ht="12.75" hidden="true" customHeight="false" outlineLevel="0" collapsed="false">
      <c r="A41" s="43" t="s">
        <v>30</v>
      </c>
      <c r="B41" s="44"/>
      <c r="C41" s="44"/>
      <c r="D41" s="44"/>
      <c r="E41" s="44"/>
      <c r="F41" s="44"/>
      <c r="G41" s="122" t="n">
        <f aca="false">ROUND(G27*$K$6,0)</f>
        <v>37</v>
      </c>
      <c r="H41" s="122" t="n">
        <f aca="false">ROUND(H27*$K$6,0)</f>
        <v>18</v>
      </c>
      <c r="I41" s="122" t="n">
        <f aca="false">ROUND(I27*$K$6,0)</f>
        <v>18</v>
      </c>
      <c r="J41" s="122" t="n">
        <f aca="false">ROUND(J27*$K$6,0)</f>
        <v>18</v>
      </c>
      <c r="K41" s="125"/>
      <c r="L41" s="126"/>
      <c r="M41" s="14"/>
      <c r="N41" s="20"/>
      <c r="O41" s="71"/>
      <c r="P41" s="71"/>
      <c r="Q41" s="71"/>
      <c r="R41" s="71"/>
      <c r="S41" s="71"/>
      <c r="T41" s="71"/>
      <c r="U41" s="71"/>
      <c r="V41" s="71"/>
    </row>
    <row r="42" customFormat="false" ht="12.75" hidden="true" customHeight="false" outlineLevel="0" collapsed="false">
      <c r="A42" s="43" t="s">
        <v>31</v>
      </c>
      <c r="B42" s="44"/>
      <c r="C42" s="44"/>
      <c r="D42" s="44"/>
      <c r="E42" s="44"/>
      <c r="F42" s="44"/>
      <c r="G42" s="122" t="n">
        <f aca="false">ROUND(G28*$K$6,0)</f>
        <v>37</v>
      </c>
      <c r="H42" s="122" t="n">
        <f aca="false">ROUND(H28*$K$6,0)</f>
        <v>28</v>
      </c>
      <c r="I42" s="122" t="n">
        <f aca="false">ROUND(I28*$K$6,0)</f>
        <v>28</v>
      </c>
      <c r="J42" s="122" t="n">
        <f aca="false">ROUND(J28*$K$6,0)</f>
        <v>28</v>
      </c>
      <c r="K42" s="125"/>
      <c r="L42" s="126"/>
      <c r="M42" s="14"/>
      <c r="N42" s="20"/>
      <c r="O42" s="71"/>
      <c r="P42" s="71"/>
      <c r="Q42" s="71"/>
      <c r="R42" s="71"/>
      <c r="S42" s="71"/>
      <c r="T42" s="71"/>
      <c r="U42" s="71"/>
      <c r="V42" s="71"/>
    </row>
    <row r="43" customFormat="false" ht="12.75" hidden="true" customHeight="false" outlineLevel="0" collapsed="false">
      <c r="A43" s="43" t="s">
        <v>32</v>
      </c>
      <c r="B43" s="44"/>
      <c r="C43" s="44"/>
      <c r="D43" s="44"/>
      <c r="E43" s="44"/>
      <c r="F43" s="44"/>
      <c r="G43" s="122" t="n">
        <f aca="false">ROUND(G29*$K$6,0)</f>
        <v>74</v>
      </c>
      <c r="H43" s="122" t="n">
        <f aca="false">ROUND(H29*$K$6,0)</f>
        <v>37</v>
      </c>
      <c r="I43" s="122" t="n">
        <f aca="false">ROUND(I29*$K$6,0)</f>
        <v>37</v>
      </c>
      <c r="J43" s="122" t="n">
        <f aca="false">ROUND(J29*$K$6,0)</f>
        <v>37</v>
      </c>
      <c r="K43" s="125"/>
      <c r="L43" s="126"/>
      <c r="M43" s="14"/>
      <c r="N43" s="20"/>
      <c r="O43" s="71"/>
      <c r="P43" s="71"/>
      <c r="Q43" s="71"/>
      <c r="R43" s="71"/>
      <c r="S43" s="71"/>
      <c r="T43" s="71"/>
      <c r="U43" s="71"/>
      <c r="V43" s="71"/>
    </row>
    <row r="44" customFormat="false" ht="12.75" hidden="true" customHeight="false" outlineLevel="0" collapsed="false">
      <c r="A44" s="43" t="s">
        <v>33</v>
      </c>
      <c r="B44" s="44"/>
      <c r="C44" s="44"/>
      <c r="D44" s="44"/>
      <c r="E44" s="44"/>
      <c r="F44" s="44"/>
      <c r="G44" s="122" t="n">
        <f aca="false">ROUND(G30*$K$6,0)</f>
        <v>9</v>
      </c>
      <c r="H44" s="122" t="n">
        <f aca="false">ROUND(H30*$K$6,0)</f>
        <v>9</v>
      </c>
      <c r="I44" s="122" t="n">
        <f aca="false">ROUND(I30*$K$6,0)</f>
        <v>9</v>
      </c>
      <c r="J44" s="122" t="n">
        <f aca="false">ROUND(J30*$K$6,0)</f>
        <v>9</v>
      </c>
      <c r="K44" s="125"/>
      <c r="L44" s="126"/>
      <c r="M44" s="14"/>
      <c r="N44" s="20"/>
      <c r="O44" s="71"/>
      <c r="P44" s="71"/>
      <c r="Q44" s="71"/>
      <c r="R44" s="71"/>
      <c r="S44" s="71"/>
      <c r="T44" s="71"/>
      <c r="U44" s="71"/>
      <c r="V44" s="71"/>
    </row>
    <row r="45" customFormat="false" ht="12.75" hidden="true" customHeight="false" outlineLevel="0" collapsed="false">
      <c r="A45" s="13"/>
      <c r="B45" s="14"/>
      <c r="C45" s="14"/>
      <c r="D45" s="14"/>
      <c r="E45" s="14"/>
      <c r="F45" s="127"/>
      <c r="G45" s="128"/>
      <c r="H45" s="128"/>
      <c r="I45" s="128"/>
      <c r="J45" s="128"/>
      <c r="K45" s="129"/>
      <c r="L45" s="130"/>
      <c r="M45" s="14"/>
      <c r="N45" s="20"/>
      <c r="O45" s="71"/>
      <c r="P45" s="71"/>
      <c r="Q45" s="71"/>
      <c r="R45" s="71"/>
      <c r="S45" s="71"/>
      <c r="T45" s="71"/>
      <c r="U45" s="71"/>
      <c r="V45" s="71"/>
    </row>
    <row r="46" customFormat="false" ht="13.5" hidden="true" customHeight="false" outlineLevel="0" collapsed="false">
      <c r="A46" s="67" t="s">
        <v>100</v>
      </c>
      <c r="B46" s="131"/>
      <c r="C46" s="131"/>
      <c r="D46" s="52"/>
      <c r="E46" s="52"/>
      <c r="F46" s="132"/>
      <c r="G46" s="133" t="n">
        <f aca="false">SUM(G39:G45)</f>
        <v>185</v>
      </c>
      <c r="H46" s="133" t="n">
        <f aca="false">SUM(H39:H45)</f>
        <v>184</v>
      </c>
      <c r="I46" s="133" t="n">
        <f aca="false">SUM(I39:I45)</f>
        <v>184</v>
      </c>
      <c r="J46" s="133" t="n">
        <f aca="false">SUM(J39:J44)</f>
        <v>184</v>
      </c>
      <c r="K46" s="134"/>
      <c r="L46" s="135"/>
      <c r="M46" s="131"/>
      <c r="N46" s="136"/>
      <c r="O46" s="71"/>
      <c r="P46" s="71"/>
      <c r="Q46" s="71"/>
      <c r="R46" s="71"/>
      <c r="S46" s="71"/>
      <c r="T46" s="71"/>
      <c r="U46" s="71"/>
      <c r="V46" s="71"/>
    </row>
    <row r="47" customFormat="false" ht="12.75" hidden="true" customHeight="false" outlineLevel="0" collapsed="false">
      <c r="A47" s="3"/>
      <c r="B47" s="14"/>
      <c r="C47" s="14"/>
      <c r="D47" s="3"/>
      <c r="E47" s="3"/>
      <c r="F47" s="14"/>
      <c r="G47" s="112"/>
      <c r="H47" s="112"/>
      <c r="I47" s="112"/>
      <c r="J47" s="112"/>
      <c r="K47" s="112"/>
      <c r="L47" s="112"/>
      <c r="M47" s="14"/>
      <c r="N47" s="14"/>
      <c r="O47" s="14"/>
      <c r="P47" s="71"/>
      <c r="Q47" s="71"/>
      <c r="R47" s="71"/>
      <c r="S47" s="71"/>
      <c r="T47" s="71"/>
      <c r="U47" s="71"/>
      <c r="V47" s="71"/>
    </row>
    <row r="48" customFormat="false" ht="12.75" hidden="true" customHeight="false" outlineLevel="0" collapsed="false">
      <c r="A48" s="16"/>
      <c r="B48" s="4"/>
      <c r="C48" s="4"/>
      <c r="D48" s="4"/>
      <c r="E48" s="4"/>
      <c r="F48" s="4"/>
      <c r="G48" s="5"/>
      <c r="H48" s="5"/>
      <c r="I48" s="5"/>
      <c r="J48" s="5"/>
      <c r="K48" s="5"/>
      <c r="L48" s="5"/>
      <c r="M48" s="4"/>
      <c r="N48" s="4"/>
      <c r="O48" s="4"/>
    </row>
    <row r="49" customFormat="false" ht="12.75" hidden="false" customHeight="false" outlineLevel="0" collapsed="false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</row>
    <row r="50" customFormat="false" ht="12.75" hidden="false" customHeight="false" outlineLevel="0" collapsed="false">
      <c r="A50" s="137"/>
      <c r="B50" s="138"/>
      <c r="C50" s="138"/>
      <c r="D50" s="138"/>
      <c r="E50" s="139"/>
      <c r="F50" s="139"/>
      <c r="G50" s="17"/>
      <c r="H50" s="17"/>
      <c r="I50" s="17"/>
      <c r="J50" s="17"/>
      <c r="K50" s="17"/>
      <c r="L50" s="17"/>
      <c r="M50" s="4"/>
      <c r="N50" s="4"/>
      <c r="O50" s="4"/>
    </row>
    <row r="51" customFormat="false" ht="12.75" hidden="false" customHeight="false" outlineLevel="0" collapsed="false">
      <c r="A51" s="3"/>
      <c r="B51" s="4"/>
      <c r="C51" s="4"/>
      <c r="D51" s="4"/>
      <c r="E51" s="140"/>
      <c r="F51" s="140"/>
      <c r="G51" s="16"/>
      <c r="H51" s="16"/>
      <c r="I51" s="16"/>
      <c r="J51" s="16"/>
      <c r="K51" s="4"/>
      <c r="L51" s="4"/>
      <c r="M51" s="4"/>
      <c r="N51" s="4"/>
      <c r="O51" s="4"/>
    </row>
    <row r="52" customFormat="false" ht="12.75" hidden="false" customHeight="false" outlineLevel="0" collapsed="false">
      <c r="A52" s="4"/>
      <c r="B52" s="4"/>
      <c r="C52" s="4"/>
      <c r="D52" s="4"/>
      <c r="E52" s="4"/>
      <c r="F52" s="4"/>
      <c r="G52" s="57"/>
      <c r="H52" s="57"/>
      <c r="I52" s="57"/>
      <c r="J52" s="57"/>
      <c r="K52" s="4"/>
      <c r="L52" s="4"/>
      <c r="M52" s="4"/>
      <c r="N52" s="4"/>
      <c r="O52" s="4"/>
    </row>
    <row r="53" customFormat="false" ht="12.75" hidden="false" customHeight="false" outlineLevel="0" collapsed="false">
      <c r="A53" s="3"/>
      <c r="B53" s="3"/>
      <c r="C53" s="3"/>
      <c r="D53" s="3"/>
      <c r="E53" s="3"/>
      <c r="F53" s="3"/>
      <c r="G53" s="57"/>
      <c r="H53" s="57"/>
      <c r="I53" s="57"/>
      <c r="J53" s="57"/>
      <c r="K53" s="4"/>
      <c r="L53" s="4"/>
      <c r="M53" s="4"/>
      <c r="N53" s="4"/>
      <c r="O53" s="4"/>
    </row>
    <row r="54" customFormat="false" ht="12.75" hidden="false" customHeight="false" outlineLevel="0" collapsed="false">
      <c r="A54" s="3"/>
      <c r="B54" s="3"/>
      <c r="C54" s="3"/>
      <c r="D54" s="3"/>
      <c r="E54" s="3"/>
      <c r="F54" s="3"/>
      <c r="G54" s="141"/>
      <c r="H54" s="141"/>
      <c r="I54" s="141"/>
      <c r="J54" s="141"/>
      <c r="K54" s="73"/>
      <c r="L54" s="73"/>
      <c r="M54" s="4"/>
      <c r="N54" s="4"/>
      <c r="O54" s="4"/>
    </row>
    <row r="55" customFormat="false" ht="12.75" hidden="false" customHeight="false" outlineLevel="0" collapsed="false">
      <c r="A55" s="3"/>
      <c r="B55" s="3"/>
      <c r="C55" s="3"/>
      <c r="D55" s="3"/>
      <c r="E55" s="3"/>
      <c r="F55" s="3"/>
      <c r="G55" s="141"/>
      <c r="H55" s="141"/>
      <c r="I55" s="141"/>
      <c r="J55" s="141"/>
      <c r="K55" s="73"/>
      <c r="L55" s="73"/>
      <c r="M55" s="4"/>
      <c r="N55" s="4"/>
      <c r="O55" s="4"/>
    </row>
    <row r="56" customFormat="false" ht="12.75" hidden="false" customHeight="false" outlineLevel="0" collapsed="false">
      <c r="A56" s="3"/>
      <c r="B56" s="3"/>
      <c r="C56" s="3"/>
      <c r="D56" s="3"/>
      <c r="E56" s="3"/>
      <c r="F56" s="3"/>
      <c r="G56" s="141"/>
      <c r="H56" s="141"/>
      <c r="I56" s="141"/>
      <c r="J56" s="141"/>
      <c r="K56" s="73"/>
      <c r="L56" s="73"/>
      <c r="M56" s="4"/>
      <c r="N56" s="4"/>
      <c r="O56" s="4"/>
    </row>
    <row r="57" customFormat="false" ht="12.75" hidden="false" customHeight="false" outlineLevel="0" collapsed="false">
      <c r="A57" s="3"/>
      <c r="B57" s="3"/>
      <c r="C57" s="3"/>
      <c r="D57" s="3"/>
      <c r="E57" s="3"/>
      <c r="F57" s="3"/>
      <c r="G57" s="141"/>
      <c r="H57" s="141"/>
      <c r="I57" s="141"/>
      <c r="J57" s="141"/>
      <c r="K57" s="73"/>
      <c r="L57" s="73"/>
      <c r="M57" s="4"/>
      <c r="N57" s="4"/>
      <c r="O57" s="4"/>
    </row>
    <row r="58" customFormat="false" ht="12.75" hidden="false" customHeight="false" outlineLevel="0" collapsed="false">
      <c r="A58" s="3"/>
      <c r="B58" s="3"/>
      <c r="C58" s="3"/>
      <c r="D58" s="3"/>
      <c r="E58" s="3"/>
      <c r="F58" s="3"/>
      <c r="G58" s="141"/>
      <c r="H58" s="141"/>
      <c r="I58" s="141"/>
      <c r="J58" s="141"/>
      <c r="K58" s="73"/>
      <c r="L58" s="73"/>
      <c r="M58" s="4"/>
      <c r="N58" s="4"/>
      <c r="O58" s="4"/>
    </row>
    <row r="59" customFormat="false" ht="12.75" hidden="false" customHeight="false" outlineLevel="0" collapsed="false">
      <c r="A59" s="3"/>
      <c r="B59" s="3"/>
      <c r="C59" s="3"/>
      <c r="D59" s="3"/>
      <c r="E59" s="3"/>
      <c r="F59" s="3"/>
      <c r="G59" s="141"/>
      <c r="H59" s="141"/>
      <c r="I59" s="141"/>
      <c r="J59" s="141"/>
      <c r="K59" s="73"/>
      <c r="L59" s="73"/>
      <c r="M59" s="4"/>
      <c r="N59" s="4"/>
      <c r="O59" s="4"/>
    </row>
    <row r="60" customFormat="false" ht="12.75" hidden="false" customHeight="false" outlineLevel="0" collapsed="false">
      <c r="A60" s="4"/>
      <c r="B60" s="4"/>
      <c r="C60" s="4"/>
      <c r="D60" s="4"/>
      <c r="E60" s="4"/>
      <c r="F60" s="4"/>
      <c r="G60" s="73"/>
      <c r="H60" s="73"/>
      <c r="I60" s="73"/>
      <c r="J60" s="73"/>
      <c r="K60" s="73"/>
      <c r="L60" s="73"/>
      <c r="M60" s="4"/>
      <c r="N60" s="4"/>
      <c r="O60" s="4"/>
    </row>
    <row r="61" customFormat="false" ht="12.75" hidden="false" customHeight="false" outlineLevel="0" collapsed="false">
      <c r="A61" s="16"/>
      <c r="B61" s="57"/>
      <c r="C61" s="57"/>
      <c r="D61" s="16"/>
      <c r="E61" s="3"/>
      <c r="F61" s="4"/>
      <c r="G61" s="5"/>
      <c r="H61" s="5"/>
      <c r="I61" s="5"/>
      <c r="J61" s="5"/>
      <c r="K61" s="5"/>
      <c r="L61" s="5"/>
      <c r="M61" s="4"/>
      <c r="N61" s="4"/>
      <c r="O61" s="4"/>
    </row>
    <row r="62" customFormat="false" ht="12.75" hidden="false" customHeight="false" outlineLevel="0" collapsed="false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</row>
    <row r="63" customFormat="false" ht="12.75" hidden="false" customHeight="false" outlineLevel="0" collapsed="false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</row>
    <row r="64" customFormat="false" ht="12.75" hidden="false" customHeight="false" outlineLevel="0" collapsed="false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</row>
    <row r="65" customFormat="false" ht="12.75" hidden="false" customHeight="false" outlineLevel="0" collapsed="false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</row>
    <row r="66" customFormat="false" ht="12.75" hidden="false" customHeight="false" outlineLevel="0" collapsed="false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</row>
    <row r="67" customFormat="false" ht="12.75" hidden="false" customHeight="false" outlineLevel="0" collapsed="false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</row>
    <row r="68" customFormat="false" ht="12.75" hidden="false" customHeight="false" outlineLevel="0" collapsed="false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</row>
    <row r="69" customFormat="false" ht="12.75" hidden="false" customHeight="false" outlineLevel="0" collapsed="false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</row>
    <row r="70" customFormat="false" ht="12.75" hidden="false" customHeight="false" outlineLevel="0" collapsed="false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</row>
    <row r="71" customFormat="false" ht="12.75" hidden="false" customHeight="false" outlineLevel="0" collapsed="false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</row>
    <row r="72" customFormat="false" ht="12.75" hidden="false" customHeight="false" outlineLevel="0" collapsed="false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</row>
    <row r="73" customFormat="false" ht="12.75" hidden="false" customHeight="false" outlineLevel="0" collapsed="false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</row>
    <row r="74" customFormat="false" ht="12.75" hidden="false" customHeight="false" outlineLevel="0" collapsed="false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</row>
    <row r="75" customFormat="false" ht="12.75" hidden="false" customHeight="false" outlineLevel="0" collapsed="false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</row>
    <row r="76" customFormat="false" ht="12.75" hidden="false" customHeight="false" outlineLevel="0" collapsed="false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</row>
    <row r="77" customFormat="false" ht="12.75" hidden="false" customHeight="false" outlineLevel="0" collapsed="false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</row>
    <row r="78" customFormat="false" ht="12.75" hidden="false" customHeight="false" outlineLevel="0" collapsed="false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</row>
    <row r="79" customFormat="false" ht="12.75" hidden="false" customHeight="false" outlineLevel="0" collapsed="false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</row>
    <row r="80" customFormat="false" ht="12.75" hidden="false" customHeight="false" outlineLevel="0" collapsed="false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</row>
    <row r="81" customFormat="false" ht="12.75" hidden="false" customHeight="false" outlineLevel="0" collapsed="false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</row>
    <row r="82" customFormat="false" ht="12.75" hidden="false" customHeight="false" outlineLevel="0" collapsed="false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</row>
    <row r="83" customFormat="false" ht="12.75" hidden="false" customHeight="false" outlineLevel="0" collapsed="false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</row>
    <row r="84" customFormat="false" ht="12.75" hidden="false" customHeight="false" outlineLevel="0" collapsed="false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</row>
    <row r="85" customFormat="false" ht="12.75" hidden="false" customHeight="false" outlineLevel="0" collapsed="false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</row>
    <row r="86" customFormat="false" ht="12.75" hidden="false" customHeight="false" outlineLevel="0" collapsed="false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</row>
    <row r="87" customFormat="false" ht="12.75" hidden="false" customHeight="false" outlineLevel="0" collapsed="false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</row>
    <row r="88" customFormat="false" ht="12.75" hidden="false" customHeight="false" outlineLevel="0" collapsed="false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</row>
    <row r="89" customFormat="false" ht="12.75" hidden="false" customHeight="false" outlineLevel="0" collapsed="false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</row>
    <row r="90" customFormat="false" ht="12.75" hidden="false" customHeight="false" outlineLevel="0" collapsed="false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</row>
    <row r="91" customFormat="false" ht="12.75" hidden="false" customHeight="false" outlineLevel="0" collapsed="false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</row>
    <row r="92" customFormat="false" ht="12.75" hidden="false" customHeight="false" outlineLevel="0" collapsed="false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</row>
    <row r="93" customFormat="false" ht="12.75" hidden="false" customHeight="false" outlineLevel="0" collapsed="false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</row>
    <row r="94" customFormat="false" ht="12.75" hidden="false" customHeight="false" outlineLevel="0" collapsed="false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</row>
    <row r="95" customFormat="false" ht="12.75" hidden="false" customHeight="false" outlineLevel="0" collapsed="false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</row>
    <row r="96" customFormat="false" ht="12.75" hidden="false" customHeight="false" outlineLevel="0" collapsed="false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</row>
    <row r="97" customFormat="false" ht="12.75" hidden="false" customHeight="false" outlineLevel="0" collapsed="false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</row>
    <row r="98" customFormat="false" ht="12.75" hidden="false" customHeight="false" outlineLevel="0" collapsed="false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</row>
    <row r="99" customFormat="false" ht="12.75" hidden="false" customHeight="false" outlineLevel="0" collapsed="false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</row>
    <row r="100" customFormat="false" ht="12.75" hidden="false" customHeight="false" outlineLevel="0" collapsed="false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</row>
    <row r="101" customFormat="false" ht="12.75" hidden="false" customHeight="false" outlineLevel="0" collapsed="false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</row>
    <row r="102" customFormat="false" ht="12.75" hidden="false" customHeight="false" outlineLevel="0" collapsed="false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</row>
    <row r="103" customFormat="false" ht="12.75" hidden="false" customHeight="false" outlineLevel="0" collapsed="false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</row>
    <row r="104" customFormat="false" ht="12.75" hidden="false" customHeight="false" outlineLevel="0" collapsed="false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</row>
    <row r="105" customFormat="false" ht="12.75" hidden="false" customHeight="false" outlineLevel="0" collapsed="false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</row>
    <row r="106" customFormat="false" ht="12.75" hidden="false" customHeight="false" outlineLevel="0" collapsed="false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</row>
    <row r="107" customFormat="false" ht="12.75" hidden="false" customHeight="false" outlineLevel="0" collapsed="false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</row>
    <row r="108" customFormat="false" ht="12.75" hidden="false" customHeight="false" outlineLevel="0" collapsed="false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</row>
    <row r="109" customFormat="false" ht="12.75" hidden="false" customHeight="false" outlineLevel="0" collapsed="false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</row>
    <row r="110" customFormat="false" ht="12.75" hidden="false" customHeight="false" outlineLevel="0" collapsed="false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</row>
    <row r="111" customFormat="false" ht="12.75" hidden="false" customHeight="false" outlineLevel="0" collapsed="false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</row>
    <row r="112" customFormat="false" ht="12.75" hidden="false" customHeight="false" outlineLevel="0" collapsed="false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</row>
    <row r="113" customFormat="false" ht="12.75" hidden="false" customHeight="false" outlineLevel="0" collapsed="false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</row>
    <row r="114" customFormat="false" ht="12.75" hidden="false" customHeight="false" outlineLevel="0" collapsed="false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</row>
    <row r="115" customFormat="false" ht="12.75" hidden="false" customHeight="false" outlineLevel="0" collapsed="false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</row>
    <row r="116" customFormat="false" ht="12.75" hidden="false" customHeight="false" outlineLevel="0" collapsed="false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</row>
    <row r="117" customFormat="false" ht="12.75" hidden="false" customHeight="false" outlineLevel="0" collapsed="false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</row>
    <row r="118" customFormat="false" ht="12.75" hidden="false" customHeight="false" outlineLevel="0" collapsed="false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</row>
    <row r="119" customFormat="false" ht="12.75" hidden="false" customHeight="false" outlineLevel="0" collapsed="false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</row>
    <row r="120" customFormat="false" ht="12.75" hidden="false" customHeight="false" outlineLevel="0" collapsed="false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</row>
    <row r="121" customFormat="false" ht="12.75" hidden="false" customHeight="false" outlineLevel="0" collapsed="false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</row>
    <row r="122" customFormat="false" ht="12.75" hidden="false" customHeight="false" outlineLevel="0" collapsed="false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</row>
    <row r="123" customFormat="false" ht="12.75" hidden="false" customHeight="false" outlineLevel="0" collapsed="false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</row>
    <row r="124" customFormat="false" ht="12.75" hidden="false" customHeight="false" outlineLevel="0" collapsed="false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</row>
    <row r="125" customFormat="false" ht="12.75" hidden="false" customHeight="false" outlineLevel="0" collapsed="false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</row>
    <row r="126" customFormat="false" ht="12.75" hidden="false" customHeight="false" outlineLevel="0" collapsed="false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</row>
    <row r="127" customFormat="false" ht="12.75" hidden="false" customHeight="false" outlineLevel="0" collapsed="false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</row>
    <row r="128" customFormat="false" ht="12.75" hidden="false" customHeight="false" outlineLevel="0" collapsed="false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</row>
    <row r="129" customFormat="false" ht="12.75" hidden="false" customHeight="false" outlineLevel="0" collapsed="false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</row>
    <row r="130" customFormat="false" ht="12.75" hidden="false" customHeight="false" outlineLevel="0" collapsed="false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</row>
    <row r="131" customFormat="false" ht="12.75" hidden="false" customHeight="false" outlineLevel="0" collapsed="false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</row>
    <row r="132" customFormat="false" ht="12.75" hidden="false" customHeight="false" outlineLevel="0" collapsed="false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</row>
    <row r="133" customFormat="false" ht="12.75" hidden="false" customHeight="false" outlineLevel="0" collapsed="false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</row>
    <row r="134" customFormat="false" ht="12.75" hidden="false" customHeight="false" outlineLevel="0" collapsed="false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</row>
    <row r="135" customFormat="false" ht="12.75" hidden="false" customHeight="false" outlineLevel="0" collapsed="false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</row>
    <row r="136" customFormat="false" ht="12.75" hidden="false" customHeight="false" outlineLevel="0" collapsed="false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</row>
    <row r="137" customFormat="false" ht="12.75" hidden="false" customHeight="false" outlineLevel="0" collapsed="false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</row>
    <row r="138" customFormat="false" ht="12.75" hidden="false" customHeight="false" outlineLevel="0" collapsed="false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</row>
    <row r="139" customFormat="false" ht="12.75" hidden="false" customHeight="false" outlineLevel="0" collapsed="false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</row>
    <row r="140" customFormat="false" ht="12.75" hidden="false" customHeight="false" outlineLevel="0" collapsed="false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</row>
    <row r="141" customFormat="false" ht="12.75" hidden="false" customHeight="false" outlineLevel="0" collapsed="false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</row>
    <row r="142" customFormat="false" ht="12.75" hidden="false" customHeight="false" outlineLevel="0" collapsed="false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</row>
    <row r="143" customFormat="false" ht="12.75" hidden="false" customHeight="false" outlineLevel="0" collapsed="false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</row>
    <row r="144" customFormat="false" ht="12.75" hidden="false" customHeight="false" outlineLevel="0" collapsed="false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</row>
    <row r="145" customFormat="false" ht="12.75" hidden="false" customHeight="false" outlineLevel="0" collapsed="false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</row>
    <row r="146" customFormat="false" ht="12.75" hidden="false" customHeight="false" outlineLevel="0" collapsed="false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</row>
    <row r="147" customFormat="false" ht="12.75" hidden="false" customHeight="false" outlineLevel="0" collapsed="false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</row>
    <row r="148" customFormat="false" ht="12.75" hidden="false" customHeight="false" outlineLevel="0" collapsed="false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</row>
    <row r="149" customFormat="false" ht="12.75" hidden="false" customHeight="false" outlineLevel="0" collapsed="false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</row>
    <row r="150" customFormat="false" ht="12.75" hidden="false" customHeight="false" outlineLevel="0" collapsed="false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</row>
    <row r="151" customFormat="false" ht="12.75" hidden="false" customHeight="false" outlineLevel="0" collapsed="false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</row>
    <row r="152" customFormat="false" ht="12.75" hidden="false" customHeight="false" outlineLevel="0" collapsed="false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</row>
    <row r="153" customFormat="false" ht="12.75" hidden="false" customHeight="false" outlineLevel="0" collapsed="false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</row>
    <row r="154" customFormat="false" ht="12.75" hidden="false" customHeight="false" outlineLevel="0" collapsed="false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4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47" activeCellId="0" sqref="G4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5" min="5" style="0" width="14.7"/>
    <col collapsed="false" customWidth="true" hidden="false" outlineLevel="0" max="11" min="11" style="0" width="16.56"/>
  </cols>
  <sheetData>
    <row r="1" customFormat="false" ht="13.5" hidden="false" customHeight="false" outlineLevel="0" collapsed="false">
      <c r="A1" s="1"/>
      <c r="B1" s="2"/>
      <c r="C1" s="2"/>
      <c r="D1" s="1"/>
      <c r="E1" s="3"/>
      <c r="F1" s="4"/>
      <c r="G1" s="5"/>
      <c r="H1" s="5"/>
      <c r="I1" s="5"/>
      <c r="J1" s="5"/>
      <c r="K1" s="5"/>
      <c r="L1" s="5"/>
      <c r="M1" s="4"/>
      <c r="N1" s="4"/>
    </row>
    <row r="2" customFormat="false" ht="12.75" hidden="false" customHeight="false" outlineLevel="0" collapsed="false">
      <c r="A2" s="6" t="s">
        <v>101</v>
      </c>
      <c r="B2" s="7"/>
      <c r="C2" s="7"/>
      <c r="D2" s="7"/>
      <c r="E2" s="7"/>
      <c r="F2" s="7"/>
      <c r="G2" s="8"/>
      <c r="H2" s="8"/>
      <c r="I2" s="8"/>
      <c r="J2" s="8"/>
      <c r="K2" s="8"/>
      <c r="L2" s="8"/>
      <c r="M2" s="7"/>
      <c r="N2" s="9"/>
    </row>
    <row r="3" customFormat="false" ht="15.75" hidden="false" customHeight="false" outlineLevel="0" collapsed="false">
      <c r="A3" s="10"/>
      <c r="B3" s="3" t="s">
        <v>102</v>
      </c>
      <c r="C3" s="4"/>
      <c r="D3" s="4"/>
      <c r="E3" s="4"/>
      <c r="F3" s="4"/>
      <c r="G3" s="5"/>
      <c r="H3" s="5"/>
      <c r="I3" s="5"/>
      <c r="J3" s="5"/>
      <c r="K3" s="11" t="n">
        <v>37165</v>
      </c>
      <c r="L3" s="4"/>
      <c r="M3" s="4"/>
      <c r="N3" s="12"/>
    </row>
    <row r="4" customFormat="false" ht="12.75" hidden="false" customHeight="false" outlineLevel="0" collapsed="false">
      <c r="A4" s="13"/>
      <c r="B4" s="14"/>
      <c r="C4" s="14"/>
      <c r="D4" s="14"/>
      <c r="E4" s="14"/>
      <c r="F4" s="3" t="s">
        <v>4</v>
      </c>
      <c r="G4" s="4"/>
      <c r="H4" s="5"/>
      <c r="I4" s="5"/>
      <c r="J4" s="5"/>
      <c r="K4" s="16" t="n">
        <v>23</v>
      </c>
      <c r="L4" s="4" t="s">
        <v>5</v>
      </c>
      <c r="M4" s="4"/>
      <c r="N4" s="12"/>
    </row>
    <row r="5" customFormat="false" ht="12.75" hidden="false" customHeight="false" outlineLevel="0" collapsed="false">
      <c r="A5" s="13"/>
      <c r="B5" s="3"/>
      <c r="C5" s="14"/>
      <c r="D5" s="14"/>
      <c r="E5" s="14"/>
      <c r="F5" s="3" t="s">
        <v>103</v>
      </c>
      <c r="G5" s="4"/>
      <c r="H5" s="5"/>
      <c r="I5" s="5"/>
      <c r="J5" s="5"/>
      <c r="K5" s="16" t="n">
        <v>0</v>
      </c>
      <c r="L5" s="3" t="s">
        <v>9</v>
      </c>
      <c r="M5" s="4"/>
      <c r="N5" s="12"/>
    </row>
    <row r="6" customFormat="false" ht="12.75" hidden="false" customHeight="false" outlineLevel="0" collapsed="false">
      <c r="A6" s="13" t="s">
        <v>104</v>
      </c>
      <c r="B6" s="4"/>
      <c r="C6" s="14" t="s">
        <v>11</v>
      </c>
      <c r="D6" s="4"/>
      <c r="E6" s="4"/>
      <c r="F6" s="19" t="n">
        <v>1</v>
      </c>
      <c r="G6" s="4"/>
      <c r="H6" s="5"/>
      <c r="I6" s="5"/>
      <c r="J6" s="5"/>
      <c r="K6" s="14" t="n">
        <f aca="false">K4*8</f>
        <v>184</v>
      </c>
      <c r="L6" s="14" t="s">
        <v>12</v>
      </c>
      <c r="M6" s="14"/>
      <c r="N6" s="20"/>
    </row>
    <row r="7" customFormat="false" ht="12.75" hidden="false" customHeight="false" outlineLevel="0" collapsed="false">
      <c r="A7" s="10"/>
      <c r="B7" s="4"/>
      <c r="C7" s="4"/>
      <c r="D7" s="4"/>
      <c r="E7" s="4"/>
      <c r="F7" s="4"/>
      <c r="G7" s="4"/>
      <c r="H7" s="5"/>
      <c r="I7" s="5"/>
      <c r="J7" s="5"/>
      <c r="K7" s="14"/>
      <c r="L7" s="14"/>
      <c r="M7" s="14"/>
      <c r="N7" s="20"/>
    </row>
    <row r="8" customFormat="false" ht="12.75" hidden="false" customHeight="false" outlineLevel="0" collapsed="false">
      <c r="A8" s="10" t="s">
        <v>105</v>
      </c>
      <c r="B8" s="4"/>
      <c r="C8" s="4" t="s">
        <v>24</v>
      </c>
      <c r="D8" s="4"/>
      <c r="E8" s="4"/>
      <c r="F8" s="4"/>
      <c r="G8" s="5"/>
      <c r="H8" s="5"/>
      <c r="I8" s="5"/>
      <c r="J8" s="5"/>
      <c r="K8" s="14" t="n">
        <f aca="false">K6*L17</f>
        <v>1196</v>
      </c>
      <c r="L8" s="14" t="s">
        <v>14</v>
      </c>
      <c r="M8" s="14"/>
      <c r="N8" s="20"/>
    </row>
    <row r="9" customFormat="false" ht="12" hidden="false" customHeight="true" outlineLevel="0" collapsed="false">
      <c r="A9" s="10" t="s">
        <v>106</v>
      </c>
      <c r="B9" s="4"/>
      <c r="C9" s="4" t="s">
        <v>24</v>
      </c>
      <c r="D9" s="4"/>
      <c r="E9" s="4"/>
      <c r="F9" s="4"/>
      <c r="G9" s="5"/>
      <c r="H9" s="5"/>
      <c r="I9" s="5"/>
      <c r="J9" s="5"/>
      <c r="K9" s="4"/>
      <c r="L9" s="4" t="s">
        <v>15</v>
      </c>
      <c r="M9" s="4"/>
      <c r="N9" s="12"/>
    </row>
    <row r="10" customFormat="false" ht="12.75" hidden="false" customHeight="false" outlineLevel="0" collapsed="false">
      <c r="A10" s="22" t="s">
        <v>107</v>
      </c>
      <c r="B10" s="4"/>
      <c r="C10" s="23" t="s">
        <v>24</v>
      </c>
      <c r="D10" s="4"/>
      <c r="E10" s="4"/>
      <c r="F10" s="4"/>
      <c r="G10" s="5"/>
      <c r="H10" s="5"/>
      <c r="I10" s="5"/>
      <c r="J10" s="5"/>
      <c r="K10" s="5"/>
      <c r="L10" s="5"/>
      <c r="M10" s="4"/>
      <c r="N10" s="12"/>
    </row>
    <row r="11" customFormat="false" ht="12.75" hidden="false" customHeight="false" outlineLevel="0" collapsed="false">
      <c r="A11" s="22" t="s">
        <v>108</v>
      </c>
      <c r="B11" s="4"/>
      <c r="C11" s="23" t="s">
        <v>24</v>
      </c>
      <c r="D11" s="4"/>
      <c r="E11" s="4"/>
      <c r="F11" s="4"/>
      <c r="G11" s="5"/>
      <c r="H11" s="5"/>
      <c r="I11" s="5"/>
      <c r="J11" s="5"/>
      <c r="K11" s="5"/>
      <c r="L11" s="5"/>
      <c r="M11" s="4"/>
      <c r="N11" s="12"/>
    </row>
    <row r="12" customFormat="false" ht="12.75" hidden="false" customHeight="false" outlineLevel="0" collapsed="false">
      <c r="A12" s="142" t="s">
        <v>109</v>
      </c>
      <c r="B12" s="3"/>
      <c r="C12" s="26" t="s">
        <v>24</v>
      </c>
      <c r="D12" s="3" t="s">
        <v>110</v>
      </c>
      <c r="E12" s="3"/>
      <c r="F12" s="3"/>
      <c r="G12" s="21"/>
      <c r="H12" s="21"/>
      <c r="I12" s="21"/>
      <c r="J12" s="21"/>
      <c r="K12" s="21"/>
      <c r="L12" s="21"/>
      <c r="M12" s="3"/>
      <c r="N12" s="61"/>
    </row>
    <row r="13" customFormat="false" ht="12.75" hidden="false" customHeight="false" outlineLevel="0" collapsed="false">
      <c r="A13" s="22"/>
      <c r="B13" s="4"/>
      <c r="C13" s="23"/>
      <c r="D13" s="4"/>
      <c r="E13" s="4"/>
      <c r="F13" s="4"/>
      <c r="G13" s="5"/>
      <c r="H13" s="5"/>
      <c r="I13" s="5"/>
      <c r="J13" s="5"/>
      <c r="K13" s="5"/>
      <c r="L13" s="5"/>
      <c r="M13" s="4"/>
      <c r="N13" s="12"/>
    </row>
    <row r="14" customFormat="false" ht="12.75" hidden="false" customHeight="false" outlineLevel="0" collapsed="false">
      <c r="A14" s="13" t="s">
        <v>111</v>
      </c>
      <c r="B14" s="14"/>
      <c r="C14" s="23" t="s">
        <v>112</v>
      </c>
      <c r="D14" s="14"/>
      <c r="E14" s="14"/>
      <c r="F14" s="14"/>
      <c r="G14" s="112"/>
      <c r="H14" s="112"/>
      <c r="I14" s="112"/>
      <c r="J14" s="112"/>
      <c r="K14" s="112"/>
      <c r="L14" s="112"/>
      <c r="M14" s="14"/>
      <c r="N14" s="20"/>
    </row>
    <row r="15" customFormat="false" ht="12.75" hidden="false" customHeight="false" outlineLevel="0" collapsed="false">
      <c r="A15" s="10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12"/>
    </row>
    <row r="16" customFormat="false" ht="12.75" hidden="false" customHeight="false" outlineLevel="0" collapsed="false">
      <c r="A16" s="27" t="s">
        <v>81</v>
      </c>
      <c r="B16" s="28"/>
      <c r="C16" s="28"/>
      <c r="D16" s="28"/>
      <c r="E16" s="29"/>
      <c r="F16" s="30"/>
      <c r="G16" s="31" t="s">
        <v>23</v>
      </c>
      <c r="H16" s="31" t="s">
        <v>11</v>
      </c>
      <c r="I16" s="31" t="s">
        <v>24</v>
      </c>
      <c r="J16" s="31" t="s">
        <v>17</v>
      </c>
      <c r="K16" s="60"/>
      <c r="L16" s="31" t="s">
        <v>25</v>
      </c>
      <c r="M16" s="4"/>
      <c r="N16" s="12"/>
    </row>
    <row r="17" customFormat="false" ht="12.75" hidden="false" customHeight="false" outlineLevel="0" collapsed="false">
      <c r="A17" s="32" t="s">
        <v>26</v>
      </c>
      <c r="B17" s="33"/>
      <c r="C17" s="33"/>
      <c r="D17" s="33"/>
      <c r="E17" s="34"/>
      <c r="F17" s="35"/>
      <c r="G17" s="36" t="n">
        <v>0</v>
      </c>
      <c r="H17" s="36" t="n">
        <v>1</v>
      </c>
      <c r="I17" s="36" t="n">
        <v>4.5</v>
      </c>
      <c r="J17" s="36" t="n">
        <v>1</v>
      </c>
      <c r="K17" s="33"/>
      <c r="L17" s="41" t="n">
        <f aca="false">SUM(G17:K17)</f>
        <v>6.5</v>
      </c>
      <c r="M17" s="4"/>
      <c r="N17" s="12"/>
    </row>
    <row r="18" customFormat="false" ht="12.75" hidden="false" customHeight="false" outlineLevel="0" collapsed="false">
      <c r="A18" s="10"/>
      <c r="B18" s="4"/>
      <c r="C18" s="4"/>
      <c r="D18" s="4"/>
      <c r="E18" s="4"/>
      <c r="F18" s="38"/>
      <c r="G18" s="39"/>
      <c r="H18" s="39"/>
      <c r="I18" s="39"/>
      <c r="J18" s="39"/>
      <c r="K18" s="4"/>
      <c r="L18" s="38"/>
      <c r="M18" s="4"/>
      <c r="N18" s="12"/>
    </row>
    <row r="19" customFormat="false" ht="12.75" hidden="false" customHeight="false" outlineLevel="0" collapsed="false">
      <c r="A19" s="32" t="s">
        <v>27</v>
      </c>
      <c r="B19" s="40"/>
      <c r="C19" s="40"/>
      <c r="D19" s="40"/>
      <c r="E19" s="40"/>
      <c r="F19" s="41"/>
      <c r="G19" s="42"/>
      <c r="H19" s="42"/>
      <c r="I19" s="42"/>
      <c r="J19" s="42"/>
      <c r="K19" s="33"/>
      <c r="L19" s="37"/>
      <c r="M19" s="4"/>
      <c r="N19" s="12"/>
    </row>
    <row r="20" customFormat="false" ht="12.75" hidden="false" customHeight="false" outlineLevel="0" collapsed="false">
      <c r="A20" s="43" t="s">
        <v>54</v>
      </c>
      <c r="B20" s="44"/>
      <c r="C20" s="44"/>
      <c r="D20" s="44"/>
      <c r="E20" s="44"/>
      <c r="F20" s="45"/>
      <c r="G20" s="46" t="n">
        <v>0</v>
      </c>
      <c r="H20" s="46" t="n">
        <v>0.3</v>
      </c>
      <c r="I20" s="46" t="n">
        <v>0.3</v>
      </c>
      <c r="J20" s="46" t="n">
        <v>0.3</v>
      </c>
      <c r="K20" s="72"/>
      <c r="L20" s="47"/>
      <c r="M20" s="4"/>
      <c r="N20" s="12"/>
    </row>
    <row r="21" customFormat="false" ht="12.75" hidden="false" customHeight="false" outlineLevel="0" collapsed="false">
      <c r="A21" s="43" t="s">
        <v>29</v>
      </c>
      <c r="B21" s="44"/>
      <c r="C21" s="44"/>
      <c r="D21" s="44"/>
      <c r="E21" s="44"/>
      <c r="F21" s="45"/>
      <c r="G21" s="46" t="n">
        <v>0</v>
      </c>
      <c r="H21" s="46" t="n">
        <v>0.2</v>
      </c>
      <c r="I21" s="46" t="n">
        <v>0.2</v>
      </c>
      <c r="J21" s="46" t="n">
        <v>0.2</v>
      </c>
      <c r="K21" s="72"/>
      <c r="L21" s="47"/>
      <c r="M21" s="4"/>
      <c r="N21" s="12"/>
    </row>
    <row r="22" customFormat="false" ht="12.75" hidden="false" customHeight="false" outlineLevel="0" collapsed="false">
      <c r="A22" s="43" t="s">
        <v>30</v>
      </c>
      <c r="B22" s="44"/>
      <c r="C22" s="44"/>
      <c r="D22" s="44"/>
      <c r="E22" s="44"/>
      <c r="F22" s="45"/>
      <c r="G22" s="46" t="n">
        <v>0</v>
      </c>
      <c r="H22" s="46" t="n">
        <v>0.1</v>
      </c>
      <c r="I22" s="46" t="n">
        <v>0.1</v>
      </c>
      <c r="J22" s="46" t="n">
        <v>0.1</v>
      </c>
      <c r="K22" s="72"/>
      <c r="L22" s="47"/>
      <c r="M22" s="4"/>
      <c r="N22" s="12"/>
    </row>
    <row r="23" customFormat="false" ht="12.75" hidden="false" customHeight="false" outlineLevel="0" collapsed="false">
      <c r="A23" s="43" t="s">
        <v>31</v>
      </c>
      <c r="B23" s="44"/>
      <c r="C23" s="44"/>
      <c r="D23" s="44"/>
      <c r="E23" s="44"/>
      <c r="F23" s="45"/>
      <c r="G23" s="46" t="n">
        <v>0</v>
      </c>
      <c r="H23" s="46" t="n">
        <v>0.15</v>
      </c>
      <c r="I23" s="46" t="n">
        <v>0.15</v>
      </c>
      <c r="J23" s="46" t="n">
        <v>0.15</v>
      </c>
      <c r="K23" s="72"/>
      <c r="L23" s="47"/>
      <c r="M23" s="4"/>
      <c r="N23" s="12"/>
    </row>
    <row r="24" customFormat="false" ht="12.75" hidden="false" customHeight="false" outlineLevel="0" collapsed="false">
      <c r="A24" s="43" t="s">
        <v>32</v>
      </c>
      <c r="B24" s="44"/>
      <c r="C24" s="44"/>
      <c r="D24" s="44"/>
      <c r="E24" s="44"/>
      <c r="F24" s="45"/>
      <c r="G24" s="46" t="n">
        <v>0</v>
      </c>
      <c r="H24" s="46" t="n">
        <v>0.2</v>
      </c>
      <c r="I24" s="46" t="n">
        <v>0.2</v>
      </c>
      <c r="J24" s="46" t="n">
        <v>0.2</v>
      </c>
      <c r="K24" s="72"/>
      <c r="L24" s="47"/>
      <c r="M24" s="4"/>
      <c r="N24" s="12"/>
    </row>
    <row r="25" customFormat="false" ht="12.75" hidden="false" customHeight="false" outlineLevel="0" collapsed="false">
      <c r="A25" s="43" t="s">
        <v>33</v>
      </c>
      <c r="B25" s="44"/>
      <c r="C25" s="44"/>
      <c r="D25" s="44"/>
      <c r="E25" s="44"/>
      <c r="F25" s="45"/>
      <c r="G25" s="46" t="n">
        <v>0</v>
      </c>
      <c r="H25" s="46" t="n">
        <v>0.05</v>
      </c>
      <c r="I25" s="46" t="n">
        <v>0.05</v>
      </c>
      <c r="J25" s="46" t="n">
        <v>0.05</v>
      </c>
      <c r="K25" s="72"/>
      <c r="L25" s="47"/>
      <c r="M25" s="4"/>
      <c r="N25" s="12"/>
    </row>
    <row r="26" customFormat="false" ht="12.75" hidden="false" customHeight="false" outlineLevel="0" collapsed="false">
      <c r="A26" s="10"/>
      <c r="B26" s="4"/>
      <c r="C26" s="4"/>
      <c r="D26" s="4"/>
      <c r="E26" s="4"/>
      <c r="F26" s="38"/>
      <c r="G26" s="48"/>
      <c r="H26" s="48"/>
      <c r="I26" s="48"/>
      <c r="J26" s="48"/>
      <c r="K26" s="73"/>
      <c r="L26" s="48"/>
      <c r="M26" s="4"/>
      <c r="N26" s="12"/>
    </row>
    <row r="27" customFormat="false" ht="13.5" hidden="false" customHeight="false" outlineLevel="0" collapsed="false">
      <c r="A27" s="49" t="s">
        <v>113</v>
      </c>
      <c r="B27" s="50"/>
      <c r="C27" s="50"/>
      <c r="D27" s="51"/>
      <c r="E27" s="52" t="s">
        <v>36</v>
      </c>
      <c r="F27" s="53"/>
      <c r="G27" s="54" t="n">
        <f aca="false">SUM(G20:G26)</f>
        <v>0</v>
      </c>
      <c r="H27" s="54" t="n">
        <f aca="false">SUM(H20:H26)</f>
        <v>1</v>
      </c>
      <c r="I27" s="54" t="n">
        <f aca="false">SUM(I20:I26)</f>
        <v>1</v>
      </c>
      <c r="J27" s="54" t="n">
        <f aca="false">SUM(J20:J26)</f>
        <v>1</v>
      </c>
      <c r="K27" s="74"/>
      <c r="L27" s="54"/>
      <c r="M27" s="55"/>
      <c r="N27" s="56"/>
    </row>
    <row r="28" customFormat="false" ht="12.75" hidden="false" customHeight="false" outlineLevel="0" collapsed="false">
      <c r="A28" s="16"/>
      <c r="B28" s="57"/>
      <c r="C28" s="57"/>
      <c r="D28" s="16"/>
      <c r="E28" s="3"/>
      <c r="F28" s="4"/>
      <c r="G28" s="5"/>
      <c r="H28" s="5"/>
      <c r="I28" s="5"/>
      <c r="J28" s="5"/>
      <c r="K28" s="5"/>
      <c r="L28" s="5"/>
      <c r="M28" s="4"/>
      <c r="N28" s="4"/>
    </row>
    <row r="29" customFormat="false" ht="12.75" hidden="true" customHeight="false" outlineLevel="0" collapsed="false">
      <c r="A29" s="58"/>
      <c r="B29" s="58"/>
      <c r="C29" s="58"/>
      <c r="D29" s="58"/>
      <c r="E29" s="58"/>
      <c r="F29" s="58"/>
      <c r="G29" s="58"/>
      <c r="H29" s="58"/>
      <c r="I29" s="58"/>
      <c r="J29" s="58"/>
      <c r="K29" s="58"/>
    </row>
    <row r="30" customFormat="false" ht="12.75" hidden="true" customHeight="false" outlineLevel="0" collapsed="false">
      <c r="A30" s="59" t="s">
        <v>81</v>
      </c>
      <c r="B30" s="60"/>
      <c r="C30" s="60"/>
      <c r="D30" s="60"/>
      <c r="E30" s="60"/>
      <c r="F30" s="31"/>
      <c r="G30" s="31" t="s">
        <v>23</v>
      </c>
      <c r="H30" s="31" t="s">
        <v>11</v>
      </c>
      <c r="I30" s="31" t="s">
        <v>24</v>
      </c>
      <c r="J30" s="31" t="s">
        <v>17</v>
      </c>
      <c r="K30" s="60"/>
      <c r="L30" s="31" t="s">
        <v>25</v>
      </c>
      <c r="M30" s="3"/>
      <c r="N30" s="61"/>
    </row>
    <row r="31" customFormat="false" ht="12.75" hidden="true" customHeight="false" outlineLevel="0" collapsed="false">
      <c r="A31" s="32" t="s">
        <v>26</v>
      </c>
      <c r="B31" s="40"/>
      <c r="C31" s="40"/>
      <c r="D31" s="40"/>
      <c r="E31" s="40"/>
      <c r="F31" s="41"/>
      <c r="G31" s="41" t="n">
        <v>0</v>
      </c>
      <c r="H31" s="41" t="n">
        <v>1</v>
      </c>
      <c r="I31" s="41" t="n">
        <v>4.5</v>
      </c>
      <c r="J31" s="41" t="n">
        <v>1</v>
      </c>
      <c r="K31" s="40"/>
      <c r="L31" s="41" t="n">
        <f aca="false">SUM(G31:K31)</f>
        <v>6.5</v>
      </c>
      <c r="M31" s="3"/>
      <c r="N31" s="61"/>
    </row>
    <row r="32" customFormat="false" ht="12.75" hidden="true" customHeight="false" outlineLevel="0" collapsed="false">
      <c r="A32" s="25"/>
      <c r="B32" s="3"/>
      <c r="C32" s="3"/>
      <c r="D32" s="3"/>
      <c r="E32" s="3"/>
      <c r="F32" s="62"/>
      <c r="G32" s="62"/>
      <c r="H32" s="62"/>
      <c r="I32" s="62"/>
      <c r="J32" s="62"/>
      <c r="K32" s="3"/>
      <c r="L32" s="62"/>
      <c r="M32" s="3"/>
      <c r="N32" s="61"/>
    </row>
    <row r="33" customFormat="false" ht="12.75" hidden="true" customHeight="false" outlineLevel="0" collapsed="false">
      <c r="A33" s="32" t="s">
        <v>27</v>
      </c>
      <c r="B33" s="40"/>
      <c r="C33" s="40"/>
      <c r="D33" s="40"/>
      <c r="E33" s="40"/>
      <c r="F33" s="41"/>
      <c r="G33" s="41"/>
      <c r="H33" s="41"/>
      <c r="I33" s="41"/>
      <c r="J33" s="41"/>
      <c r="K33" s="40"/>
      <c r="L33" s="41"/>
      <c r="M33" s="3"/>
      <c r="N33" s="61"/>
    </row>
    <row r="34" customFormat="false" ht="12.75" hidden="true" customHeight="false" outlineLevel="0" collapsed="false">
      <c r="A34" s="43" t="s">
        <v>54</v>
      </c>
      <c r="B34" s="44"/>
      <c r="C34" s="44"/>
      <c r="D34" s="44"/>
      <c r="E34" s="44"/>
      <c r="F34" s="45"/>
      <c r="G34" s="63" t="n">
        <f aca="false">ROUND(G20*$K$6,0)</f>
        <v>0</v>
      </c>
      <c r="H34" s="63" t="n">
        <f aca="false">ROUND(H20*$K$6,0)</f>
        <v>55</v>
      </c>
      <c r="I34" s="63" t="n">
        <f aca="false">ROUND(I20*$K$6,0)</f>
        <v>55</v>
      </c>
      <c r="J34" s="63" t="n">
        <f aca="false">ROUND(J20*$K$6,0)</f>
        <v>55</v>
      </c>
      <c r="K34" s="75"/>
      <c r="L34" s="64"/>
      <c r="M34" s="3"/>
      <c r="N34" s="61"/>
    </row>
    <row r="35" customFormat="false" ht="12.75" hidden="true" customHeight="false" outlineLevel="0" collapsed="false">
      <c r="A35" s="43" t="s">
        <v>29</v>
      </c>
      <c r="B35" s="44"/>
      <c r="C35" s="44"/>
      <c r="D35" s="44"/>
      <c r="E35" s="44"/>
      <c r="F35" s="45"/>
      <c r="G35" s="63" t="n">
        <f aca="false">ROUND(G21*$K$6,0)</f>
        <v>0</v>
      </c>
      <c r="H35" s="63" t="n">
        <f aca="false">ROUND(H21*$K$6,0)</f>
        <v>37</v>
      </c>
      <c r="I35" s="63" t="n">
        <f aca="false">ROUND(I21*$K$6,0)</f>
        <v>37</v>
      </c>
      <c r="J35" s="63" t="n">
        <f aca="false">ROUND(J21*$K$6,0)</f>
        <v>37</v>
      </c>
      <c r="K35" s="75"/>
      <c r="L35" s="64"/>
      <c r="M35" s="3"/>
      <c r="N35" s="61"/>
    </row>
    <row r="36" customFormat="false" ht="12.75" hidden="true" customHeight="false" outlineLevel="0" collapsed="false">
      <c r="A36" s="43" t="s">
        <v>30</v>
      </c>
      <c r="B36" s="44"/>
      <c r="C36" s="44"/>
      <c r="D36" s="44"/>
      <c r="E36" s="44"/>
      <c r="F36" s="45"/>
      <c r="G36" s="63" t="n">
        <f aca="false">ROUND(G22*$K$6,0)</f>
        <v>0</v>
      </c>
      <c r="H36" s="63" t="n">
        <f aca="false">ROUND(H22*$K$6,0)</f>
        <v>18</v>
      </c>
      <c r="I36" s="63" t="n">
        <f aca="false">ROUND(I22*$K$6,0)</f>
        <v>18</v>
      </c>
      <c r="J36" s="63" t="n">
        <f aca="false">ROUND(J22*$K$6,0)</f>
        <v>18</v>
      </c>
      <c r="K36" s="75"/>
      <c r="L36" s="64"/>
      <c r="M36" s="3"/>
      <c r="N36" s="61"/>
    </row>
    <row r="37" customFormat="false" ht="12.75" hidden="true" customHeight="false" outlineLevel="0" collapsed="false">
      <c r="A37" s="43" t="s">
        <v>31</v>
      </c>
      <c r="B37" s="44"/>
      <c r="C37" s="44"/>
      <c r="D37" s="44"/>
      <c r="E37" s="44"/>
      <c r="F37" s="45"/>
      <c r="G37" s="63" t="n">
        <f aca="false">ROUND(G23*$K$6,0)</f>
        <v>0</v>
      </c>
      <c r="H37" s="63" t="n">
        <f aca="false">ROUND(H23*$K$6,0)</f>
        <v>28</v>
      </c>
      <c r="I37" s="63" t="n">
        <f aca="false">ROUND(I23*$K$6,0)</f>
        <v>28</v>
      </c>
      <c r="J37" s="63" t="n">
        <f aca="false">ROUND(J23*$K$6,0)</f>
        <v>28</v>
      </c>
      <c r="K37" s="75"/>
      <c r="L37" s="64"/>
      <c r="M37" s="3"/>
      <c r="N37" s="61"/>
    </row>
    <row r="38" customFormat="false" ht="12.75" hidden="true" customHeight="false" outlineLevel="0" collapsed="false">
      <c r="A38" s="43" t="s">
        <v>32</v>
      </c>
      <c r="B38" s="44"/>
      <c r="C38" s="44"/>
      <c r="D38" s="44"/>
      <c r="E38" s="44"/>
      <c r="F38" s="45"/>
      <c r="G38" s="63" t="n">
        <f aca="false">ROUND(G24*$K$6,0)</f>
        <v>0</v>
      </c>
      <c r="H38" s="63" t="n">
        <f aca="false">ROUND(H24*$K$6,0)</f>
        <v>37</v>
      </c>
      <c r="I38" s="63" t="n">
        <f aca="false">ROUND(I24*$K$6,0)</f>
        <v>37</v>
      </c>
      <c r="J38" s="63" t="n">
        <f aca="false">ROUND(J24*$K$6,0)</f>
        <v>37</v>
      </c>
      <c r="K38" s="75"/>
      <c r="L38" s="64"/>
      <c r="M38" s="3"/>
      <c r="N38" s="61"/>
    </row>
    <row r="39" customFormat="false" ht="12.75" hidden="true" customHeight="false" outlineLevel="0" collapsed="false">
      <c r="A39" s="43" t="s">
        <v>33</v>
      </c>
      <c r="B39" s="44"/>
      <c r="C39" s="44"/>
      <c r="D39" s="44"/>
      <c r="E39" s="44"/>
      <c r="F39" s="45"/>
      <c r="G39" s="63" t="n">
        <f aca="false">ROUND(G25*$K$6,0)</f>
        <v>0</v>
      </c>
      <c r="H39" s="63" t="n">
        <f aca="false">ROUND(H25*$K$6,0)</f>
        <v>9</v>
      </c>
      <c r="I39" s="63" t="n">
        <f aca="false">ROUND(I25*$K$6,0)</f>
        <v>9</v>
      </c>
      <c r="J39" s="63" t="n">
        <f aca="false">ROUND(J25*$K$6,0)</f>
        <v>9</v>
      </c>
      <c r="K39" s="75"/>
      <c r="L39" s="64"/>
      <c r="M39" s="3"/>
      <c r="N39" s="61"/>
    </row>
    <row r="40" customFormat="false" ht="12.75" hidden="true" customHeight="false" outlineLevel="0" collapsed="false">
      <c r="A40" s="25"/>
      <c r="B40" s="3"/>
      <c r="C40" s="3"/>
      <c r="D40" s="3"/>
      <c r="E40" s="3"/>
      <c r="F40" s="62"/>
      <c r="G40" s="65"/>
      <c r="H40" s="65"/>
      <c r="I40" s="65"/>
      <c r="J40" s="65"/>
      <c r="K40" s="76"/>
      <c r="L40" s="66"/>
      <c r="M40" s="3"/>
      <c r="N40" s="61"/>
    </row>
    <row r="41" customFormat="false" ht="13.5" hidden="true" customHeight="false" outlineLevel="0" collapsed="false">
      <c r="A41" s="67" t="s">
        <v>113</v>
      </c>
      <c r="B41" s="52"/>
      <c r="C41" s="52"/>
      <c r="D41" s="52"/>
      <c r="E41" s="52"/>
      <c r="F41" s="68"/>
      <c r="G41" s="69" t="n">
        <f aca="false">SUM(G34:G40)</f>
        <v>0</v>
      </c>
      <c r="H41" s="69" t="n">
        <f aca="false">SUM(H34:H40)</f>
        <v>184</v>
      </c>
      <c r="I41" s="69" t="n">
        <f aca="false">SUM(G41:H41)</f>
        <v>184</v>
      </c>
      <c r="J41" s="69" t="n">
        <f aca="false">SUM(J34:J40)</f>
        <v>184</v>
      </c>
      <c r="K41" s="77"/>
      <c r="L41" s="69" t="n">
        <f aca="false">SUM(G41:K41)</f>
        <v>552</v>
      </c>
      <c r="M41" s="52"/>
      <c r="N41" s="70"/>
    </row>
    <row r="42" customFormat="false" ht="12.75" hidden="true" customHeight="false" outlineLevel="0" collapsed="false">
      <c r="A42" s="3"/>
      <c r="B42" s="3"/>
      <c r="C42" s="3"/>
      <c r="D42" s="3"/>
      <c r="E42" s="3"/>
      <c r="F42" s="3"/>
      <c r="G42" s="21"/>
      <c r="H42" s="21"/>
      <c r="I42" s="21"/>
      <c r="J42" s="21"/>
      <c r="K42" s="21"/>
      <c r="L42" s="21"/>
      <c r="M42" s="3"/>
      <c r="N42" s="3"/>
    </row>
    <row r="43" customFormat="false" ht="12.75" hidden="true" customHeight="false" outlineLevel="0" collapsed="false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</row>
    <row r="44" customFormat="false" ht="12.75" hidden="false" customHeight="false" outlineLevel="0" collapsed="false">
      <c r="A44" s="58"/>
      <c r="B44" s="58"/>
      <c r="C44" s="58"/>
      <c r="D44" s="58"/>
      <c r="E44" s="58"/>
      <c r="F44" s="58"/>
      <c r="G44" s="58"/>
      <c r="H44" s="58"/>
      <c r="I44" s="58"/>
      <c r="J44" s="58"/>
      <c r="K44" s="58"/>
    </row>
    <row r="45" customFormat="false" ht="12.75" hidden="false" customHeight="false" outlineLevel="0" collapsed="false">
      <c r="A45" s="58"/>
      <c r="B45" s="58"/>
      <c r="C45" s="58"/>
      <c r="D45" s="58"/>
      <c r="E45" s="58"/>
      <c r="F45" s="58"/>
      <c r="G45" s="58"/>
      <c r="H45" s="58"/>
      <c r="I45" s="58"/>
      <c r="J45" s="58"/>
      <c r="K45" s="58"/>
    </row>
    <row r="46" customFormat="false" ht="12.75" hidden="false" customHeight="false" outlineLevel="0" collapsed="false">
      <c r="A46" s="58"/>
      <c r="B46" s="58"/>
      <c r="C46" s="58"/>
      <c r="D46" s="58"/>
      <c r="E46" s="58"/>
      <c r="F46" s="58"/>
      <c r="G46" s="58"/>
      <c r="H46" s="58"/>
      <c r="I46" s="58"/>
      <c r="J46" s="58"/>
      <c r="K46" s="58"/>
    </row>
    <row r="47" customFormat="false" ht="12.75" hidden="false" customHeight="false" outlineLevel="0" collapsed="false">
      <c r="A47" s="58"/>
      <c r="B47" s="58"/>
      <c r="C47" s="58"/>
      <c r="D47" s="58"/>
      <c r="E47" s="58"/>
      <c r="F47" s="58"/>
      <c r="G47" s="58"/>
      <c r="H47" s="58"/>
      <c r="I47" s="58"/>
      <c r="J47" s="58"/>
      <c r="K47" s="58"/>
    </row>
    <row r="48" customFormat="false" ht="12.75" hidden="false" customHeight="false" outlineLevel="0" collapsed="false">
      <c r="A48" s="58"/>
      <c r="B48" s="58"/>
      <c r="C48" s="58"/>
      <c r="D48" s="58"/>
      <c r="E48" s="58"/>
      <c r="F48" s="58"/>
      <c r="G48" s="58"/>
      <c r="H48" s="58"/>
      <c r="I48" s="58"/>
      <c r="J48" s="58"/>
      <c r="K48" s="58"/>
    </row>
    <row r="49" customFormat="false" ht="12.75" hidden="false" customHeight="false" outlineLevel="0" collapsed="false">
      <c r="A49" s="71"/>
      <c r="B49" s="71"/>
      <c r="C49" s="71"/>
      <c r="D49" s="71"/>
      <c r="E49" s="71"/>
      <c r="F49" s="71"/>
      <c r="G49" s="71"/>
      <c r="H49" s="71"/>
      <c r="I49" s="71"/>
      <c r="J49" s="71"/>
      <c r="K49" s="7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T5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68" activeCellId="0" sqref="H6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2.28"/>
    <col collapsed="false" customWidth="true" hidden="false" outlineLevel="0" max="12" min="12" style="0" width="16.56"/>
    <col collapsed="false" customWidth="true" hidden="false" outlineLevel="0" max="13" min="13" style="0" width="10.28"/>
    <col collapsed="false" customWidth="true" hidden="false" outlineLevel="0" max="15" min="15" style="0" width="4.14"/>
  </cols>
  <sheetData>
    <row r="2" customFormat="false" ht="12.75" hidden="false" customHeight="false" outlineLevel="0" collapsed="false">
      <c r="A2" s="4"/>
      <c r="B2" s="3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customFormat="false" ht="15.75" hidden="false" customHeight="false" outlineLevel="0" collapsed="false">
      <c r="A3" s="4"/>
      <c r="B3" s="4"/>
      <c r="C3" s="4"/>
      <c r="D3" s="4"/>
      <c r="E3" s="4"/>
      <c r="F3" s="4"/>
      <c r="G3" s="4"/>
      <c r="H3" s="4"/>
      <c r="I3" s="4"/>
      <c r="J3" s="4"/>
      <c r="K3" s="84"/>
      <c r="L3" s="84"/>
      <c r="M3" s="4"/>
      <c r="N3" s="4"/>
      <c r="O3" s="4"/>
      <c r="P3" s="4"/>
      <c r="Q3" s="4"/>
      <c r="R3" s="4"/>
      <c r="S3" s="4"/>
      <c r="T3" s="4"/>
    </row>
    <row r="4" customFormat="false" ht="13.5" hidden="false" customHeight="false" outlineLevel="0" collapsed="false"/>
    <row r="5" customFormat="false" ht="12.75" hidden="false" customHeight="false" outlineLevel="0" collapsed="false">
      <c r="B5" s="83" t="s">
        <v>83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9"/>
    </row>
    <row r="6" customFormat="false" ht="15.75" hidden="false" customHeight="false" outlineLevel="0" collapsed="false">
      <c r="B6" s="10"/>
      <c r="C6" s="4"/>
      <c r="D6" s="4"/>
      <c r="E6" s="4"/>
      <c r="F6" s="4"/>
      <c r="G6" s="4"/>
      <c r="H6" s="4"/>
      <c r="I6" s="4"/>
      <c r="J6" s="4"/>
      <c r="K6" s="84"/>
      <c r="L6" s="84" t="n">
        <v>37165</v>
      </c>
      <c r="M6" s="4"/>
      <c r="N6" s="4"/>
      <c r="O6" s="12"/>
    </row>
    <row r="7" customFormat="false" ht="12.75" hidden="false" customHeight="false" outlineLevel="0" collapsed="false">
      <c r="B7" s="85" t="s">
        <v>114</v>
      </c>
      <c r="C7" s="4"/>
      <c r="D7" s="4"/>
      <c r="E7" s="4"/>
      <c r="F7" s="4"/>
      <c r="G7" s="4"/>
      <c r="H7" s="4"/>
      <c r="I7" s="4"/>
      <c r="J7" s="4"/>
      <c r="K7" s="4"/>
      <c r="L7" s="1" t="n">
        <v>23</v>
      </c>
      <c r="M7" s="4" t="s">
        <v>5</v>
      </c>
      <c r="N7" s="4"/>
      <c r="O7" s="12"/>
    </row>
    <row r="8" customFormat="false" ht="12.75" hidden="false" customHeight="false" outlineLevel="0" collapsed="false">
      <c r="B8" s="10"/>
      <c r="C8" s="17" t="s">
        <v>115</v>
      </c>
      <c r="D8" s="17"/>
      <c r="E8" s="4"/>
      <c r="F8" s="4"/>
      <c r="G8" s="3"/>
      <c r="H8" s="4"/>
      <c r="I8" s="4"/>
      <c r="J8" s="4"/>
      <c r="K8" s="4"/>
      <c r="L8" s="1" t="n">
        <v>0</v>
      </c>
      <c r="M8" s="4" t="s">
        <v>9</v>
      </c>
      <c r="N8" s="4"/>
      <c r="O8" s="12"/>
    </row>
    <row r="9" customFormat="false" ht="12.75" hidden="false" customHeight="false" outlineLevel="0" collapsed="false">
      <c r="B9" s="10"/>
      <c r="C9" s="4" t="s">
        <v>116</v>
      </c>
      <c r="D9" s="4"/>
      <c r="E9" s="4" t="s">
        <v>59</v>
      </c>
      <c r="F9" s="4"/>
      <c r="G9" s="4"/>
      <c r="H9" s="3"/>
      <c r="I9" s="4"/>
      <c r="J9" s="4"/>
      <c r="K9" s="4"/>
      <c r="L9" s="14" t="n">
        <f aca="false">+L7*8</f>
        <v>184</v>
      </c>
      <c r="M9" s="14" t="s">
        <v>12</v>
      </c>
      <c r="N9" s="14"/>
      <c r="O9" s="20"/>
    </row>
    <row r="10" customFormat="false" ht="12.75" hidden="false" customHeight="false" outlineLevel="0" collapsed="false">
      <c r="B10" s="10"/>
      <c r="C10" s="4"/>
      <c r="D10" s="4"/>
      <c r="E10" s="4"/>
      <c r="F10" s="4"/>
      <c r="G10" s="4"/>
      <c r="H10" s="4"/>
      <c r="I10" s="4"/>
      <c r="J10" s="4"/>
      <c r="K10" s="4"/>
      <c r="L10" s="14"/>
      <c r="M10" s="14"/>
      <c r="N10" s="14"/>
      <c r="O10" s="20"/>
    </row>
    <row r="11" customFormat="false" ht="12.75" hidden="false" customHeight="false" outlineLevel="0" collapsed="false">
      <c r="B11" s="10"/>
      <c r="C11" s="4" t="s">
        <v>117</v>
      </c>
      <c r="D11" s="4"/>
      <c r="E11" s="4" t="s">
        <v>11</v>
      </c>
      <c r="F11" s="4"/>
      <c r="G11" s="4"/>
      <c r="H11" s="4"/>
      <c r="I11" s="4"/>
      <c r="J11" s="4"/>
      <c r="K11" s="4"/>
      <c r="L11" s="86" t="n">
        <f aca="false">+L9*M30</f>
        <v>1886</v>
      </c>
      <c r="M11" s="14" t="s">
        <v>14</v>
      </c>
      <c r="N11" s="14"/>
      <c r="O11" s="20"/>
    </row>
    <row r="12" customFormat="false" ht="12.75" hidden="false" customHeight="false" outlineLevel="0" collapsed="false">
      <c r="B12" s="10"/>
      <c r="C12" s="24" t="s">
        <v>118</v>
      </c>
      <c r="D12" s="4"/>
      <c r="E12" s="4" t="s">
        <v>11</v>
      </c>
      <c r="F12" s="4"/>
      <c r="G12" s="3"/>
      <c r="H12" s="4"/>
      <c r="I12" s="3"/>
      <c r="J12" s="4"/>
      <c r="K12" s="4"/>
      <c r="L12" s="4"/>
      <c r="M12" s="4" t="s">
        <v>119</v>
      </c>
      <c r="N12" s="4"/>
      <c r="O12" s="12"/>
    </row>
    <row r="13" customFormat="false" ht="12.75" hidden="false" customHeight="false" outlineLevel="0" collapsed="false">
      <c r="B13" s="10"/>
      <c r="C13" s="4" t="s">
        <v>120</v>
      </c>
      <c r="D13" s="4"/>
      <c r="E13" s="4" t="s">
        <v>11</v>
      </c>
      <c r="F13" s="4"/>
      <c r="G13" s="4"/>
      <c r="H13" s="4"/>
      <c r="I13" s="4"/>
      <c r="J13" s="4"/>
      <c r="K13" s="4"/>
      <c r="L13" s="4"/>
      <c r="M13" s="4"/>
      <c r="N13" s="4"/>
      <c r="O13" s="12"/>
    </row>
    <row r="14" customFormat="false" ht="12.75" hidden="false" customHeight="false" outlineLevel="0" collapsed="false">
      <c r="B14" s="10"/>
      <c r="C14" s="24"/>
      <c r="E14" s="24"/>
      <c r="F14" s="4"/>
      <c r="G14" s="4"/>
      <c r="H14" s="4"/>
      <c r="I14" s="4"/>
      <c r="J14" s="17" t="s">
        <v>115</v>
      </c>
      <c r="K14" s="4"/>
      <c r="L14" s="4"/>
      <c r="M14" s="4"/>
      <c r="N14" s="4"/>
      <c r="O14" s="12"/>
    </row>
    <row r="15" customFormat="false" ht="12.75" hidden="false" customHeight="false" outlineLevel="0" collapsed="false">
      <c r="B15" s="10"/>
      <c r="F15" s="4"/>
      <c r="G15" s="4"/>
      <c r="H15" s="3" t="s">
        <v>121</v>
      </c>
      <c r="I15" s="3"/>
      <c r="J15" s="139" t="s">
        <v>115</v>
      </c>
      <c r="K15" s="21" t="n">
        <v>1</v>
      </c>
      <c r="L15" s="4"/>
      <c r="M15" s="4"/>
      <c r="N15" s="4"/>
      <c r="O15" s="12"/>
    </row>
    <row r="16" customFormat="false" ht="12.75" hidden="false" customHeight="false" outlineLevel="0" collapsed="false">
      <c r="B16" s="10"/>
      <c r="C16" s="3" t="s">
        <v>122</v>
      </c>
      <c r="D16" s="3"/>
      <c r="E16" s="3" t="s">
        <v>24</v>
      </c>
      <c r="F16" s="3" t="s">
        <v>123</v>
      </c>
      <c r="G16" s="3"/>
      <c r="H16" s="3"/>
      <c r="I16" s="4"/>
      <c r="J16" s="14"/>
      <c r="K16" s="4"/>
      <c r="L16" s="88"/>
      <c r="M16" s="4"/>
      <c r="N16" s="4"/>
      <c r="O16" s="12"/>
    </row>
    <row r="17" customFormat="false" ht="12.75" hidden="false" customHeight="false" outlineLevel="0" collapsed="false">
      <c r="B17" s="10"/>
      <c r="C17" s="23" t="s">
        <v>124</v>
      </c>
      <c r="D17" s="4"/>
      <c r="E17" s="23" t="s">
        <v>24</v>
      </c>
      <c r="F17" s="4"/>
      <c r="G17" s="23"/>
      <c r="H17" s="4"/>
      <c r="I17" s="23"/>
      <c r="J17" s="4"/>
      <c r="K17" s="4"/>
      <c r="L17" s="88"/>
      <c r="M17" s="4"/>
      <c r="N17" s="4"/>
      <c r="O17" s="12"/>
    </row>
    <row r="18" customFormat="false" ht="12.75" hidden="false" customHeight="false" outlineLevel="0" collapsed="false">
      <c r="B18" s="10"/>
      <c r="C18" s="3" t="s">
        <v>125</v>
      </c>
      <c r="D18" s="3"/>
      <c r="E18" s="3" t="s">
        <v>24</v>
      </c>
      <c r="F18" s="3" t="s">
        <v>126</v>
      </c>
      <c r="G18" s="26"/>
      <c r="H18" s="3"/>
      <c r="I18" s="26"/>
      <c r="J18" s="4"/>
      <c r="K18" s="4"/>
      <c r="L18" s="4"/>
      <c r="M18" s="4"/>
      <c r="N18" s="4"/>
      <c r="O18" s="12"/>
    </row>
    <row r="19" customFormat="false" ht="12.75" hidden="false" customHeight="false" outlineLevel="0" collapsed="false">
      <c r="B19" s="10"/>
      <c r="C19" s="4" t="s">
        <v>127</v>
      </c>
      <c r="D19" s="4"/>
      <c r="E19" s="4" t="s">
        <v>24</v>
      </c>
      <c r="F19" s="4"/>
      <c r="G19" s="4"/>
      <c r="H19" s="4"/>
      <c r="I19" s="24"/>
      <c r="J19" s="4"/>
      <c r="K19" s="4"/>
      <c r="L19" s="4"/>
      <c r="M19" s="4"/>
      <c r="N19" s="4"/>
      <c r="O19" s="12"/>
    </row>
    <row r="20" customFormat="false" ht="12.75" hidden="false" customHeight="false" outlineLevel="0" collapsed="false">
      <c r="B20" s="10"/>
      <c r="C20" s="4"/>
      <c r="D20" s="4"/>
      <c r="E20" s="4"/>
      <c r="F20" s="4"/>
      <c r="G20" s="4"/>
      <c r="H20" s="4"/>
      <c r="I20" s="24"/>
      <c r="J20" s="4"/>
      <c r="K20" s="4"/>
      <c r="L20" s="4"/>
      <c r="M20" s="4"/>
      <c r="N20" s="4"/>
      <c r="O20" s="12"/>
    </row>
    <row r="21" customFormat="false" ht="12.75" hidden="false" customHeight="false" outlineLevel="0" collapsed="false">
      <c r="B21" s="10"/>
      <c r="C21" s="24" t="s">
        <v>128</v>
      </c>
      <c r="D21" s="4"/>
      <c r="E21" s="24" t="s">
        <v>17</v>
      </c>
      <c r="F21" s="4"/>
      <c r="G21" s="4"/>
      <c r="H21" s="4"/>
      <c r="I21" s="24"/>
      <c r="J21" s="4"/>
      <c r="K21" s="4"/>
      <c r="L21" s="4"/>
      <c r="M21" s="4"/>
      <c r="N21" s="4"/>
      <c r="O21" s="12"/>
    </row>
    <row r="22" customFormat="false" ht="12.75" hidden="false" customHeight="false" outlineLevel="0" collapsed="false">
      <c r="B22" s="10"/>
      <c r="C22" s="24" t="s">
        <v>129</v>
      </c>
      <c r="D22" s="4"/>
      <c r="E22" s="24" t="s">
        <v>17</v>
      </c>
      <c r="F22" s="4"/>
      <c r="G22" s="4"/>
      <c r="H22" s="4"/>
      <c r="I22" s="24"/>
      <c r="J22" s="4"/>
      <c r="K22" s="4"/>
      <c r="L22" s="4"/>
      <c r="M22" s="4"/>
      <c r="N22" s="4"/>
      <c r="O22" s="12"/>
    </row>
    <row r="23" customFormat="false" ht="12.75" hidden="false" customHeight="false" outlineLevel="0" collapsed="false">
      <c r="B23" s="10"/>
      <c r="C23" s="26" t="s">
        <v>130</v>
      </c>
      <c r="D23" s="3"/>
      <c r="E23" s="26" t="s">
        <v>17</v>
      </c>
      <c r="F23" s="3" t="s">
        <v>131</v>
      </c>
      <c r="G23" s="3"/>
      <c r="H23" s="3"/>
      <c r="I23" s="24"/>
      <c r="J23" s="4"/>
      <c r="K23" s="4"/>
      <c r="L23" s="4"/>
      <c r="M23" s="4"/>
      <c r="N23" s="4"/>
      <c r="O23" s="12"/>
    </row>
    <row r="24" customFormat="false" ht="12.75" hidden="false" customHeight="false" outlineLevel="0" collapsed="false">
      <c r="B24" s="10"/>
      <c r="C24" s="26" t="s">
        <v>132</v>
      </c>
      <c r="D24" s="3"/>
      <c r="E24" s="26" t="s">
        <v>17</v>
      </c>
      <c r="F24" s="3" t="s">
        <v>131</v>
      </c>
      <c r="G24" s="3"/>
      <c r="H24" s="3"/>
      <c r="I24" s="24"/>
      <c r="J24" s="4"/>
      <c r="K24" s="4"/>
      <c r="L24" s="4"/>
      <c r="M24" s="4"/>
      <c r="N24" s="4"/>
      <c r="O24" s="12"/>
    </row>
    <row r="25" customFormat="false" ht="12.75" hidden="false" customHeight="false" outlineLevel="0" collapsed="false">
      <c r="B25" s="10"/>
      <c r="C25" s="24"/>
      <c r="D25" s="4"/>
      <c r="E25" s="24"/>
      <c r="F25" s="4"/>
      <c r="G25" s="4"/>
      <c r="H25" s="4"/>
      <c r="I25" s="24"/>
      <c r="J25" s="4"/>
      <c r="K25" s="4"/>
      <c r="L25" s="4"/>
      <c r="M25" s="4"/>
      <c r="N25" s="4"/>
      <c r="O25" s="12"/>
    </row>
    <row r="26" customFormat="false" ht="12.75" hidden="false" customHeight="false" outlineLevel="0" collapsed="false">
      <c r="B26" s="10"/>
      <c r="C26" s="24" t="s">
        <v>133</v>
      </c>
      <c r="D26" s="4"/>
      <c r="E26" s="24" t="s">
        <v>134</v>
      </c>
      <c r="F26" s="4"/>
      <c r="G26" s="4"/>
      <c r="H26" s="4"/>
      <c r="I26" s="24"/>
      <c r="J26" s="4"/>
      <c r="K26" s="4"/>
      <c r="L26" s="4"/>
      <c r="M26" s="4"/>
      <c r="N26" s="4"/>
      <c r="O26" s="12"/>
    </row>
    <row r="27" customFormat="false" ht="12.75" hidden="false" customHeight="false" outlineLevel="0" collapsed="false">
      <c r="B27" s="10"/>
      <c r="C27" s="24"/>
      <c r="D27" s="4"/>
      <c r="E27" s="24"/>
      <c r="F27" s="4"/>
      <c r="G27" s="4"/>
      <c r="H27" s="4"/>
      <c r="I27" s="24"/>
      <c r="J27" s="4"/>
      <c r="K27" s="4"/>
      <c r="L27" s="4"/>
      <c r="M27" s="4"/>
      <c r="N27" s="4"/>
      <c r="O27" s="12"/>
    </row>
    <row r="28" customFormat="false" ht="12.75" hidden="false" customHeight="false" outlineLevel="0" collapsed="false">
      <c r="B28" s="10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12"/>
    </row>
    <row r="29" customFormat="false" ht="12.75" hidden="false" customHeight="false" outlineLevel="0" collapsed="false">
      <c r="B29" s="89" t="s">
        <v>135</v>
      </c>
      <c r="C29" s="90"/>
      <c r="D29" s="90"/>
      <c r="E29" s="29"/>
      <c r="F29" s="29"/>
      <c r="G29" s="29"/>
      <c r="H29" s="143" t="s">
        <v>23</v>
      </c>
      <c r="I29" s="143" t="s">
        <v>11</v>
      </c>
      <c r="J29" s="143" t="s">
        <v>24</v>
      </c>
      <c r="K29" s="144" t="s">
        <v>17</v>
      </c>
      <c r="L29" s="143" t="s">
        <v>134</v>
      </c>
      <c r="M29" s="144" t="s">
        <v>25</v>
      </c>
      <c r="N29" s="4"/>
      <c r="O29" s="12"/>
    </row>
    <row r="30" customFormat="false" ht="12.75" hidden="false" customHeight="false" outlineLevel="0" collapsed="false">
      <c r="B30" s="43" t="s">
        <v>26</v>
      </c>
      <c r="C30" s="92"/>
      <c r="D30" s="92"/>
      <c r="E30" s="92"/>
      <c r="F30" s="93"/>
      <c r="G30" s="93"/>
      <c r="H30" s="94" t="n">
        <v>1</v>
      </c>
      <c r="I30" s="94" t="n">
        <v>3</v>
      </c>
      <c r="J30" s="94" t="n">
        <v>2.5</v>
      </c>
      <c r="K30" s="95" t="n">
        <v>2.75</v>
      </c>
      <c r="L30" s="94" t="n">
        <v>1</v>
      </c>
      <c r="M30" s="96" t="n">
        <f aca="false">SUM(H30:L30)</f>
        <v>10.25</v>
      </c>
      <c r="N30" s="4"/>
      <c r="O30" s="12"/>
    </row>
    <row r="31" customFormat="false" ht="12.75" hidden="false" customHeight="false" outlineLevel="0" collapsed="false">
      <c r="B31" s="10"/>
      <c r="C31" s="4"/>
      <c r="D31" s="4"/>
      <c r="E31" s="4"/>
      <c r="F31" s="4"/>
      <c r="G31" s="4"/>
      <c r="H31" s="97"/>
      <c r="I31" s="97"/>
      <c r="J31" s="97"/>
      <c r="K31" s="38"/>
      <c r="L31" s="145"/>
      <c r="M31" s="38"/>
      <c r="N31" s="4"/>
      <c r="O31" s="12"/>
    </row>
    <row r="32" customFormat="false" ht="12.75" hidden="false" customHeight="false" outlineLevel="0" collapsed="false">
      <c r="B32" s="32" t="s">
        <v>27</v>
      </c>
      <c r="C32" s="40"/>
      <c r="D32" s="40"/>
      <c r="E32" s="40"/>
      <c r="F32" s="40"/>
      <c r="G32" s="40"/>
      <c r="H32" s="98"/>
      <c r="I32" s="98"/>
      <c r="J32" s="98"/>
      <c r="K32" s="37"/>
      <c r="L32" s="146"/>
      <c r="M32" s="37"/>
      <c r="N32" s="4"/>
      <c r="O32" s="12"/>
    </row>
    <row r="33" customFormat="false" ht="12.75" hidden="false" customHeight="false" outlineLevel="0" collapsed="false">
      <c r="B33" s="32" t="s">
        <v>54</v>
      </c>
      <c r="C33" s="40"/>
      <c r="D33" s="40"/>
      <c r="E33" s="40"/>
      <c r="F33" s="40"/>
      <c r="G33" s="40"/>
      <c r="H33" s="99" t="n">
        <v>0</v>
      </c>
      <c r="I33" s="99" t="n">
        <v>0.35</v>
      </c>
      <c r="J33" s="99" t="n">
        <v>0.35</v>
      </c>
      <c r="K33" s="100" t="n">
        <v>0.35</v>
      </c>
      <c r="L33" s="99" t="n">
        <v>0.35</v>
      </c>
      <c r="M33" s="102"/>
      <c r="N33" s="4"/>
      <c r="O33" s="12"/>
    </row>
    <row r="34" customFormat="false" ht="12.75" hidden="false" customHeight="false" outlineLevel="0" collapsed="false">
      <c r="B34" s="43" t="s">
        <v>29</v>
      </c>
      <c r="C34" s="44"/>
      <c r="D34" s="44"/>
      <c r="E34" s="44"/>
      <c r="F34" s="44"/>
      <c r="G34" s="44"/>
      <c r="H34" s="103" t="n">
        <v>0.15</v>
      </c>
      <c r="I34" s="103" t="n">
        <v>0.2</v>
      </c>
      <c r="J34" s="103" t="n">
        <v>0.2</v>
      </c>
      <c r="K34" s="104" t="n">
        <v>0.2</v>
      </c>
      <c r="L34" s="103" t="n">
        <v>0.2</v>
      </c>
      <c r="M34" s="47"/>
      <c r="N34" s="4"/>
      <c r="O34" s="12"/>
    </row>
    <row r="35" customFormat="false" ht="12.75" hidden="false" customHeight="false" outlineLevel="0" collapsed="false">
      <c r="B35" s="43" t="s">
        <v>30</v>
      </c>
      <c r="C35" s="44"/>
      <c r="D35" s="44"/>
      <c r="E35" s="44"/>
      <c r="F35" s="44"/>
      <c r="G35" s="44"/>
      <c r="H35" s="103" t="n">
        <v>0.2</v>
      </c>
      <c r="I35" s="103" t="n">
        <v>0.1</v>
      </c>
      <c r="J35" s="103" t="n">
        <v>0.1</v>
      </c>
      <c r="K35" s="104" t="n">
        <v>0.1</v>
      </c>
      <c r="L35" s="103" t="n">
        <v>0.1</v>
      </c>
      <c r="M35" s="47"/>
      <c r="N35" s="4"/>
      <c r="O35" s="12"/>
    </row>
    <row r="36" customFormat="false" ht="12.75" hidden="false" customHeight="false" outlineLevel="0" collapsed="false">
      <c r="B36" s="43" t="s">
        <v>31</v>
      </c>
      <c r="C36" s="44"/>
      <c r="D36" s="44"/>
      <c r="E36" s="44"/>
      <c r="F36" s="44"/>
      <c r="G36" s="44"/>
      <c r="H36" s="103" t="n">
        <v>0.2</v>
      </c>
      <c r="I36" s="103" t="n">
        <v>0.15</v>
      </c>
      <c r="J36" s="103" t="n">
        <v>0.15</v>
      </c>
      <c r="K36" s="104" t="n">
        <v>0.15</v>
      </c>
      <c r="L36" s="103" t="n">
        <v>0.15</v>
      </c>
      <c r="M36" s="47"/>
      <c r="N36" s="4"/>
      <c r="O36" s="12"/>
    </row>
    <row r="37" customFormat="false" ht="12.75" hidden="false" customHeight="false" outlineLevel="0" collapsed="false">
      <c r="B37" s="43" t="s">
        <v>32</v>
      </c>
      <c r="C37" s="44"/>
      <c r="D37" s="44"/>
      <c r="E37" s="44"/>
      <c r="F37" s="44"/>
      <c r="G37" s="44"/>
      <c r="H37" s="103" t="n">
        <v>0.4</v>
      </c>
      <c r="I37" s="103" t="n">
        <v>0.15</v>
      </c>
      <c r="J37" s="103" t="n">
        <v>0.15</v>
      </c>
      <c r="K37" s="104" t="n">
        <v>0.15</v>
      </c>
      <c r="L37" s="103" t="n">
        <v>0.15</v>
      </c>
      <c r="M37" s="47"/>
      <c r="N37" s="4"/>
      <c r="O37" s="12"/>
    </row>
    <row r="38" customFormat="false" ht="12.75" hidden="false" customHeight="false" outlineLevel="0" collapsed="false">
      <c r="B38" s="43" t="s">
        <v>33</v>
      </c>
      <c r="C38" s="44"/>
      <c r="D38" s="44"/>
      <c r="E38" s="44"/>
      <c r="F38" s="44"/>
      <c r="G38" s="44"/>
      <c r="H38" s="103" t="n">
        <v>0.05</v>
      </c>
      <c r="I38" s="103" t="n">
        <v>0.05</v>
      </c>
      <c r="J38" s="103" t="n">
        <v>0.05</v>
      </c>
      <c r="K38" s="104" t="n">
        <v>0.05</v>
      </c>
      <c r="L38" s="103" t="n">
        <v>0.05</v>
      </c>
      <c r="M38" s="47"/>
      <c r="N38" s="4"/>
      <c r="O38" s="12"/>
    </row>
    <row r="39" customFormat="false" ht="12.75" hidden="false" customHeight="false" outlineLevel="0" collapsed="false">
      <c r="B39" s="10"/>
      <c r="C39" s="4"/>
      <c r="D39" s="4"/>
      <c r="E39" s="4"/>
      <c r="F39" s="4"/>
      <c r="G39" s="105"/>
      <c r="H39" s="106"/>
      <c r="I39" s="106"/>
      <c r="J39" s="106"/>
      <c r="K39" s="106"/>
      <c r="L39" s="147"/>
      <c r="M39" s="107"/>
      <c r="N39" s="4"/>
      <c r="O39" s="12"/>
    </row>
    <row r="40" customFormat="false" ht="12.75" hidden="false" customHeight="false" outlineLevel="0" collapsed="false">
      <c r="B40" s="148" t="s">
        <v>136</v>
      </c>
      <c r="C40" s="149"/>
      <c r="D40" s="149"/>
      <c r="E40" s="150"/>
      <c r="F40" s="40" t="s">
        <v>36</v>
      </c>
      <c r="G40" s="37"/>
      <c r="H40" s="151" t="n">
        <f aca="false">+SUM(H33:H38)</f>
        <v>1</v>
      </c>
      <c r="I40" s="151" t="n">
        <f aca="false">+SUM(I33:I38)</f>
        <v>1</v>
      </c>
      <c r="J40" s="151" t="n">
        <f aca="false">+SUM(J33:J38)</f>
        <v>1</v>
      </c>
      <c r="K40" s="151" t="n">
        <f aca="false">+SUM(K33:K38)</f>
        <v>1</v>
      </c>
      <c r="L40" s="151" t="n">
        <f aca="false">SUM(L33:L38)</f>
        <v>1</v>
      </c>
      <c r="M40" s="152"/>
      <c r="N40" s="33"/>
      <c r="O40" s="153"/>
    </row>
    <row r="41" customFormat="false" ht="12.75" hidden="false" customHeight="false" outlineLevel="0" collapsed="false">
      <c r="A41" s="4"/>
      <c r="B41" s="1"/>
      <c r="C41" s="2"/>
      <c r="D41" s="2"/>
      <c r="E41" s="1"/>
      <c r="F41" s="3"/>
      <c r="G41" s="4"/>
      <c r="H41" s="5"/>
      <c r="I41" s="5"/>
      <c r="J41" s="5"/>
      <c r="K41" s="5"/>
      <c r="L41" s="5"/>
      <c r="M41" s="5"/>
      <c r="N41" s="4"/>
      <c r="O41" s="4"/>
      <c r="P41" s="4"/>
    </row>
    <row r="42" customFormat="false" ht="12.75" hidden="true" customHeight="false" outlineLevel="0" collapsed="false"/>
    <row r="43" customFormat="false" ht="12.75" hidden="true" customHeight="false" outlineLevel="0" collapsed="false">
      <c r="B43" s="59" t="str">
        <f aca="false">+B29</f>
        <v>Positions-Cost Center 103869 - West</v>
      </c>
      <c r="C43" s="113"/>
      <c r="D43" s="113"/>
      <c r="E43" s="113"/>
      <c r="F43" s="113"/>
      <c r="G43" s="113"/>
      <c r="H43" s="143" t="s">
        <v>23</v>
      </c>
      <c r="I43" s="143" t="s">
        <v>11</v>
      </c>
      <c r="J43" s="143" t="s">
        <v>24</v>
      </c>
      <c r="K43" s="144" t="s">
        <v>17</v>
      </c>
      <c r="L43" s="143" t="s">
        <v>137</v>
      </c>
      <c r="M43" s="154" t="s">
        <v>25</v>
      </c>
      <c r="N43" s="4"/>
      <c r="O43" s="12"/>
    </row>
    <row r="44" customFormat="false" ht="12.75" hidden="true" customHeight="false" outlineLevel="0" collapsed="false">
      <c r="B44" s="43" t="s">
        <v>26</v>
      </c>
      <c r="C44" s="114"/>
      <c r="D44" s="114"/>
      <c r="E44" s="114"/>
      <c r="F44" s="44"/>
      <c r="G44" s="44"/>
      <c r="H44" s="115" t="n">
        <f aca="false">+H30</f>
        <v>1</v>
      </c>
      <c r="I44" s="115" t="n">
        <f aca="false">+I30</f>
        <v>3</v>
      </c>
      <c r="J44" s="115" t="n">
        <f aca="false">+J30</f>
        <v>2.5</v>
      </c>
      <c r="K44" s="115" t="n">
        <f aca="false">+K30</f>
        <v>2.75</v>
      </c>
      <c r="L44" s="115" t="n">
        <f aca="false">+L30</f>
        <v>1</v>
      </c>
      <c r="M44" s="155" t="n">
        <f aca="false">+I44+H44+J44+K44+L44</f>
        <v>10.25</v>
      </c>
      <c r="N44" s="4"/>
      <c r="O44" s="12"/>
    </row>
    <row r="45" customFormat="false" ht="12.75" hidden="true" customHeight="false" outlineLevel="0" collapsed="false">
      <c r="B45" s="13"/>
      <c r="C45" s="14"/>
      <c r="D45" s="14"/>
      <c r="E45" s="14"/>
      <c r="F45" s="14"/>
      <c r="G45" s="14"/>
      <c r="H45" s="117"/>
      <c r="I45" s="117"/>
      <c r="J45" s="117"/>
      <c r="K45" s="118"/>
      <c r="L45" s="117"/>
      <c r="M45" s="12"/>
      <c r="N45" s="4"/>
      <c r="O45" s="12"/>
    </row>
    <row r="46" customFormat="false" ht="12.75" hidden="true" customHeight="false" outlineLevel="0" collapsed="false">
      <c r="B46" s="32" t="s">
        <v>27</v>
      </c>
      <c r="C46" s="40"/>
      <c r="D46" s="40"/>
      <c r="E46" s="40"/>
      <c r="F46" s="40"/>
      <c r="G46" s="40"/>
      <c r="H46" s="119"/>
      <c r="I46" s="119"/>
      <c r="J46" s="119"/>
      <c r="K46" s="120"/>
      <c r="L46" s="119"/>
      <c r="M46" s="153"/>
      <c r="N46" s="4"/>
      <c r="O46" s="12"/>
    </row>
    <row r="47" customFormat="false" ht="12.75" hidden="true" customHeight="false" outlineLevel="0" collapsed="false">
      <c r="B47" s="43" t="s">
        <v>31</v>
      </c>
      <c r="C47" s="44"/>
      <c r="D47" s="44"/>
      <c r="E47" s="44"/>
      <c r="F47" s="44"/>
      <c r="G47" s="44"/>
      <c r="H47" s="156" t="n">
        <f aca="false">ROUND(H36*$L$9,0)</f>
        <v>37</v>
      </c>
      <c r="I47" s="156" t="n">
        <f aca="false">ROUND(I36*$L$9,0)</f>
        <v>28</v>
      </c>
      <c r="J47" s="156" t="n">
        <f aca="false">ROUND(J36*$L$9,0)</f>
        <v>28</v>
      </c>
      <c r="K47" s="156" t="n">
        <f aca="false">ROUND(K36*$L$9,0)</f>
        <v>28</v>
      </c>
      <c r="L47" s="156" t="n">
        <f aca="false">ROUND(L36*$L$9,0)</f>
        <v>28</v>
      </c>
      <c r="M47" s="157"/>
      <c r="N47" s="4"/>
      <c r="O47" s="12"/>
    </row>
    <row r="48" customFormat="false" ht="12.75" hidden="true" customHeight="false" outlineLevel="0" collapsed="false">
      <c r="B48" s="43" t="s">
        <v>32</v>
      </c>
      <c r="C48" s="44"/>
      <c r="D48" s="44"/>
      <c r="E48" s="44"/>
      <c r="F48" s="44"/>
      <c r="G48" s="44"/>
      <c r="H48" s="156" t="n">
        <f aca="false">ROUND(H37*$L$9,0)</f>
        <v>74</v>
      </c>
      <c r="I48" s="156" t="n">
        <f aca="false">ROUND(I37*$L$9,0)</f>
        <v>28</v>
      </c>
      <c r="J48" s="156" t="n">
        <f aca="false">ROUND(J37*$L$9,0)</f>
        <v>28</v>
      </c>
      <c r="K48" s="156" t="n">
        <f aca="false">ROUND(K37*$L$9,0)</f>
        <v>28</v>
      </c>
      <c r="L48" s="156" t="n">
        <f aca="false">ROUND(L37*$L$9,0)</f>
        <v>28</v>
      </c>
      <c r="M48" s="157"/>
      <c r="N48" s="4"/>
      <c r="O48" s="12"/>
    </row>
    <row r="49" customFormat="false" ht="12.75" hidden="true" customHeight="false" outlineLevel="0" collapsed="false">
      <c r="B49" s="43" t="s">
        <v>33</v>
      </c>
      <c r="C49" s="44"/>
      <c r="D49" s="44"/>
      <c r="E49" s="44"/>
      <c r="F49" s="44"/>
      <c r="G49" s="44"/>
      <c r="H49" s="156" t="n">
        <f aca="false">ROUND(H38*$L$9,0)</f>
        <v>9</v>
      </c>
      <c r="I49" s="156" t="n">
        <f aca="false">ROUND(I38*$L$9,0)</f>
        <v>9</v>
      </c>
      <c r="J49" s="156" t="n">
        <f aca="false">ROUND(J38*$L$9,0)</f>
        <v>9</v>
      </c>
      <c r="K49" s="156" t="n">
        <f aca="false">ROUND(K38*$L$9,0)</f>
        <v>9</v>
      </c>
      <c r="L49" s="156" t="n">
        <f aca="false">ROUND(L38*$L$9,0)</f>
        <v>9</v>
      </c>
      <c r="M49" s="157"/>
      <c r="N49" s="4"/>
      <c r="O49" s="12"/>
    </row>
    <row r="50" customFormat="false" ht="12.75" hidden="true" customHeight="false" outlineLevel="0" collapsed="false">
      <c r="B50" s="32" t="s">
        <v>54</v>
      </c>
      <c r="C50" s="40"/>
      <c r="D50" s="40"/>
      <c r="E50" s="40"/>
      <c r="F50" s="40"/>
      <c r="G50" s="40"/>
      <c r="H50" s="156" t="n">
        <f aca="false">ROUND(H33*$L$9,0)</f>
        <v>0</v>
      </c>
      <c r="I50" s="156" t="n">
        <f aca="false">ROUND(I33*$L$9,0)</f>
        <v>64</v>
      </c>
      <c r="J50" s="156" t="n">
        <f aca="false">ROUND(J33*$L$9,0)</f>
        <v>64</v>
      </c>
      <c r="K50" s="156" t="n">
        <f aca="false">ROUND(K33*$L$9,0)</f>
        <v>64</v>
      </c>
      <c r="L50" s="156" t="n">
        <f aca="false">ROUND(L33*$L$9,0)</f>
        <v>64</v>
      </c>
      <c r="M50" s="158"/>
      <c r="N50" s="4"/>
      <c r="O50" s="12"/>
    </row>
    <row r="51" customFormat="false" ht="12.75" hidden="true" customHeight="false" outlineLevel="0" collapsed="false">
      <c r="B51" s="43" t="s">
        <v>29</v>
      </c>
      <c r="C51" s="44"/>
      <c r="D51" s="44"/>
      <c r="E51" s="44"/>
      <c r="F51" s="44"/>
      <c r="G51" s="44"/>
      <c r="H51" s="156" t="n">
        <f aca="false">ROUND(H34*$L$9,0)</f>
        <v>28</v>
      </c>
      <c r="I51" s="156" t="n">
        <f aca="false">ROUND(I34*$L$9,0)</f>
        <v>37</v>
      </c>
      <c r="J51" s="156" t="n">
        <f aca="false">ROUND(J34*$L$9,0)</f>
        <v>37</v>
      </c>
      <c r="K51" s="156" t="n">
        <f aca="false">ROUND(K34*$L$9,0)</f>
        <v>37</v>
      </c>
      <c r="L51" s="156" t="n">
        <f aca="false">ROUND(L34*$L$9,0)</f>
        <v>37</v>
      </c>
      <c r="M51" s="157"/>
      <c r="N51" s="4"/>
      <c r="O51" s="12"/>
    </row>
    <row r="52" customFormat="false" ht="12.75" hidden="true" customHeight="false" outlineLevel="0" collapsed="false">
      <c r="B52" s="43" t="s">
        <v>30</v>
      </c>
      <c r="C52" s="44"/>
      <c r="D52" s="44"/>
      <c r="E52" s="44"/>
      <c r="F52" s="44"/>
      <c r="G52" s="44"/>
      <c r="H52" s="156" t="n">
        <f aca="false">ROUND(H35*$L$9,0)</f>
        <v>37</v>
      </c>
      <c r="I52" s="156" t="n">
        <f aca="false">ROUND(I35*$L$9,0)</f>
        <v>18</v>
      </c>
      <c r="J52" s="156" t="n">
        <f aca="false">ROUND(J35*$L$9,0)</f>
        <v>18</v>
      </c>
      <c r="K52" s="156" t="n">
        <f aca="false">ROUND(K35*$L$9,0)</f>
        <v>18</v>
      </c>
      <c r="L52" s="156" t="n">
        <f aca="false">ROUND(L35*$L$9,0)</f>
        <v>18</v>
      </c>
      <c r="M52" s="157"/>
      <c r="N52" s="4"/>
      <c r="O52" s="12"/>
    </row>
    <row r="53" customFormat="false" ht="12.75" hidden="true" customHeight="false" outlineLevel="0" collapsed="false">
      <c r="B53" s="13"/>
      <c r="C53" s="14"/>
      <c r="D53" s="14"/>
      <c r="E53" s="14"/>
      <c r="F53" s="14"/>
      <c r="G53" s="127"/>
      <c r="H53" s="159"/>
      <c r="I53" s="159"/>
      <c r="J53" s="159"/>
      <c r="K53" s="159"/>
      <c r="L53" s="160"/>
      <c r="M53" s="161"/>
      <c r="N53" s="4"/>
      <c r="O53" s="12"/>
    </row>
    <row r="54" customFormat="false" ht="12.75" hidden="true" customHeight="false" outlineLevel="0" collapsed="false">
      <c r="B54" s="32" t="s">
        <v>138</v>
      </c>
      <c r="C54" s="121"/>
      <c r="D54" s="121"/>
      <c r="E54" s="40"/>
      <c r="F54" s="40" t="s">
        <v>36</v>
      </c>
      <c r="G54" s="120"/>
      <c r="H54" s="156" t="n">
        <f aca="false">SUM(H47:H53)</f>
        <v>185</v>
      </c>
      <c r="I54" s="156" t="n">
        <f aca="false">SUM(I47:I53)</f>
        <v>184</v>
      </c>
      <c r="J54" s="156" t="n">
        <f aca="false">SUM(J47:J53)</f>
        <v>184</v>
      </c>
      <c r="K54" s="156" t="n">
        <f aca="false">SUM(K47:K53)</f>
        <v>184</v>
      </c>
      <c r="L54" s="156" t="n">
        <f aca="false">SUM(L47:L53)</f>
        <v>184</v>
      </c>
      <c r="M54" s="162" t="n">
        <f aca="false">SUM(H54:L54)</f>
        <v>921</v>
      </c>
      <c r="N54" s="33"/>
      <c r="O54" s="153"/>
    </row>
    <row r="55" customFormat="false" ht="12.75" hidden="true" customHeight="false" outlineLevel="0" collapsed="false"/>
    <row r="56" customFormat="false" ht="12.75" hidden="tru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54"/>
  <sheetViews>
    <sheetView showFormulas="false" showGridLines="true" showRowColHeaders="true" showZeros="true" rightToLeft="false" tabSelected="false" showOutlineSymbols="true" defaultGridColor="true" view="normal" topLeftCell="B4" colorId="64" zoomScale="100" zoomScaleNormal="100" zoomScalePageLayoutView="100" workbookViewId="0">
      <selection pane="topLeft" activeCell="F19" activeCellId="0" sqref="F1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5" min="5" style="0" width="14.56"/>
    <col collapsed="false" customWidth="true" hidden="false" outlineLevel="0" max="9" min="9" style="0" width="9.56"/>
    <col collapsed="false" customWidth="true" hidden="false" outlineLevel="0" max="12" min="12" style="0" width="16.56"/>
    <col collapsed="false" customWidth="true" hidden="false" outlineLevel="0" max="13" min="13" style="0" width="23.41"/>
    <col collapsed="false" customWidth="true" hidden="true" outlineLevel="0" max="15" min="14" style="0" width="9.14"/>
  </cols>
  <sheetData>
    <row r="1" customFormat="false" ht="13.5" hidden="false" customHeight="false" outlineLevel="0" collapsed="false"/>
    <row r="2" customFormat="false" ht="12.75" hidden="false" customHeight="false" outlineLevel="0" collapsed="false">
      <c r="B2" s="83" t="s">
        <v>83</v>
      </c>
      <c r="C2" s="7"/>
      <c r="D2" s="7"/>
      <c r="E2" s="7"/>
      <c r="F2" s="7"/>
      <c r="G2" s="7"/>
      <c r="H2" s="7"/>
      <c r="I2" s="7"/>
      <c r="J2" s="7"/>
      <c r="K2" s="7"/>
      <c r="L2" s="7"/>
      <c r="M2" s="9"/>
      <c r="N2" s="7"/>
      <c r="O2" s="9"/>
    </row>
    <row r="3" customFormat="false" ht="15.75" hidden="false" customHeight="false" outlineLevel="0" collapsed="false">
      <c r="B3" s="10"/>
      <c r="C3" s="4"/>
      <c r="D3" s="4"/>
      <c r="E3" s="4"/>
      <c r="F3" s="4"/>
      <c r="G3" s="4"/>
      <c r="H3" s="4"/>
      <c r="I3" s="4"/>
      <c r="J3" s="4"/>
      <c r="K3" s="84"/>
      <c r="L3" s="84" t="n">
        <v>37165</v>
      </c>
      <c r="M3" s="12"/>
      <c r="N3" s="4"/>
      <c r="O3" s="12"/>
    </row>
    <row r="4" customFormat="false" ht="12.75" hidden="false" customHeight="false" outlineLevel="0" collapsed="false">
      <c r="B4" s="85" t="s">
        <v>139</v>
      </c>
      <c r="C4" s="4"/>
      <c r="D4" s="4"/>
      <c r="E4" s="4"/>
      <c r="F4" s="4"/>
      <c r="G4" s="4"/>
      <c r="H4" s="4"/>
      <c r="I4" s="4"/>
      <c r="J4" s="4"/>
      <c r="K4" s="4"/>
      <c r="L4" s="1" t="n">
        <v>23</v>
      </c>
      <c r="M4" s="12" t="s">
        <v>5</v>
      </c>
      <c r="N4" s="4"/>
      <c r="O4" s="12"/>
    </row>
    <row r="5" customFormat="false" ht="12.75" hidden="false" customHeight="false" outlineLevel="0" collapsed="false">
      <c r="B5" s="10"/>
      <c r="C5" s="17" t="s">
        <v>140</v>
      </c>
      <c r="D5" s="17"/>
      <c r="E5" s="4"/>
      <c r="F5" s="4"/>
      <c r="G5" s="3"/>
      <c r="H5" s="4"/>
      <c r="I5" s="4"/>
      <c r="J5" s="4"/>
      <c r="K5" s="4"/>
      <c r="L5" s="1" t="n">
        <v>0</v>
      </c>
      <c r="M5" s="12" t="s">
        <v>9</v>
      </c>
      <c r="N5" s="4"/>
      <c r="O5" s="12"/>
    </row>
    <row r="6" customFormat="false" ht="12.75" hidden="false" customHeight="false" outlineLevel="0" collapsed="false">
      <c r="B6" s="10"/>
      <c r="C6" s="4" t="s">
        <v>141</v>
      </c>
      <c r="D6" s="4"/>
      <c r="E6" s="4" t="s">
        <v>59</v>
      </c>
      <c r="F6" s="4"/>
      <c r="G6" s="4"/>
      <c r="H6" s="3"/>
      <c r="I6" s="4"/>
      <c r="J6" s="4"/>
      <c r="K6" s="4"/>
      <c r="L6" s="14" t="n">
        <f aca="false">+L4*8</f>
        <v>184</v>
      </c>
      <c r="M6" s="20" t="s">
        <v>12</v>
      </c>
      <c r="N6" s="14"/>
      <c r="O6" s="20"/>
    </row>
    <row r="7" customFormat="false" ht="12.75" hidden="false" customHeight="false" outlineLevel="0" collapsed="false">
      <c r="B7" s="10"/>
      <c r="C7" s="4"/>
      <c r="D7" s="4"/>
      <c r="E7" s="4"/>
      <c r="F7" s="4"/>
      <c r="G7" s="4"/>
      <c r="H7" s="4"/>
      <c r="I7" s="4"/>
      <c r="J7" s="4"/>
      <c r="K7" s="4"/>
      <c r="L7" s="14"/>
      <c r="M7" s="20"/>
      <c r="N7" s="14"/>
      <c r="O7" s="20"/>
    </row>
    <row r="8" customFormat="false" ht="12.75" hidden="false" customHeight="false" outlineLevel="0" collapsed="false">
      <c r="B8" s="10"/>
      <c r="C8" s="4" t="s">
        <v>142</v>
      </c>
      <c r="D8" s="4"/>
      <c r="E8" s="4" t="s">
        <v>11</v>
      </c>
      <c r="F8" s="4"/>
      <c r="G8" s="4"/>
      <c r="H8" s="4"/>
      <c r="I8" s="4"/>
      <c r="J8" s="4"/>
      <c r="K8" s="4"/>
      <c r="L8" s="86" t="n">
        <f aca="false">+L6*M25</f>
        <v>2208</v>
      </c>
      <c r="M8" s="20" t="s">
        <v>14</v>
      </c>
      <c r="N8" s="14"/>
      <c r="O8" s="20"/>
    </row>
    <row r="9" customFormat="false" ht="12.75" hidden="false" customHeight="false" outlineLevel="0" collapsed="false">
      <c r="B9" s="10"/>
      <c r="C9" s="4" t="s">
        <v>143</v>
      </c>
      <c r="D9" s="4"/>
      <c r="E9" s="4" t="s">
        <v>11</v>
      </c>
      <c r="F9" s="4"/>
      <c r="G9" s="3"/>
      <c r="H9" s="4"/>
      <c r="I9" s="3"/>
      <c r="J9" s="4"/>
      <c r="K9" s="4"/>
      <c r="L9" s="4"/>
      <c r="M9" s="12" t="s">
        <v>89</v>
      </c>
      <c r="N9" s="4"/>
      <c r="O9" s="12"/>
    </row>
    <row r="10" customFormat="false" ht="12.75" hidden="false" customHeight="false" outlineLevel="0" collapsed="false">
      <c r="B10" s="10"/>
      <c r="C10" s="4" t="s">
        <v>144</v>
      </c>
      <c r="D10" s="4"/>
      <c r="E10" s="4" t="s">
        <v>11</v>
      </c>
      <c r="F10" s="4"/>
      <c r="G10" s="4"/>
      <c r="H10" s="4"/>
      <c r="I10" s="4"/>
      <c r="J10" s="4"/>
      <c r="K10" s="4"/>
      <c r="L10" s="4"/>
      <c r="M10" s="12"/>
      <c r="N10" s="4"/>
      <c r="O10" s="12"/>
    </row>
    <row r="11" customFormat="false" ht="12.75" hidden="false" customHeight="false" outlineLevel="0" collapsed="false">
      <c r="B11" s="10"/>
      <c r="C11" s="24" t="s">
        <v>145</v>
      </c>
      <c r="D11" s="4"/>
      <c r="E11" s="24" t="s">
        <v>11</v>
      </c>
      <c r="F11" s="4"/>
      <c r="G11" s="4"/>
      <c r="H11" s="4"/>
      <c r="I11" s="4"/>
      <c r="J11" s="17" t="s">
        <v>140</v>
      </c>
      <c r="K11" s="4"/>
      <c r="L11" s="4"/>
      <c r="M11" s="12"/>
      <c r="N11" s="4"/>
      <c r="O11" s="12"/>
    </row>
    <row r="12" customFormat="false" ht="12.75" hidden="false" customHeight="false" outlineLevel="0" collapsed="false">
      <c r="B12" s="10"/>
      <c r="C12" s="4" t="s">
        <v>146</v>
      </c>
      <c r="D12" s="4"/>
      <c r="E12" s="4" t="s">
        <v>11</v>
      </c>
      <c r="F12" s="4"/>
      <c r="G12" s="4"/>
      <c r="H12" s="3" t="s">
        <v>121</v>
      </c>
      <c r="I12" s="3"/>
      <c r="J12" s="139" t="s">
        <v>140</v>
      </c>
      <c r="K12" s="21" t="n">
        <v>1</v>
      </c>
      <c r="L12" s="4"/>
      <c r="M12" s="12"/>
      <c r="N12" s="4"/>
      <c r="O12" s="12"/>
    </row>
    <row r="13" customFormat="false" ht="12.75" hidden="false" customHeight="false" outlineLevel="0" collapsed="false">
      <c r="B13" s="10"/>
      <c r="C13" s="23"/>
      <c r="D13" s="24"/>
      <c r="E13" s="23"/>
      <c r="F13" s="4"/>
      <c r="G13" s="4"/>
      <c r="H13" s="4"/>
      <c r="I13" s="4"/>
      <c r="J13" s="14"/>
      <c r="K13" s="4"/>
      <c r="L13" s="88"/>
      <c r="M13" s="12"/>
      <c r="N13" s="4"/>
      <c r="O13" s="12"/>
    </row>
    <row r="14" customFormat="false" ht="12.75" hidden="false" customHeight="false" outlineLevel="0" collapsed="false">
      <c r="B14" s="10"/>
      <c r="F14" s="4"/>
      <c r="G14" s="23"/>
      <c r="H14" s="4"/>
      <c r="I14" s="23"/>
      <c r="J14" s="4"/>
      <c r="K14" s="4"/>
      <c r="L14" s="88"/>
      <c r="M14" s="12"/>
      <c r="N14" s="4"/>
      <c r="O14" s="12"/>
    </row>
    <row r="15" customFormat="false" ht="12.75" hidden="false" customHeight="false" outlineLevel="0" collapsed="false">
      <c r="B15" s="10"/>
      <c r="C15" s="4" t="s">
        <v>147</v>
      </c>
      <c r="D15" s="4"/>
      <c r="E15" s="4" t="s">
        <v>24</v>
      </c>
      <c r="F15" s="3"/>
      <c r="G15" s="26"/>
      <c r="H15" s="4"/>
      <c r="I15" s="26"/>
      <c r="J15" s="4"/>
      <c r="K15" s="4"/>
      <c r="L15" s="4"/>
      <c r="M15" s="12"/>
      <c r="N15" s="4"/>
      <c r="O15" s="12"/>
    </row>
    <row r="16" customFormat="false" ht="12.75" hidden="false" customHeight="false" outlineLevel="0" collapsed="false">
      <c r="B16" s="10"/>
      <c r="C16" s="23" t="s">
        <v>148</v>
      </c>
      <c r="D16" s="23"/>
      <c r="E16" s="23" t="s">
        <v>24</v>
      </c>
      <c r="F16" s="4"/>
      <c r="G16" s="26"/>
      <c r="H16" s="4"/>
      <c r="I16" s="26"/>
      <c r="J16" s="4"/>
      <c r="K16" s="4"/>
      <c r="L16" s="4"/>
      <c r="M16" s="12"/>
      <c r="N16" s="4"/>
      <c r="O16" s="12"/>
    </row>
    <row r="17" customFormat="false" ht="12.75" hidden="false" customHeight="false" outlineLevel="0" collapsed="false">
      <c r="B17" s="10"/>
      <c r="F17" s="4"/>
      <c r="G17" s="26"/>
      <c r="H17" s="4"/>
      <c r="I17" s="26"/>
      <c r="J17" s="4"/>
      <c r="K17" s="4"/>
      <c r="L17" s="4"/>
      <c r="M17" s="12"/>
      <c r="N17" s="4"/>
      <c r="O17" s="12"/>
    </row>
    <row r="18" customFormat="false" ht="12.75" hidden="false" customHeight="false" outlineLevel="0" collapsed="false">
      <c r="B18" s="10"/>
      <c r="C18" s="24" t="s">
        <v>149</v>
      </c>
      <c r="D18" s="4"/>
      <c r="E18" s="24" t="s">
        <v>17</v>
      </c>
      <c r="F18" s="4"/>
      <c r="G18" s="4"/>
      <c r="H18" s="4"/>
      <c r="I18" s="24"/>
      <c r="J18" s="4"/>
      <c r="K18" s="4"/>
      <c r="L18" s="4"/>
      <c r="M18" s="12"/>
      <c r="N18" s="4"/>
      <c r="O18" s="12"/>
    </row>
    <row r="19" customFormat="false" ht="12.75" hidden="false" customHeight="false" outlineLevel="0" collapsed="false">
      <c r="B19" s="10"/>
      <c r="C19" s="24" t="s">
        <v>150</v>
      </c>
      <c r="D19" s="4"/>
      <c r="E19" s="24" t="s">
        <v>17</v>
      </c>
      <c r="F19" s="4"/>
      <c r="G19" s="4"/>
      <c r="H19" s="4"/>
      <c r="I19" s="24"/>
      <c r="J19" s="4"/>
      <c r="K19" s="4"/>
      <c r="L19" s="4"/>
      <c r="M19" s="12"/>
      <c r="N19" s="4"/>
      <c r="O19" s="12"/>
    </row>
    <row r="20" customFormat="false" ht="12.75" hidden="false" customHeight="false" outlineLevel="0" collapsed="false">
      <c r="B20" s="10"/>
      <c r="C20" s="23" t="s">
        <v>151</v>
      </c>
      <c r="D20" s="14"/>
      <c r="E20" s="23" t="s">
        <v>17</v>
      </c>
      <c r="F20" s="14"/>
      <c r="G20" s="14"/>
      <c r="H20" s="4"/>
      <c r="I20" s="24"/>
      <c r="J20" s="4"/>
      <c r="K20" s="4"/>
      <c r="L20" s="4"/>
      <c r="M20" s="12"/>
      <c r="N20" s="4"/>
      <c r="O20" s="12"/>
    </row>
    <row r="21" customFormat="false" ht="12.75" hidden="false" customHeight="false" outlineLevel="0" collapsed="false">
      <c r="B21" s="10"/>
      <c r="C21" s="24"/>
      <c r="D21" s="4"/>
      <c r="E21" s="24"/>
      <c r="F21" s="4"/>
      <c r="G21" s="4"/>
      <c r="H21" s="4"/>
      <c r="I21" s="24"/>
      <c r="J21" s="4"/>
      <c r="K21" s="4"/>
      <c r="L21" s="4"/>
      <c r="M21" s="12"/>
      <c r="N21" s="4"/>
      <c r="O21" s="12"/>
    </row>
    <row r="22" customFormat="false" ht="12.75" hidden="false" customHeight="false" outlineLevel="0" collapsed="false">
      <c r="B22" s="10"/>
      <c r="C22" s="24" t="s">
        <v>152</v>
      </c>
      <c r="D22" s="4"/>
      <c r="E22" s="24" t="s">
        <v>137</v>
      </c>
      <c r="F22" s="4"/>
      <c r="G22" s="4"/>
      <c r="H22" s="4"/>
      <c r="I22" s="24"/>
      <c r="J22" s="4"/>
      <c r="K22" s="4"/>
      <c r="L22" s="4"/>
      <c r="M22" s="12"/>
      <c r="N22" s="4"/>
      <c r="O22" s="12"/>
    </row>
    <row r="23" customFormat="false" ht="12.75" hidden="false" customHeight="false" outlineLevel="0" collapsed="false">
      <c r="B23" s="10"/>
      <c r="C23" s="4"/>
      <c r="D23" s="4"/>
      <c r="E23" s="4"/>
      <c r="F23" s="4"/>
      <c r="G23" s="4"/>
      <c r="H23" s="4"/>
      <c r="I23" s="4"/>
      <c r="J23" s="4"/>
      <c r="K23" s="4"/>
      <c r="L23" s="4"/>
      <c r="M23" s="12"/>
      <c r="N23" s="4"/>
      <c r="O23" s="12"/>
    </row>
    <row r="24" customFormat="false" ht="12.75" hidden="false" customHeight="false" outlineLevel="0" collapsed="false">
      <c r="B24" s="89" t="s">
        <v>153</v>
      </c>
      <c r="C24" s="90"/>
      <c r="D24" s="90"/>
      <c r="E24" s="29"/>
      <c r="F24" s="29"/>
      <c r="G24" s="29"/>
      <c r="H24" s="143" t="s">
        <v>23</v>
      </c>
      <c r="I24" s="143" t="s">
        <v>11</v>
      </c>
      <c r="J24" s="143" t="s">
        <v>24</v>
      </c>
      <c r="K24" s="144" t="s">
        <v>17</v>
      </c>
      <c r="L24" s="143" t="s">
        <v>137</v>
      </c>
      <c r="M24" s="154" t="s">
        <v>25</v>
      </c>
      <c r="N24" s="4"/>
      <c r="O24" s="12"/>
    </row>
    <row r="25" customFormat="false" ht="12.75" hidden="false" customHeight="false" outlineLevel="0" collapsed="false">
      <c r="B25" s="43" t="s">
        <v>26</v>
      </c>
      <c r="C25" s="92"/>
      <c r="D25" s="92"/>
      <c r="E25" s="92"/>
      <c r="F25" s="93"/>
      <c r="G25" s="93"/>
      <c r="H25" s="94" t="n">
        <v>1</v>
      </c>
      <c r="I25" s="94" t="n">
        <v>5</v>
      </c>
      <c r="J25" s="94" t="n">
        <v>2</v>
      </c>
      <c r="K25" s="95" t="n">
        <v>3</v>
      </c>
      <c r="L25" s="94" t="n">
        <v>1</v>
      </c>
      <c r="M25" s="155" t="n">
        <f aca="false">SUM(H25:L25)</f>
        <v>12</v>
      </c>
      <c r="N25" s="4"/>
      <c r="O25" s="12"/>
    </row>
    <row r="26" customFormat="false" ht="12.75" hidden="false" customHeight="false" outlineLevel="0" collapsed="false">
      <c r="B26" s="10"/>
      <c r="C26" s="4"/>
      <c r="D26" s="4"/>
      <c r="E26" s="4"/>
      <c r="F26" s="4"/>
      <c r="G26" s="4"/>
      <c r="H26" s="97"/>
      <c r="I26" s="97"/>
      <c r="J26" s="97"/>
      <c r="K26" s="38"/>
      <c r="L26" s="97"/>
      <c r="M26" s="12"/>
      <c r="N26" s="4"/>
      <c r="O26" s="12"/>
    </row>
    <row r="27" customFormat="false" ht="12.75" hidden="false" customHeight="false" outlineLevel="0" collapsed="false">
      <c r="B27" s="32" t="s">
        <v>27</v>
      </c>
      <c r="C27" s="40"/>
      <c r="D27" s="40"/>
      <c r="E27" s="40"/>
      <c r="F27" s="40"/>
      <c r="G27" s="40"/>
      <c r="H27" s="98"/>
      <c r="I27" s="98"/>
      <c r="J27" s="98"/>
      <c r="K27" s="37"/>
      <c r="L27" s="98"/>
      <c r="M27" s="153"/>
      <c r="N27" s="4"/>
      <c r="O27" s="12"/>
    </row>
    <row r="28" customFormat="false" ht="12.75" hidden="false" customHeight="false" outlineLevel="0" collapsed="false">
      <c r="B28" s="32" t="s">
        <v>54</v>
      </c>
      <c r="C28" s="40"/>
      <c r="D28" s="40"/>
      <c r="E28" s="40"/>
      <c r="F28" s="40"/>
      <c r="G28" s="40"/>
      <c r="H28" s="99" t="n">
        <v>0.05</v>
      </c>
      <c r="I28" s="99" t="n">
        <v>0.3</v>
      </c>
      <c r="J28" s="99" t="n">
        <v>0.3</v>
      </c>
      <c r="K28" s="100" t="n">
        <v>0.3</v>
      </c>
      <c r="L28" s="99" t="n">
        <v>0.3</v>
      </c>
      <c r="M28" s="158"/>
      <c r="N28" s="4"/>
      <c r="O28" s="12"/>
    </row>
    <row r="29" customFormat="false" ht="12.75" hidden="false" customHeight="false" outlineLevel="0" collapsed="false">
      <c r="B29" s="43" t="s">
        <v>29</v>
      </c>
      <c r="C29" s="44"/>
      <c r="D29" s="44"/>
      <c r="E29" s="44"/>
      <c r="F29" s="44"/>
      <c r="G29" s="44"/>
      <c r="H29" s="103" t="n">
        <v>0.1</v>
      </c>
      <c r="I29" s="103" t="n">
        <v>0.2</v>
      </c>
      <c r="J29" s="103" t="n">
        <v>0.2</v>
      </c>
      <c r="K29" s="104" t="n">
        <v>0.2</v>
      </c>
      <c r="L29" s="103" t="n">
        <v>0.2</v>
      </c>
      <c r="M29" s="157"/>
      <c r="N29" s="4"/>
      <c r="O29" s="12"/>
    </row>
    <row r="30" customFormat="false" ht="12.75" hidden="false" customHeight="false" outlineLevel="0" collapsed="false">
      <c r="B30" s="43" t="s">
        <v>30</v>
      </c>
      <c r="C30" s="44"/>
      <c r="D30" s="44"/>
      <c r="E30" s="44"/>
      <c r="F30" s="44"/>
      <c r="G30" s="44"/>
      <c r="H30" s="103" t="n">
        <v>0.2</v>
      </c>
      <c r="I30" s="103" t="n">
        <v>0.1</v>
      </c>
      <c r="J30" s="103" t="n">
        <v>0.1</v>
      </c>
      <c r="K30" s="104" t="n">
        <v>0.1</v>
      </c>
      <c r="L30" s="103" t="n">
        <v>0.1</v>
      </c>
      <c r="M30" s="157"/>
      <c r="N30" s="4"/>
      <c r="O30" s="12"/>
    </row>
    <row r="31" customFormat="false" ht="12.75" hidden="false" customHeight="false" outlineLevel="0" collapsed="false">
      <c r="B31" s="43" t="s">
        <v>31</v>
      </c>
      <c r="C31" s="44"/>
      <c r="D31" s="44"/>
      <c r="E31" s="44"/>
      <c r="F31" s="44"/>
      <c r="G31" s="44"/>
      <c r="H31" s="103" t="n">
        <v>0.2</v>
      </c>
      <c r="I31" s="103" t="n">
        <v>0.15</v>
      </c>
      <c r="J31" s="103" t="n">
        <v>0.15</v>
      </c>
      <c r="K31" s="104" t="n">
        <v>0.15</v>
      </c>
      <c r="L31" s="103" t="n">
        <v>0.15</v>
      </c>
      <c r="M31" s="157"/>
      <c r="N31" s="4"/>
      <c r="O31" s="12"/>
    </row>
    <row r="32" customFormat="false" ht="12.75" hidden="false" customHeight="false" outlineLevel="0" collapsed="false">
      <c r="B32" s="43" t="s">
        <v>32</v>
      </c>
      <c r="C32" s="44"/>
      <c r="D32" s="44"/>
      <c r="E32" s="44"/>
      <c r="F32" s="44"/>
      <c r="G32" s="44"/>
      <c r="H32" s="103" t="n">
        <v>0.4</v>
      </c>
      <c r="I32" s="103" t="n">
        <v>0.2</v>
      </c>
      <c r="J32" s="103" t="n">
        <v>0.2</v>
      </c>
      <c r="K32" s="104" t="n">
        <v>0.2</v>
      </c>
      <c r="L32" s="103" t="n">
        <v>0.2</v>
      </c>
      <c r="M32" s="157"/>
      <c r="N32" s="4"/>
      <c r="O32" s="12"/>
    </row>
    <row r="33" customFormat="false" ht="12.75" hidden="false" customHeight="false" outlineLevel="0" collapsed="false">
      <c r="B33" s="43" t="s">
        <v>33</v>
      </c>
      <c r="C33" s="44"/>
      <c r="D33" s="44"/>
      <c r="E33" s="44"/>
      <c r="F33" s="44"/>
      <c r="G33" s="44"/>
      <c r="H33" s="103" t="n">
        <v>0.05</v>
      </c>
      <c r="I33" s="103" t="n">
        <v>0.05</v>
      </c>
      <c r="J33" s="103" t="n">
        <v>0.05</v>
      </c>
      <c r="K33" s="104" t="n">
        <v>0.05</v>
      </c>
      <c r="L33" s="103" t="n">
        <v>0.05</v>
      </c>
      <c r="M33" s="157"/>
      <c r="N33" s="4"/>
      <c r="O33" s="12"/>
    </row>
    <row r="34" customFormat="false" ht="12.75" hidden="false" customHeight="false" outlineLevel="0" collapsed="false">
      <c r="B34" s="10"/>
      <c r="C34" s="4"/>
      <c r="D34" s="4"/>
      <c r="E34" s="4"/>
      <c r="F34" s="4"/>
      <c r="G34" s="105"/>
      <c r="H34" s="106"/>
      <c r="I34" s="106"/>
      <c r="J34" s="106"/>
      <c r="K34" s="106"/>
      <c r="L34" s="163"/>
      <c r="M34" s="161"/>
      <c r="N34" s="4"/>
      <c r="O34" s="12"/>
    </row>
    <row r="35" customFormat="false" ht="12.75" hidden="false" customHeight="false" outlineLevel="0" collapsed="false">
      <c r="B35" s="148" t="s">
        <v>138</v>
      </c>
      <c r="C35" s="149"/>
      <c r="D35" s="149"/>
      <c r="E35" s="150"/>
      <c r="F35" s="40" t="s">
        <v>36</v>
      </c>
      <c r="G35" s="37"/>
      <c r="H35" s="151" t="n">
        <f aca="false">+SUM(H28:H33)</f>
        <v>1</v>
      </c>
      <c r="I35" s="151" t="n">
        <f aca="false">+SUM(I28:I33)</f>
        <v>1</v>
      </c>
      <c r="J35" s="151" t="n">
        <f aca="false">+SUM(J28:J33)</f>
        <v>1</v>
      </c>
      <c r="K35" s="151" t="n">
        <f aca="false">+SUM(K28:K33)</f>
        <v>1</v>
      </c>
      <c r="L35" s="151" t="n">
        <f aca="false">SUM(L28:L33)</f>
        <v>1</v>
      </c>
      <c r="M35" s="164"/>
      <c r="N35" s="33"/>
      <c r="O35" s="153"/>
    </row>
    <row r="36" customFormat="false" ht="12.75" hidden="false" customHeight="false" outlineLevel="0" collapsed="false">
      <c r="A36" s="4"/>
      <c r="B36" s="1"/>
      <c r="C36" s="2"/>
      <c r="D36" s="2"/>
      <c r="E36" s="1"/>
      <c r="F36" s="3"/>
      <c r="G36" s="4"/>
      <c r="H36" s="5"/>
      <c r="I36" s="5"/>
      <c r="J36" s="5"/>
      <c r="K36" s="5"/>
      <c r="L36" s="5"/>
      <c r="M36" s="5"/>
      <c r="N36" s="4"/>
      <c r="O36" s="4"/>
      <c r="P36" s="4"/>
    </row>
    <row r="37" customFormat="false" ht="15.75" hidden="true" customHeight="true" outlineLevel="0" collapsed="false"/>
    <row r="38" customFormat="false" ht="12.75" hidden="true" customHeight="false" outlineLevel="0" collapsed="false">
      <c r="B38" s="59" t="str">
        <f aca="false">+B24</f>
        <v>Positions-Cost Center 103868 - Central</v>
      </c>
      <c r="C38" s="113"/>
      <c r="D38" s="113"/>
      <c r="E38" s="113"/>
      <c r="F38" s="113"/>
      <c r="G38" s="113"/>
      <c r="H38" s="143" t="s">
        <v>23</v>
      </c>
      <c r="I38" s="143" t="s">
        <v>11</v>
      </c>
      <c r="J38" s="143" t="s">
        <v>24</v>
      </c>
      <c r="K38" s="144" t="s">
        <v>17</v>
      </c>
      <c r="L38" s="143" t="s">
        <v>137</v>
      </c>
      <c r="M38" s="154" t="s">
        <v>25</v>
      </c>
      <c r="N38" s="4"/>
      <c r="O38" s="12"/>
    </row>
    <row r="39" customFormat="false" ht="12.75" hidden="true" customHeight="false" outlineLevel="0" collapsed="false">
      <c r="B39" s="43" t="s">
        <v>26</v>
      </c>
      <c r="C39" s="114"/>
      <c r="D39" s="114"/>
      <c r="E39" s="114"/>
      <c r="F39" s="44"/>
      <c r="G39" s="44"/>
      <c r="H39" s="115" t="n">
        <f aca="false">+H25</f>
        <v>1</v>
      </c>
      <c r="I39" s="115" t="n">
        <v>6</v>
      </c>
      <c r="J39" s="115" t="n">
        <f aca="false">+J25</f>
        <v>2</v>
      </c>
      <c r="K39" s="115" t="n">
        <v>3</v>
      </c>
      <c r="L39" s="115" t="n">
        <f aca="false">+L25</f>
        <v>1</v>
      </c>
      <c r="M39" s="155" t="n">
        <f aca="false">SUM(H39:L39)</f>
        <v>13</v>
      </c>
      <c r="N39" s="4"/>
      <c r="O39" s="12"/>
    </row>
    <row r="40" customFormat="false" ht="12.75" hidden="true" customHeight="false" outlineLevel="0" collapsed="false">
      <c r="B40" s="13"/>
      <c r="C40" s="14"/>
      <c r="D40" s="14"/>
      <c r="E40" s="14"/>
      <c r="F40" s="14"/>
      <c r="G40" s="14"/>
      <c r="H40" s="117"/>
      <c r="I40" s="117"/>
      <c r="J40" s="117"/>
      <c r="K40" s="118"/>
      <c r="L40" s="117"/>
      <c r="M40" s="12"/>
      <c r="N40" s="4"/>
      <c r="O40" s="12"/>
    </row>
    <row r="41" customFormat="false" ht="12.75" hidden="true" customHeight="false" outlineLevel="0" collapsed="false">
      <c r="B41" s="32" t="s">
        <v>27</v>
      </c>
      <c r="C41" s="40"/>
      <c r="D41" s="40"/>
      <c r="E41" s="40"/>
      <c r="F41" s="40"/>
      <c r="G41" s="40"/>
      <c r="H41" s="119"/>
      <c r="I41" s="119"/>
      <c r="J41" s="119"/>
      <c r="K41" s="120"/>
      <c r="L41" s="119"/>
      <c r="M41" s="153"/>
      <c r="N41" s="4"/>
      <c r="O41" s="12"/>
    </row>
    <row r="42" customFormat="false" ht="12.75" hidden="true" customHeight="false" outlineLevel="0" collapsed="false">
      <c r="B42" s="43" t="s">
        <v>31</v>
      </c>
      <c r="C42" s="44"/>
      <c r="D42" s="44"/>
      <c r="E42" s="44"/>
      <c r="F42" s="44"/>
      <c r="G42" s="44"/>
      <c r="H42" s="156" t="n">
        <f aca="false">ROUND(H31*$L$6,0)</f>
        <v>37</v>
      </c>
      <c r="I42" s="156" t="n">
        <f aca="false">ROUND(I31*$L$6,0)</f>
        <v>28</v>
      </c>
      <c r="J42" s="156" t="n">
        <f aca="false">ROUND(J31*$L$6,0)</f>
        <v>28</v>
      </c>
      <c r="K42" s="156" t="n">
        <f aca="false">ROUND(K31*$L$6,0)</f>
        <v>28</v>
      </c>
      <c r="L42" s="156" t="n">
        <f aca="false">ROUND(L31*$L$6,0)</f>
        <v>28</v>
      </c>
      <c r="M42" s="157"/>
      <c r="N42" s="4"/>
      <c r="O42" s="12"/>
    </row>
    <row r="43" customFormat="false" ht="12.75" hidden="true" customHeight="false" outlineLevel="0" collapsed="false">
      <c r="B43" s="43" t="s">
        <v>32</v>
      </c>
      <c r="C43" s="44"/>
      <c r="D43" s="44"/>
      <c r="E43" s="44"/>
      <c r="F43" s="44"/>
      <c r="G43" s="44"/>
      <c r="H43" s="156" t="n">
        <f aca="false">ROUND(H32*$L$6,0)</f>
        <v>74</v>
      </c>
      <c r="I43" s="156" t="n">
        <f aca="false">ROUND(I32*$L$6,0)</f>
        <v>37</v>
      </c>
      <c r="J43" s="156" t="n">
        <f aca="false">ROUND(J32*$L$6,0)</f>
        <v>37</v>
      </c>
      <c r="K43" s="156" t="n">
        <f aca="false">ROUND(K32*$L$6,0)</f>
        <v>37</v>
      </c>
      <c r="L43" s="156" t="n">
        <f aca="false">ROUND(L32*$L$6,0)</f>
        <v>37</v>
      </c>
      <c r="M43" s="157"/>
      <c r="N43" s="4"/>
      <c r="O43" s="12"/>
    </row>
    <row r="44" customFormat="false" ht="12.75" hidden="true" customHeight="false" outlineLevel="0" collapsed="false">
      <c r="B44" s="43" t="s">
        <v>33</v>
      </c>
      <c r="C44" s="44"/>
      <c r="D44" s="44"/>
      <c r="E44" s="44"/>
      <c r="F44" s="44"/>
      <c r="G44" s="44"/>
      <c r="H44" s="156" t="n">
        <f aca="false">ROUND(H33*$L$6,0)</f>
        <v>9</v>
      </c>
      <c r="I44" s="156" t="n">
        <f aca="false">ROUND(I33*$L$6,0)</f>
        <v>9</v>
      </c>
      <c r="J44" s="156" t="n">
        <f aca="false">ROUND(J33*$L$6,0)</f>
        <v>9</v>
      </c>
      <c r="K44" s="156" t="n">
        <f aca="false">ROUND(K33*$L$6,0)</f>
        <v>9</v>
      </c>
      <c r="L44" s="156" t="n">
        <f aca="false">ROUND(L33*$L$6,0)</f>
        <v>9</v>
      </c>
      <c r="M44" s="157"/>
      <c r="N44" s="4"/>
      <c r="O44" s="12"/>
    </row>
    <row r="45" customFormat="false" ht="12.75" hidden="true" customHeight="false" outlineLevel="0" collapsed="false">
      <c r="B45" s="32" t="s">
        <v>54</v>
      </c>
      <c r="C45" s="40"/>
      <c r="D45" s="40"/>
      <c r="E45" s="40"/>
      <c r="F45" s="40"/>
      <c r="G45" s="40"/>
      <c r="H45" s="156" t="n">
        <f aca="false">ROUND(H28*$L$6,0)</f>
        <v>9</v>
      </c>
      <c r="I45" s="156" t="n">
        <f aca="false">ROUND(I28*$L$6,0)</f>
        <v>55</v>
      </c>
      <c r="J45" s="156" t="n">
        <f aca="false">ROUND(J28*$L$6,0)</f>
        <v>55</v>
      </c>
      <c r="K45" s="156" t="n">
        <f aca="false">ROUND(K28*$L$6,0)</f>
        <v>55</v>
      </c>
      <c r="L45" s="156" t="n">
        <f aca="false">ROUND(L28*$L$6,0)</f>
        <v>55</v>
      </c>
      <c r="M45" s="158"/>
      <c r="N45" s="4"/>
      <c r="O45" s="12"/>
    </row>
    <row r="46" customFormat="false" ht="12.75" hidden="true" customHeight="false" outlineLevel="0" collapsed="false">
      <c r="B46" s="43" t="s">
        <v>29</v>
      </c>
      <c r="C46" s="44"/>
      <c r="D46" s="44"/>
      <c r="E46" s="44"/>
      <c r="F46" s="44"/>
      <c r="G46" s="44"/>
      <c r="H46" s="156" t="n">
        <f aca="false">ROUND(H29*$L$6,0)</f>
        <v>18</v>
      </c>
      <c r="I46" s="156" t="n">
        <f aca="false">ROUND(I29*$L$6,0)</f>
        <v>37</v>
      </c>
      <c r="J46" s="156" t="n">
        <f aca="false">ROUND(J29*$L$6,0)</f>
        <v>37</v>
      </c>
      <c r="K46" s="156" t="n">
        <f aca="false">ROUND(K29*$L$6,0)</f>
        <v>37</v>
      </c>
      <c r="L46" s="156" t="n">
        <f aca="false">ROUND(L29*$L$6,0)</f>
        <v>37</v>
      </c>
      <c r="M46" s="157"/>
      <c r="N46" s="4"/>
      <c r="O46" s="12"/>
    </row>
    <row r="47" customFormat="false" ht="12.75" hidden="true" customHeight="false" outlineLevel="0" collapsed="false">
      <c r="B47" s="43" t="s">
        <v>30</v>
      </c>
      <c r="C47" s="44"/>
      <c r="D47" s="44"/>
      <c r="E47" s="44"/>
      <c r="F47" s="44"/>
      <c r="G47" s="44"/>
      <c r="H47" s="156" t="n">
        <f aca="false">ROUND(H30*$L$6,0)</f>
        <v>37</v>
      </c>
      <c r="I47" s="156" t="n">
        <f aca="false">ROUND(I30*$L$6,0)</f>
        <v>18</v>
      </c>
      <c r="J47" s="156" t="n">
        <f aca="false">ROUND(J30*$L$6,0)</f>
        <v>18</v>
      </c>
      <c r="K47" s="156" t="n">
        <f aca="false">ROUND(K30*$L$6,0)</f>
        <v>18</v>
      </c>
      <c r="L47" s="156" t="n">
        <f aca="false">ROUND(L30*$L$6,0)</f>
        <v>18</v>
      </c>
      <c r="M47" s="157"/>
      <c r="N47" s="4"/>
      <c r="O47" s="12"/>
    </row>
    <row r="48" customFormat="false" ht="12.75" hidden="true" customHeight="false" outlineLevel="0" collapsed="false">
      <c r="B48" s="13"/>
      <c r="C48" s="14"/>
      <c r="D48" s="14"/>
      <c r="E48" s="14"/>
      <c r="F48" s="14"/>
      <c r="G48" s="127"/>
      <c r="H48" s="159"/>
      <c r="I48" s="159"/>
      <c r="J48" s="159"/>
      <c r="K48" s="159"/>
      <c r="L48" s="160"/>
      <c r="M48" s="161"/>
      <c r="N48" s="4"/>
      <c r="O48" s="12"/>
    </row>
    <row r="49" customFormat="false" ht="12.75" hidden="true" customHeight="false" outlineLevel="0" collapsed="false">
      <c r="B49" s="32" t="s">
        <v>138</v>
      </c>
      <c r="C49" s="121"/>
      <c r="D49" s="121"/>
      <c r="E49" s="40"/>
      <c r="F49" s="40"/>
      <c r="G49" s="120"/>
      <c r="H49" s="156" t="n">
        <f aca="false">SUM(H42:H48)</f>
        <v>184</v>
      </c>
      <c r="I49" s="156" t="n">
        <f aca="false">SUM(I42:I48)</f>
        <v>184</v>
      </c>
      <c r="J49" s="156" t="n">
        <f aca="false">SUM(J42:J48)</f>
        <v>184</v>
      </c>
      <c r="K49" s="156" t="n">
        <f aca="false">SUM(K42:K48)</f>
        <v>184</v>
      </c>
      <c r="L49" s="156" t="n">
        <f aca="false">SUM(L42:L48)</f>
        <v>184</v>
      </c>
      <c r="M49" s="162" t="n">
        <f aca="false">SUM(H49:L49)</f>
        <v>920</v>
      </c>
      <c r="N49" s="33"/>
      <c r="O49" s="153"/>
    </row>
    <row r="50" customFormat="false" ht="12.75" hidden="true" customHeight="false" outlineLevel="0" collapsed="false"/>
    <row r="51" customFormat="false" ht="12.75" hidden="true" customHeight="false" outlineLevel="0" collapsed="false"/>
    <row r="52" customFormat="false" ht="12.75" hidden="true" customHeight="false" outlineLevel="0" collapsed="false"/>
    <row r="53" customFormat="false" ht="12.75" hidden="true" customHeight="false" outlineLevel="0" collapsed="false"/>
    <row r="54" customFormat="false" ht="12.75" hidden="true" customHeight="false" outlineLevel="0" collapsed="false"/>
  </sheetData>
  <printOptions headings="false" gridLines="false" gridLinesSet="true" horizontalCentered="true" verticalCentered="true"/>
  <pageMargins left="0.5" right="0.5" top="0.75" bottom="0.7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S63"/>
  <sheetViews>
    <sheetView showFormulas="false" showGridLines="true" showRowColHeaders="true" showZeros="true" rightToLeft="false" tabSelected="false" showOutlineSymbols="true" defaultGridColor="true" view="normal" topLeftCell="A7" colorId="64" zoomScale="100" zoomScaleNormal="100" zoomScalePageLayoutView="100" workbookViewId="0">
      <selection pane="topLeft" activeCell="E32" activeCellId="0" sqref="E3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5" min="5" style="0" width="19.85"/>
    <col collapsed="false" customWidth="true" hidden="false" outlineLevel="0" max="6" min="6" style="0" width="13.41"/>
    <col collapsed="false" customWidth="true" hidden="false" outlineLevel="0" max="7" min="7" style="0" width="6.7"/>
    <col collapsed="false" customWidth="true" hidden="false" outlineLevel="0" max="15" min="15" style="0" width="16.7"/>
    <col collapsed="false" customWidth="true" hidden="false" outlineLevel="0" max="18" min="18" style="0" width="3.14"/>
  </cols>
  <sheetData>
    <row r="1" customFormat="false" ht="13.5" hidden="false" customHeight="false" outlineLevel="0" collapsed="false"/>
    <row r="2" customFormat="false" ht="12.75" hidden="false" customHeight="false" outlineLevel="0" collapsed="false">
      <c r="B2" s="83" t="s">
        <v>83</v>
      </c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9"/>
    </row>
    <row r="3" customFormat="false" ht="15.75" hidden="false" customHeight="false" outlineLevel="0" collapsed="false">
      <c r="B3" s="25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84"/>
      <c r="P3" s="4"/>
      <c r="Q3" s="4"/>
      <c r="R3" s="12"/>
    </row>
    <row r="4" customFormat="false" ht="15.75" hidden="false" customHeight="false" outlineLevel="0" collapsed="false">
      <c r="B4" s="10"/>
      <c r="C4" s="4"/>
      <c r="D4" s="4"/>
      <c r="E4" s="4"/>
      <c r="F4" s="4"/>
      <c r="G4" s="4"/>
      <c r="H4" s="4"/>
      <c r="I4" s="4"/>
      <c r="J4" s="4"/>
      <c r="K4" s="4"/>
      <c r="L4" s="4"/>
      <c r="M4" s="84"/>
      <c r="N4" s="84"/>
      <c r="O4" s="84" t="n">
        <v>37165</v>
      </c>
      <c r="P4" s="4"/>
      <c r="Q4" s="4"/>
      <c r="R4" s="12"/>
    </row>
    <row r="5" customFormat="false" ht="12.75" hidden="false" customHeight="false" outlineLevel="0" collapsed="false">
      <c r="B5" s="85" t="s">
        <v>154</v>
      </c>
      <c r="C5" s="4"/>
      <c r="D5" s="4"/>
      <c r="E5" s="4"/>
      <c r="F5" s="4"/>
      <c r="G5" s="4"/>
      <c r="H5" s="4"/>
      <c r="I5" s="4"/>
      <c r="J5" s="4"/>
      <c r="K5" s="14"/>
      <c r="L5" s="4"/>
      <c r="M5" s="4"/>
      <c r="N5" s="4"/>
      <c r="O5" s="1" t="n">
        <v>23</v>
      </c>
      <c r="P5" s="4" t="s">
        <v>5</v>
      </c>
      <c r="Q5" s="4"/>
      <c r="R5" s="12"/>
    </row>
    <row r="6" customFormat="false" ht="12.75" hidden="false" customHeight="false" outlineLevel="0" collapsed="false">
      <c r="B6" s="10"/>
      <c r="C6" s="17" t="s">
        <v>155</v>
      </c>
      <c r="D6" s="17"/>
      <c r="E6" s="4"/>
      <c r="F6" s="4"/>
      <c r="G6" s="3"/>
      <c r="H6" s="4"/>
      <c r="I6" s="4"/>
      <c r="J6" s="4"/>
      <c r="K6" s="4"/>
      <c r="L6" s="24"/>
      <c r="M6" s="24"/>
      <c r="N6" s="24"/>
      <c r="O6" s="1" t="n">
        <v>0</v>
      </c>
      <c r="P6" s="4" t="s">
        <v>9</v>
      </c>
      <c r="Q6" s="4"/>
      <c r="R6" s="12"/>
    </row>
    <row r="7" customFormat="false" ht="12.75" hidden="false" customHeight="false" outlineLevel="0" collapsed="false">
      <c r="B7" s="10"/>
      <c r="C7" s="4" t="s">
        <v>156</v>
      </c>
      <c r="D7" s="4"/>
      <c r="E7" s="4" t="s">
        <v>59</v>
      </c>
      <c r="F7" s="4"/>
      <c r="G7" s="4"/>
      <c r="I7" s="4"/>
      <c r="J7" s="4"/>
      <c r="K7" s="4"/>
      <c r="L7" s="4"/>
      <c r="M7" s="4"/>
      <c r="N7" s="4"/>
      <c r="O7" s="14" t="n">
        <f aca="false">+O5*8</f>
        <v>184</v>
      </c>
      <c r="P7" s="14" t="s">
        <v>12</v>
      </c>
      <c r="Q7" s="14"/>
      <c r="R7" s="20"/>
    </row>
    <row r="8" customFormat="false" ht="12.75" hidden="false" customHeight="false" outlineLevel="0" collapsed="false">
      <c r="B8" s="10"/>
      <c r="C8" s="4"/>
      <c r="D8" s="4"/>
      <c r="E8" s="4"/>
      <c r="F8" s="4"/>
      <c r="G8" s="4"/>
      <c r="H8" s="17"/>
      <c r="I8" s="17"/>
      <c r="J8" s="165"/>
      <c r="K8" s="165"/>
      <c r="L8" s="165"/>
      <c r="M8" s="165"/>
      <c r="N8" s="165"/>
      <c r="O8" s="14"/>
      <c r="P8" s="14"/>
      <c r="Q8" s="14"/>
      <c r="R8" s="20"/>
    </row>
    <row r="9" customFormat="false" ht="12.75" hidden="false" customHeight="false" outlineLevel="0" collapsed="false">
      <c r="B9" s="10"/>
      <c r="C9" s="4" t="s">
        <v>157</v>
      </c>
      <c r="D9" s="4"/>
      <c r="E9" s="4" t="s">
        <v>11</v>
      </c>
      <c r="F9" s="3"/>
      <c r="G9" s="4"/>
      <c r="H9" s="166"/>
      <c r="I9" s="166"/>
      <c r="J9" s="166"/>
      <c r="K9" s="166"/>
      <c r="L9" s="166"/>
      <c r="M9" s="166"/>
      <c r="N9" s="21"/>
      <c r="O9" s="86" t="n">
        <f aca="false">P18*O7</f>
        <v>736</v>
      </c>
      <c r="P9" s="14" t="s">
        <v>14</v>
      </c>
      <c r="Q9" s="14"/>
      <c r="R9" s="20"/>
    </row>
    <row r="10" customFormat="false" ht="12.75" hidden="false" customHeight="false" outlineLevel="0" collapsed="false">
      <c r="B10" s="10"/>
      <c r="C10" s="4" t="s">
        <v>158</v>
      </c>
      <c r="D10" s="4"/>
      <c r="E10" s="4" t="s">
        <v>11</v>
      </c>
      <c r="F10" s="4"/>
      <c r="G10" s="3"/>
      <c r="H10" s="4"/>
      <c r="I10" s="3"/>
      <c r="J10" s="3"/>
      <c r="K10" s="3"/>
      <c r="L10" s="4"/>
      <c r="M10" s="4"/>
      <c r="N10" s="4"/>
      <c r="O10" s="4"/>
      <c r="P10" s="4" t="s">
        <v>89</v>
      </c>
      <c r="Q10" s="4"/>
      <c r="R10" s="12"/>
    </row>
    <row r="11" customFormat="false" ht="12.75" hidden="false" customHeight="false" outlineLevel="0" collapsed="false">
      <c r="B11" s="10"/>
      <c r="C11" s="24" t="s">
        <v>159</v>
      </c>
      <c r="D11" s="4"/>
      <c r="E11" s="24" t="s">
        <v>11</v>
      </c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12"/>
    </row>
    <row r="12" customFormat="false" ht="12.75" hidden="false" customHeight="false" outlineLevel="0" collapsed="false">
      <c r="B12" s="10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12"/>
    </row>
    <row r="13" customFormat="false" ht="12.75" hidden="false" customHeight="false" outlineLevel="0" collapsed="false">
      <c r="B13" s="10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12"/>
    </row>
    <row r="14" customFormat="false" ht="12.75" hidden="false" customHeight="false" outlineLevel="0" collapsed="false">
      <c r="B14" s="10"/>
      <c r="C14" s="4"/>
      <c r="D14" s="4"/>
      <c r="E14" s="4"/>
      <c r="F14" s="4"/>
      <c r="G14" s="4"/>
      <c r="H14" s="4"/>
      <c r="I14" s="24"/>
      <c r="J14" s="24"/>
      <c r="K14" s="24"/>
      <c r="L14" s="4"/>
      <c r="M14" s="4"/>
      <c r="N14" s="4"/>
      <c r="O14" s="4"/>
      <c r="P14" s="4"/>
      <c r="Q14" s="4"/>
      <c r="R14" s="12"/>
    </row>
    <row r="15" customFormat="false" ht="12.75" hidden="false" customHeight="false" outlineLevel="0" collapsed="false">
      <c r="B15" s="10"/>
      <c r="C15" s="4"/>
      <c r="D15" s="4"/>
      <c r="E15" s="4"/>
      <c r="F15" s="4"/>
      <c r="G15" s="4"/>
      <c r="H15" s="4"/>
      <c r="I15" s="24"/>
      <c r="J15" s="24" t="s">
        <v>160</v>
      </c>
      <c r="K15" s="24"/>
      <c r="L15" s="4"/>
      <c r="M15" s="4"/>
      <c r="N15" s="4"/>
      <c r="O15" s="4"/>
      <c r="P15" s="4"/>
      <c r="Q15" s="4"/>
      <c r="R15" s="12"/>
    </row>
    <row r="16" customFormat="false" ht="12.75" hidden="false" customHeight="false" outlineLevel="0" collapsed="false">
      <c r="B16" s="10"/>
      <c r="C16" s="4"/>
      <c r="D16" s="4"/>
      <c r="E16" s="4"/>
      <c r="F16" s="4"/>
      <c r="G16" s="4"/>
      <c r="H16" s="0" t="s">
        <v>161</v>
      </c>
      <c r="I16" s="0" t="s">
        <v>162</v>
      </c>
      <c r="J16" s="0" t="s">
        <v>163</v>
      </c>
      <c r="K16" s="4"/>
      <c r="L16" s="4"/>
      <c r="M16" s="4"/>
      <c r="N16" s="4"/>
      <c r="O16" s="4"/>
      <c r="P16" s="4"/>
      <c r="Q16" s="4"/>
      <c r="R16" s="12"/>
    </row>
    <row r="17" customFormat="false" ht="12.75" hidden="false" customHeight="false" outlineLevel="0" collapsed="false">
      <c r="B17" s="89" t="s">
        <v>164</v>
      </c>
      <c r="C17" s="90"/>
      <c r="D17" s="90"/>
      <c r="E17" s="29"/>
      <c r="F17" s="29"/>
      <c r="G17" s="29"/>
      <c r="H17" s="143" t="s">
        <v>23</v>
      </c>
      <c r="I17" s="143" t="s">
        <v>165</v>
      </c>
      <c r="J17" s="143" t="s">
        <v>165</v>
      </c>
      <c r="K17" s="143" t="s">
        <v>165</v>
      </c>
      <c r="L17" s="143" t="s">
        <v>24</v>
      </c>
      <c r="M17" s="144" t="s">
        <v>17</v>
      </c>
      <c r="N17" s="60"/>
      <c r="O17" s="60"/>
      <c r="P17" s="31" t="s">
        <v>25</v>
      </c>
      <c r="Q17" s="4"/>
      <c r="R17" s="12"/>
    </row>
    <row r="18" customFormat="false" ht="12.75" hidden="false" customHeight="false" outlineLevel="0" collapsed="false">
      <c r="B18" s="43" t="s">
        <v>26</v>
      </c>
      <c r="C18" s="92"/>
      <c r="D18" s="92"/>
      <c r="E18" s="92"/>
      <c r="F18" s="93"/>
      <c r="G18" s="93"/>
      <c r="H18" s="94" t="n">
        <v>1</v>
      </c>
      <c r="I18" s="94" t="n">
        <v>1</v>
      </c>
      <c r="J18" s="94" t="n">
        <v>2</v>
      </c>
      <c r="K18" s="94" t="n">
        <v>0</v>
      </c>
      <c r="L18" s="94" t="n">
        <v>0</v>
      </c>
      <c r="M18" s="95" t="n">
        <v>0</v>
      </c>
      <c r="N18" s="167"/>
      <c r="O18" s="92"/>
      <c r="P18" s="96" t="n">
        <f aca="false">SUM(H18:O18)</f>
        <v>4</v>
      </c>
      <c r="Q18" s="4"/>
      <c r="R18" s="12"/>
    </row>
    <row r="19" customFormat="false" ht="12.75" hidden="false" customHeight="false" outlineLevel="0" collapsed="false">
      <c r="B19" s="10"/>
      <c r="C19" s="4"/>
      <c r="D19" s="4"/>
      <c r="E19" s="4"/>
      <c r="F19" s="4"/>
      <c r="G19" s="4"/>
      <c r="H19" s="97"/>
      <c r="I19" s="97"/>
      <c r="J19" s="97"/>
      <c r="K19" s="97"/>
      <c r="L19" s="97"/>
      <c r="M19" s="38"/>
      <c r="N19" s="4"/>
      <c r="O19" s="4"/>
      <c r="P19" s="38"/>
      <c r="Q19" s="4"/>
      <c r="R19" s="12"/>
    </row>
    <row r="20" customFormat="false" ht="12.75" hidden="false" customHeight="false" outlineLevel="0" collapsed="false">
      <c r="B20" s="32" t="s">
        <v>27</v>
      </c>
      <c r="C20" s="40"/>
      <c r="D20" s="40"/>
      <c r="E20" s="40"/>
      <c r="F20" s="40"/>
      <c r="G20" s="40"/>
      <c r="H20" s="98"/>
      <c r="I20" s="98"/>
      <c r="J20" s="98"/>
      <c r="K20" s="98"/>
      <c r="L20" s="98"/>
      <c r="M20" s="37"/>
      <c r="N20" s="33"/>
      <c r="O20" s="33"/>
      <c r="P20" s="37"/>
      <c r="Q20" s="4"/>
      <c r="R20" s="12"/>
    </row>
    <row r="21" customFormat="false" ht="12.75" hidden="false" customHeight="false" outlineLevel="0" collapsed="false">
      <c r="B21" s="32" t="s">
        <v>166</v>
      </c>
      <c r="C21" s="40"/>
      <c r="D21" s="40"/>
      <c r="E21" s="40"/>
      <c r="F21" s="40"/>
      <c r="G21" s="40"/>
      <c r="H21" s="99" t="n">
        <v>0</v>
      </c>
      <c r="I21" s="99" t="n">
        <v>0</v>
      </c>
      <c r="J21" s="99" t="n">
        <v>0</v>
      </c>
      <c r="K21" s="99" t="n">
        <v>0</v>
      </c>
      <c r="L21" s="99" t="n">
        <v>0</v>
      </c>
      <c r="M21" s="100" t="n">
        <v>0</v>
      </c>
      <c r="N21" s="168"/>
      <c r="O21" s="101"/>
      <c r="P21" s="102"/>
      <c r="Q21" s="4"/>
      <c r="R21" s="12"/>
    </row>
    <row r="22" customFormat="false" ht="12.75" hidden="false" customHeight="false" outlineLevel="0" collapsed="false">
      <c r="B22" s="43" t="s">
        <v>31</v>
      </c>
      <c r="C22" s="44"/>
      <c r="D22" s="44"/>
      <c r="E22" s="44"/>
      <c r="F22" s="44"/>
      <c r="G22" s="44"/>
      <c r="H22" s="103" t="n">
        <v>0.21</v>
      </c>
      <c r="I22" s="103" t="n">
        <v>0.1</v>
      </c>
      <c r="J22" s="103" t="n">
        <v>0.1</v>
      </c>
      <c r="K22" s="103" t="n">
        <v>0</v>
      </c>
      <c r="L22" s="103" t="n">
        <v>0</v>
      </c>
      <c r="M22" s="104" t="n">
        <v>0</v>
      </c>
      <c r="N22" s="169"/>
      <c r="O22" s="72"/>
      <c r="P22" s="47"/>
      <c r="Q22" s="4"/>
      <c r="R22" s="12"/>
    </row>
    <row r="23" customFormat="false" ht="12.75" hidden="false" customHeight="false" outlineLevel="0" collapsed="false">
      <c r="B23" s="43" t="s">
        <v>32</v>
      </c>
      <c r="C23" s="44"/>
      <c r="D23" s="44"/>
      <c r="E23" s="44"/>
      <c r="F23" s="44"/>
      <c r="G23" s="44"/>
      <c r="H23" s="103" t="n">
        <v>0.11</v>
      </c>
      <c r="I23" s="103" t="n">
        <v>0.1</v>
      </c>
      <c r="J23" s="103" t="n">
        <v>0.1</v>
      </c>
      <c r="K23" s="103" t="n">
        <v>0</v>
      </c>
      <c r="L23" s="103" t="n">
        <v>0</v>
      </c>
      <c r="M23" s="104" t="n">
        <v>0</v>
      </c>
      <c r="N23" s="169"/>
      <c r="O23" s="72"/>
      <c r="P23" s="47"/>
      <c r="Q23" s="4"/>
      <c r="R23" s="12"/>
    </row>
    <row r="24" customFormat="false" ht="12.75" hidden="false" customHeight="false" outlineLevel="0" collapsed="false">
      <c r="B24" s="43" t="s">
        <v>167</v>
      </c>
      <c r="C24" s="44"/>
      <c r="D24" s="44"/>
      <c r="E24" s="44"/>
      <c r="F24" s="44"/>
      <c r="G24" s="44"/>
      <c r="H24" s="103" t="n">
        <v>0.15</v>
      </c>
      <c r="I24" s="103" t="n">
        <v>0.05</v>
      </c>
      <c r="J24" s="103" t="n">
        <v>0.1</v>
      </c>
      <c r="K24" s="103" t="n">
        <v>0</v>
      </c>
      <c r="L24" s="103" t="n">
        <v>0</v>
      </c>
      <c r="M24" s="104" t="n">
        <v>0</v>
      </c>
      <c r="N24" s="169"/>
      <c r="O24" s="72"/>
      <c r="P24" s="47"/>
      <c r="Q24" s="4"/>
      <c r="R24" s="12"/>
    </row>
    <row r="25" customFormat="false" ht="12.75" hidden="false" customHeight="false" outlineLevel="0" collapsed="false">
      <c r="B25" s="43" t="s">
        <v>33</v>
      </c>
      <c r="C25" s="44"/>
      <c r="D25" s="44"/>
      <c r="E25" s="44"/>
      <c r="F25" s="44"/>
      <c r="G25" s="44"/>
      <c r="H25" s="103" t="n">
        <v>0.21</v>
      </c>
      <c r="I25" s="103" t="n">
        <v>0.2</v>
      </c>
      <c r="J25" s="103" t="n">
        <v>0.5</v>
      </c>
      <c r="K25" s="103" t="n">
        <v>0</v>
      </c>
      <c r="L25" s="103" t="n">
        <v>0</v>
      </c>
      <c r="M25" s="104" t="n">
        <v>0</v>
      </c>
      <c r="N25" s="169"/>
      <c r="O25" s="72"/>
      <c r="P25" s="47"/>
      <c r="Q25" s="4"/>
      <c r="R25" s="12"/>
    </row>
    <row r="26" customFormat="false" ht="12.75" hidden="false" customHeight="false" outlineLevel="0" collapsed="false">
      <c r="B26" s="43" t="s">
        <v>168</v>
      </c>
      <c r="C26" s="44"/>
      <c r="D26" s="44"/>
      <c r="E26" s="44"/>
      <c r="F26" s="44"/>
      <c r="G26" s="44"/>
      <c r="H26" s="103" t="n">
        <v>0.11</v>
      </c>
      <c r="I26" s="103" t="n">
        <v>0.15</v>
      </c>
      <c r="J26" s="103" t="n">
        <v>0.1</v>
      </c>
      <c r="K26" s="103" t="n">
        <v>0</v>
      </c>
      <c r="L26" s="103" t="n">
        <v>0</v>
      </c>
      <c r="M26" s="104" t="n">
        <v>0</v>
      </c>
      <c r="N26" s="169"/>
      <c r="O26" s="72"/>
      <c r="P26" s="47"/>
      <c r="Q26" s="4"/>
      <c r="R26" s="12"/>
    </row>
    <row r="27" customFormat="false" ht="12.75" hidden="false" customHeight="false" outlineLevel="0" collapsed="false">
      <c r="B27" s="43" t="s">
        <v>169</v>
      </c>
      <c r="C27" s="44"/>
      <c r="D27" s="44"/>
      <c r="E27" s="44"/>
      <c r="F27" s="44"/>
      <c r="G27" s="44"/>
      <c r="H27" s="103" t="n">
        <v>0.21</v>
      </c>
      <c r="I27" s="103" t="n">
        <v>0.4</v>
      </c>
      <c r="J27" s="103" t="n">
        <v>0.1</v>
      </c>
      <c r="K27" s="103" t="n">
        <v>0</v>
      </c>
      <c r="L27" s="103" t="n">
        <v>0</v>
      </c>
      <c r="M27" s="104" t="n">
        <v>0</v>
      </c>
      <c r="N27" s="169"/>
      <c r="O27" s="72"/>
      <c r="P27" s="47"/>
      <c r="Q27" s="4"/>
      <c r="R27" s="12"/>
    </row>
    <row r="28" customFormat="false" ht="12.75" hidden="false" customHeight="false" outlineLevel="0" collapsed="false">
      <c r="B28" s="10"/>
      <c r="C28" s="4"/>
      <c r="D28" s="4"/>
      <c r="E28" s="4"/>
      <c r="F28" s="4"/>
      <c r="G28" s="105"/>
      <c r="H28" s="106"/>
      <c r="I28" s="106"/>
      <c r="J28" s="106"/>
      <c r="K28" s="106"/>
      <c r="L28" s="106"/>
      <c r="M28" s="106"/>
      <c r="N28" s="73"/>
      <c r="O28" s="73"/>
      <c r="P28" s="107"/>
      <c r="Q28" s="4"/>
      <c r="R28" s="12"/>
    </row>
    <row r="29" customFormat="false" ht="12.75" hidden="false" customHeight="false" outlineLevel="0" collapsed="false">
      <c r="B29" s="148" t="s">
        <v>170</v>
      </c>
      <c r="C29" s="149"/>
      <c r="D29" s="149"/>
      <c r="E29" s="150"/>
      <c r="F29" s="40" t="s">
        <v>36</v>
      </c>
      <c r="G29" s="37"/>
      <c r="H29" s="151" t="n">
        <f aca="false">+SUM(H21:H27)</f>
        <v>1</v>
      </c>
      <c r="I29" s="151" t="n">
        <f aca="false">SUM(I21:I27)</f>
        <v>1</v>
      </c>
      <c r="J29" s="151" t="n">
        <f aca="false">SUM(J21:J27)</f>
        <v>1</v>
      </c>
      <c r="K29" s="151" t="n">
        <f aca="false">SUM(K21:K27)</f>
        <v>0</v>
      </c>
      <c r="L29" s="151" t="n">
        <f aca="false">+SUM(L21:L27)</f>
        <v>0</v>
      </c>
      <c r="M29" s="151" t="n">
        <f aca="false">+SUM(M21:M27)</f>
        <v>0</v>
      </c>
      <c r="N29" s="170"/>
      <c r="O29" s="170"/>
      <c r="P29" s="152"/>
      <c r="Q29" s="33"/>
      <c r="R29" s="153"/>
    </row>
    <row r="30" customFormat="false" ht="12.75" hidden="false" customHeight="false" outlineLevel="0" collapsed="false">
      <c r="B30" s="1"/>
      <c r="C30" s="2"/>
      <c r="D30" s="2"/>
      <c r="E30" s="1"/>
      <c r="F30" s="3"/>
      <c r="G30" s="4"/>
      <c r="H30" s="5"/>
      <c r="I30" s="5"/>
      <c r="J30" s="5"/>
      <c r="K30" s="5"/>
      <c r="L30" s="5"/>
      <c r="M30" s="5"/>
      <c r="N30" s="5"/>
      <c r="O30" s="5"/>
      <c r="P30" s="5"/>
      <c r="Q30" s="4"/>
      <c r="R30" s="4"/>
    </row>
    <row r="31" customFormat="false" ht="12.75" hidden="false" customHeight="false" outlineLevel="0" collapsed="false">
      <c r="B31" s="1"/>
      <c r="C31" s="2"/>
      <c r="D31" s="2"/>
      <c r="E31" s="1"/>
      <c r="F31" s="3"/>
      <c r="G31" s="4"/>
      <c r="H31" s="5"/>
      <c r="I31" s="5"/>
      <c r="J31" s="5"/>
      <c r="K31" s="5"/>
      <c r="L31" s="5"/>
      <c r="M31" s="5"/>
      <c r="N31" s="5"/>
      <c r="O31" s="5"/>
      <c r="P31" s="5"/>
      <c r="Q31" s="4"/>
      <c r="R31" s="4"/>
    </row>
    <row r="32" customFormat="false" ht="12.75" hidden="false" customHeight="false" outlineLevel="0" collapsed="false">
      <c r="A32" s="4"/>
      <c r="B32" s="1"/>
      <c r="C32" s="2"/>
      <c r="D32" s="2"/>
      <c r="E32" s="1"/>
      <c r="F32" s="3"/>
      <c r="G32" s="4"/>
      <c r="H32" s="5"/>
      <c r="I32" s="5"/>
      <c r="J32" s="5"/>
      <c r="K32" s="5"/>
      <c r="L32" s="5"/>
      <c r="M32" s="5"/>
      <c r="N32" s="5"/>
      <c r="O32" s="5"/>
      <c r="P32" s="5"/>
      <c r="Q32" s="4"/>
      <c r="R32" s="4"/>
      <c r="S32" s="4"/>
    </row>
    <row r="33" customFormat="false" ht="12.75" hidden="false" customHeight="false" outlineLevel="0" collapsed="false">
      <c r="F33" s="3" t="s">
        <v>121</v>
      </c>
    </row>
    <row r="34" customFormat="false" ht="12.75" hidden="false" customHeight="false" outlineLevel="0" collapsed="false">
      <c r="F34" s="171"/>
      <c r="G34" s="172" t="s">
        <v>171</v>
      </c>
      <c r="H34" s="103" t="n">
        <v>0</v>
      </c>
      <c r="I34" s="103" t="n">
        <v>0</v>
      </c>
      <c r="J34" s="103" t="n">
        <v>0</v>
      </c>
      <c r="K34" s="103" t="n">
        <v>0</v>
      </c>
      <c r="L34" s="103" t="n">
        <v>0</v>
      </c>
      <c r="M34" s="104" t="n">
        <v>0</v>
      </c>
    </row>
    <row r="35" customFormat="false" ht="12.75" hidden="false" customHeight="false" outlineLevel="0" collapsed="false">
      <c r="F35" s="171"/>
      <c r="G35" s="172" t="s">
        <v>1</v>
      </c>
      <c r="H35" s="103" t="n">
        <v>0.21</v>
      </c>
      <c r="I35" s="103" t="n">
        <v>0.1</v>
      </c>
      <c r="J35" s="103" t="n">
        <v>0.1</v>
      </c>
      <c r="K35" s="103" t="n">
        <v>0</v>
      </c>
      <c r="L35" s="103" t="n">
        <v>0</v>
      </c>
      <c r="M35" s="104" t="n">
        <v>0</v>
      </c>
    </row>
    <row r="36" customFormat="false" ht="12.75" hidden="false" customHeight="false" outlineLevel="0" collapsed="false">
      <c r="F36" s="171"/>
      <c r="G36" s="172" t="s">
        <v>40</v>
      </c>
      <c r="H36" s="103" t="n">
        <v>0.11</v>
      </c>
      <c r="I36" s="103" t="n">
        <v>0.1</v>
      </c>
      <c r="J36" s="103" t="n">
        <v>0.1</v>
      </c>
      <c r="K36" s="103" t="n">
        <v>0</v>
      </c>
      <c r="L36" s="103" t="n">
        <v>0</v>
      </c>
      <c r="M36" s="104" t="n">
        <v>0</v>
      </c>
    </row>
    <row r="37" customFormat="false" ht="12.75" hidden="false" customHeight="false" outlineLevel="0" collapsed="false">
      <c r="F37" s="171"/>
      <c r="G37" s="172" t="s">
        <v>57</v>
      </c>
      <c r="H37" s="103" t="n">
        <v>0.15</v>
      </c>
      <c r="I37" s="103" t="n">
        <v>0.05</v>
      </c>
      <c r="J37" s="103" t="n">
        <v>0.1</v>
      </c>
      <c r="K37" s="103" t="n">
        <v>0</v>
      </c>
      <c r="L37" s="103" t="n">
        <v>0</v>
      </c>
      <c r="M37" s="104" t="n">
        <v>0</v>
      </c>
    </row>
    <row r="38" customFormat="false" ht="12.75" hidden="false" customHeight="false" outlineLevel="0" collapsed="false">
      <c r="F38" s="171"/>
      <c r="G38" s="172" t="s">
        <v>172</v>
      </c>
      <c r="H38" s="103" t="n">
        <v>0.21</v>
      </c>
      <c r="I38" s="103" t="n">
        <v>0.2</v>
      </c>
      <c r="J38" s="103" t="n">
        <v>0.5</v>
      </c>
      <c r="K38" s="103" t="n">
        <v>0</v>
      </c>
      <c r="L38" s="103" t="n">
        <v>0</v>
      </c>
      <c r="M38" s="104" t="n">
        <v>0</v>
      </c>
    </row>
    <row r="39" customFormat="false" ht="12.75" hidden="false" customHeight="false" outlineLevel="0" collapsed="false">
      <c r="F39" s="171"/>
      <c r="G39" s="172" t="s">
        <v>173</v>
      </c>
      <c r="H39" s="103" t="n">
        <v>0.11</v>
      </c>
      <c r="I39" s="103" t="n">
        <v>0.15</v>
      </c>
      <c r="J39" s="103" t="n">
        <v>0.1</v>
      </c>
      <c r="K39" s="103" t="n">
        <v>0</v>
      </c>
      <c r="L39" s="103" t="n">
        <v>0</v>
      </c>
      <c r="M39" s="104" t="n">
        <v>0</v>
      </c>
    </row>
    <row r="40" customFormat="false" ht="12.75" hidden="false" customHeight="false" outlineLevel="0" collapsed="false">
      <c r="F40" s="171"/>
      <c r="G40" s="172" t="s">
        <v>174</v>
      </c>
      <c r="H40" s="103" t="n">
        <v>0.21</v>
      </c>
      <c r="I40" s="103" t="n">
        <v>0.4</v>
      </c>
      <c r="J40" s="103" t="n">
        <v>0.1</v>
      </c>
      <c r="K40" s="103" t="n">
        <v>0</v>
      </c>
      <c r="L40" s="103" t="n">
        <v>0</v>
      </c>
      <c r="M40" s="104" t="n">
        <v>0</v>
      </c>
    </row>
    <row r="41" customFormat="false" ht="12.75" hidden="false" customHeight="false" outlineLevel="0" collapsed="false">
      <c r="F41" s="171"/>
      <c r="G41" s="96"/>
      <c r="H41" s="106"/>
      <c r="I41" s="106"/>
      <c r="J41" s="106"/>
      <c r="K41" s="106"/>
      <c r="L41" s="106"/>
      <c r="M41" s="106"/>
    </row>
    <row r="42" customFormat="false" ht="12.75" hidden="false" customHeight="false" outlineLevel="0" collapsed="false">
      <c r="F42" s="171"/>
      <c r="G42" s="96"/>
      <c r="H42" s="151" t="n">
        <f aca="false">+SUM(H34:H40)</f>
        <v>1</v>
      </c>
      <c r="I42" s="151" t="n">
        <f aca="false">SUM(I34:I40)</f>
        <v>1</v>
      </c>
      <c r="J42" s="151" t="n">
        <f aca="false">SUM(J34:J40)</f>
        <v>1</v>
      </c>
      <c r="K42" s="151" t="n">
        <f aca="false">SUM(K34:K40)</f>
        <v>0</v>
      </c>
      <c r="L42" s="151" t="n">
        <f aca="false">+SUM(L34:L40)</f>
        <v>0</v>
      </c>
      <c r="M42" s="151" t="n">
        <f aca="false">+SUM(M34:M40)</f>
        <v>0</v>
      </c>
    </row>
    <row r="43" customFormat="false" ht="12.75" hidden="false" customHeight="false" outlineLevel="0" collapsed="false">
      <c r="F43" s="4"/>
      <c r="G43" s="4"/>
      <c r="H43" s="5"/>
      <c r="I43" s="5"/>
      <c r="J43" s="5"/>
      <c r="K43" s="5"/>
      <c r="L43" s="5"/>
      <c r="M43" s="5"/>
    </row>
    <row r="45" customFormat="false" ht="12.75" hidden="true" customHeight="false" outlineLevel="0" collapsed="false">
      <c r="B45" s="10"/>
      <c r="C45" s="4"/>
      <c r="D45" s="4"/>
      <c r="E45" s="4"/>
      <c r="F45" s="4"/>
      <c r="G45" s="4"/>
      <c r="H45" s="4"/>
      <c r="I45" s="24"/>
      <c r="J45" s="24" t="s">
        <v>160</v>
      </c>
      <c r="K45" s="24"/>
      <c r="L45" s="4"/>
      <c r="M45" s="4"/>
      <c r="N45" s="4"/>
      <c r="O45" s="4"/>
      <c r="P45" s="4"/>
      <c r="Q45" s="4"/>
      <c r="R45" s="12"/>
    </row>
    <row r="46" customFormat="false" ht="12.75" hidden="true" customHeight="false" outlineLevel="0" collapsed="false">
      <c r="B46" s="10"/>
      <c r="C46" s="4"/>
      <c r="D46" s="4"/>
      <c r="E46" s="4"/>
      <c r="F46" s="4"/>
      <c r="G46" s="4"/>
      <c r="H46" s="0" t="s">
        <v>161</v>
      </c>
      <c r="I46" s="0" t="s">
        <v>162</v>
      </c>
      <c r="J46" s="0" t="s">
        <v>163</v>
      </c>
      <c r="K46" s="4"/>
      <c r="L46" s="4"/>
      <c r="M46" s="4"/>
      <c r="N46" s="4"/>
      <c r="O46" s="4"/>
      <c r="P46" s="4"/>
      <c r="Q46" s="4"/>
      <c r="R46" s="12"/>
    </row>
    <row r="47" customFormat="false" ht="12.75" hidden="true" customHeight="false" outlineLevel="0" collapsed="false">
      <c r="B47" s="89" t="s">
        <v>164</v>
      </c>
      <c r="C47" s="90"/>
      <c r="D47" s="90"/>
      <c r="E47" s="29"/>
      <c r="F47" s="29"/>
      <c r="G47" s="29"/>
      <c r="H47" s="143" t="s">
        <v>23</v>
      </c>
      <c r="I47" s="143" t="s">
        <v>165</v>
      </c>
      <c r="J47" s="143" t="s">
        <v>165</v>
      </c>
      <c r="K47" s="143" t="s">
        <v>165</v>
      </c>
      <c r="L47" s="143" t="s">
        <v>24</v>
      </c>
      <c r="M47" s="144" t="s">
        <v>17</v>
      </c>
      <c r="N47" s="60"/>
      <c r="O47" s="60"/>
      <c r="P47" s="31" t="s">
        <v>25</v>
      </c>
      <c r="Q47" s="4"/>
      <c r="R47" s="12"/>
    </row>
    <row r="48" customFormat="false" ht="12.75" hidden="true" customHeight="false" outlineLevel="0" collapsed="false">
      <c r="B48" s="43" t="s">
        <v>26</v>
      </c>
      <c r="C48" s="92"/>
      <c r="D48" s="92"/>
      <c r="E48" s="92"/>
      <c r="F48" s="93"/>
      <c r="G48" s="93"/>
      <c r="H48" s="94" t="n">
        <v>1</v>
      </c>
      <c r="I48" s="94" t="n">
        <v>1</v>
      </c>
      <c r="J48" s="94" t="n">
        <v>2</v>
      </c>
      <c r="K48" s="94" t="n">
        <v>0</v>
      </c>
      <c r="L48" s="94" t="n">
        <v>0</v>
      </c>
      <c r="M48" s="95" t="n">
        <v>0</v>
      </c>
      <c r="N48" s="167"/>
      <c r="O48" s="92"/>
      <c r="P48" s="96" t="n">
        <f aca="false">SUM(H48:O48)</f>
        <v>4</v>
      </c>
      <c r="Q48" s="4"/>
      <c r="R48" s="12"/>
    </row>
    <row r="49" customFormat="false" ht="12.75" hidden="true" customHeight="false" outlineLevel="0" collapsed="false">
      <c r="B49" s="10"/>
      <c r="C49" s="4"/>
      <c r="D49" s="4"/>
      <c r="E49" s="4"/>
      <c r="F49" s="4"/>
      <c r="G49" s="4"/>
      <c r="H49" s="97"/>
      <c r="I49" s="97"/>
      <c r="J49" s="97"/>
      <c r="K49" s="97"/>
      <c r="L49" s="97"/>
      <c r="M49" s="38"/>
      <c r="N49" s="4"/>
      <c r="O49" s="4"/>
      <c r="P49" s="38"/>
      <c r="Q49" s="4"/>
      <c r="R49" s="12"/>
    </row>
    <row r="50" customFormat="false" ht="12.75" hidden="true" customHeight="false" outlineLevel="0" collapsed="false">
      <c r="B50" s="32" t="s">
        <v>27</v>
      </c>
      <c r="C50" s="40"/>
      <c r="D50" s="40"/>
      <c r="E50" s="40"/>
      <c r="F50" s="40"/>
      <c r="G50" s="40"/>
      <c r="H50" s="98"/>
      <c r="I50" s="98"/>
      <c r="J50" s="98"/>
      <c r="K50" s="98"/>
      <c r="L50" s="98"/>
      <c r="M50" s="37"/>
      <c r="N50" s="33"/>
      <c r="O50" s="33"/>
      <c r="P50" s="37"/>
      <c r="Q50" s="4"/>
      <c r="R50" s="12"/>
    </row>
    <row r="51" customFormat="false" ht="12.75" hidden="true" customHeight="false" outlineLevel="0" collapsed="false">
      <c r="B51" s="32" t="s">
        <v>166</v>
      </c>
      <c r="C51" s="40"/>
      <c r="D51" s="40"/>
      <c r="E51" s="40"/>
      <c r="F51" s="40"/>
      <c r="G51" s="40"/>
      <c r="H51" s="173" t="n">
        <f aca="false">ROUND(H21*$O$7,0)</f>
        <v>0</v>
      </c>
      <c r="I51" s="173" t="n">
        <f aca="false">ROUND(I21*$O$7,0)</f>
        <v>0</v>
      </c>
      <c r="J51" s="173" t="n">
        <f aca="false">ROUND(J21*$O$7,0)</f>
        <v>0</v>
      </c>
      <c r="K51" s="173" t="n">
        <f aca="false">ROUND(K21*$O$7,0)</f>
        <v>0</v>
      </c>
      <c r="L51" s="173" t="n">
        <f aca="false">ROUND(L21*$O$7,0)</f>
        <v>0</v>
      </c>
      <c r="M51" s="173" t="n">
        <f aca="false">ROUND(M21*$O$7,0)</f>
        <v>0</v>
      </c>
      <c r="N51" s="168"/>
      <c r="O51" s="101"/>
      <c r="P51" s="102"/>
      <c r="Q51" s="4"/>
      <c r="R51" s="12"/>
    </row>
    <row r="52" customFormat="false" ht="12.75" hidden="true" customHeight="false" outlineLevel="0" collapsed="false">
      <c r="B52" s="43" t="s">
        <v>31</v>
      </c>
      <c r="C52" s="44"/>
      <c r="D52" s="44"/>
      <c r="E52" s="44"/>
      <c r="F52" s="44"/>
      <c r="G52" s="44"/>
      <c r="H52" s="173" t="n">
        <f aca="false">ROUND(H22*$O$7,0)</f>
        <v>39</v>
      </c>
      <c r="I52" s="173" t="n">
        <f aca="false">ROUND(I22*$O$7,0)</f>
        <v>18</v>
      </c>
      <c r="J52" s="173" t="n">
        <f aca="false">ROUND(J22*$O$7,0)</f>
        <v>18</v>
      </c>
      <c r="K52" s="173" t="n">
        <f aca="false">ROUND(K22*$O$7,0)</f>
        <v>0</v>
      </c>
      <c r="L52" s="173" t="n">
        <f aca="false">ROUND(L22*$O$7,0)</f>
        <v>0</v>
      </c>
      <c r="M52" s="173" t="n">
        <f aca="false">ROUND(M22*$O$7,0)</f>
        <v>0</v>
      </c>
      <c r="N52" s="169"/>
      <c r="O52" s="72"/>
      <c r="P52" s="47"/>
      <c r="Q52" s="4"/>
      <c r="R52" s="12"/>
    </row>
    <row r="53" customFormat="false" ht="12.75" hidden="true" customHeight="false" outlineLevel="0" collapsed="false">
      <c r="B53" s="43" t="s">
        <v>32</v>
      </c>
      <c r="C53" s="44"/>
      <c r="D53" s="44"/>
      <c r="E53" s="44"/>
      <c r="F53" s="44"/>
      <c r="G53" s="44"/>
      <c r="H53" s="173" t="n">
        <f aca="false">ROUND(H23*$O$7,0)</f>
        <v>20</v>
      </c>
      <c r="I53" s="173" t="n">
        <f aca="false">ROUND(I23*$O$7,0)</f>
        <v>18</v>
      </c>
      <c r="J53" s="173" t="n">
        <f aca="false">ROUND(J23*$O$7,0)</f>
        <v>18</v>
      </c>
      <c r="K53" s="173" t="n">
        <f aca="false">ROUND(K23*$O$7,0)</f>
        <v>0</v>
      </c>
      <c r="L53" s="173" t="n">
        <f aca="false">ROUND(L23*$O$7,0)</f>
        <v>0</v>
      </c>
      <c r="M53" s="173" t="n">
        <f aca="false">ROUND(M23*$O$7,0)</f>
        <v>0</v>
      </c>
      <c r="N53" s="169"/>
      <c r="O53" s="72"/>
      <c r="P53" s="47"/>
      <c r="Q53" s="4"/>
      <c r="R53" s="12"/>
    </row>
    <row r="54" customFormat="false" ht="12.75" hidden="true" customHeight="false" outlineLevel="0" collapsed="false">
      <c r="B54" s="43" t="s">
        <v>167</v>
      </c>
      <c r="C54" s="44"/>
      <c r="D54" s="44"/>
      <c r="E54" s="44"/>
      <c r="F54" s="44"/>
      <c r="G54" s="44"/>
      <c r="H54" s="173" t="n">
        <f aca="false">ROUND(H24*$O$7,0)</f>
        <v>28</v>
      </c>
      <c r="I54" s="173" t="n">
        <f aca="false">ROUND(I24*$O$7,0)</f>
        <v>9</v>
      </c>
      <c r="J54" s="173" t="n">
        <f aca="false">ROUND(J24*$O$7,0)</f>
        <v>18</v>
      </c>
      <c r="K54" s="173" t="n">
        <f aca="false">ROUND(K24*$O$7,0)</f>
        <v>0</v>
      </c>
      <c r="L54" s="173" t="n">
        <f aca="false">ROUND(L24*$O$7,0)</f>
        <v>0</v>
      </c>
      <c r="M54" s="173" t="n">
        <f aca="false">ROUND(M24*$O$7,0)</f>
        <v>0</v>
      </c>
      <c r="N54" s="169"/>
      <c r="O54" s="72"/>
      <c r="P54" s="47"/>
      <c r="Q54" s="4"/>
      <c r="R54" s="12"/>
    </row>
    <row r="55" customFormat="false" ht="12.75" hidden="true" customHeight="false" outlineLevel="0" collapsed="false">
      <c r="B55" s="43" t="s">
        <v>33</v>
      </c>
      <c r="C55" s="44"/>
      <c r="D55" s="44"/>
      <c r="E55" s="44"/>
      <c r="F55" s="44"/>
      <c r="G55" s="44"/>
      <c r="H55" s="173" t="n">
        <f aca="false">ROUND(H25*$O$7,0)</f>
        <v>39</v>
      </c>
      <c r="I55" s="173" t="n">
        <f aca="false">ROUND(I25*$O$7,0)</f>
        <v>37</v>
      </c>
      <c r="J55" s="173" t="n">
        <f aca="false">ROUND(J25*$O$7,0)</f>
        <v>92</v>
      </c>
      <c r="K55" s="173" t="n">
        <f aca="false">ROUND(K25*$O$7,0)</f>
        <v>0</v>
      </c>
      <c r="L55" s="173" t="n">
        <f aca="false">ROUND(L25*$O$7,0)</f>
        <v>0</v>
      </c>
      <c r="M55" s="173" t="n">
        <f aca="false">ROUND(M25*$O$7,0)</f>
        <v>0</v>
      </c>
      <c r="N55" s="169"/>
      <c r="O55" s="72"/>
      <c r="P55" s="47"/>
      <c r="Q55" s="4"/>
      <c r="R55" s="12"/>
    </row>
    <row r="56" customFormat="false" ht="12.75" hidden="true" customHeight="false" outlineLevel="0" collapsed="false">
      <c r="B56" s="43" t="s">
        <v>168</v>
      </c>
      <c r="C56" s="44"/>
      <c r="D56" s="44"/>
      <c r="E56" s="44"/>
      <c r="F56" s="44"/>
      <c r="G56" s="44"/>
      <c r="H56" s="173" t="n">
        <f aca="false">ROUND(H26*$O$7,0)</f>
        <v>20</v>
      </c>
      <c r="I56" s="173" t="n">
        <f aca="false">ROUND(I26*$O$7,0)</f>
        <v>28</v>
      </c>
      <c r="J56" s="173" t="n">
        <f aca="false">ROUND(J26*$O$7,0)</f>
        <v>18</v>
      </c>
      <c r="K56" s="173" t="n">
        <f aca="false">ROUND(K26*$O$7,0)</f>
        <v>0</v>
      </c>
      <c r="L56" s="173" t="n">
        <f aca="false">ROUND(L26*$O$7,0)</f>
        <v>0</v>
      </c>
      <c r="M56" s="173" t="n">
        <f aca="false">ROUND(M26*$O$7,0)</f>
        <v>0</v>
      </c>
      <c r="N56" s="169"/>
      <c r="O56" s="72"/>
      <c r="P56" s="47"/>
      <c r="Q56" s="4"/>
      <c r="R56" s="12"/>
    </row>
    <row r="57" customFormat="false" ht="12.75" hidden="true" customHeight="false" outlineLevel="0" collapsed="false">
      <c r="B57" s="43" t="s">
        <v>169</v>
      </c>
      <c r="C57" s="44"/>
      <c r="D57" s="44"/>
      <c r="E57" s="44"/>
      <c r="F57" s="44"/>
      <c r="G57" s="44"/>
      <c r="H57" s="173" t="n">
        <f aca="false">ROUND(H27*$O$7,0)</f>
        <v>39</v>
      </c>
      <c r="I57" s="173" t="n">
        <f aca="false">ROUND(I27*$O$7,0)</f>
        <v>74</v>
      </c>
      <c r="J57" s="173" t="n">
        <f aca="false">ROUND(J27*$O$7,0)</f>
        <v>18</v>
      </c>
      <c r="K57" s="173" t="n">
        <f aca="false">ROUND(K27*$O$7,0)</f>
        <v>0</v>
      </c>
      <c r="L57" s="173" t="n">
        <f aca="false">ROUND(L27*$O$7,0)</f>
        <v>0</v>
      </c>
      <c r="M57" s="173" t="n">
        <f aca="false">ROUND(M27*$O$7,0)</f>
        <v>0</v>
      </c>
      <c r="N57" s="169"/>
      <c r="O57" s="72"/>
      <c r="P57" s="47"/>
      <c r="Q57" s="4"/>
      <c r="R57" s="12"/>
    </row>
    <row r="58" customFormat="false" ht="12.75" hidden="true" customHeight="false" outlineLevel="0" collapsed="false">
      <c r="B58" s="10"/>
      <c r="C58" s="4"/>
      <c r="D58" s="4"/>
      <c r="E58" s="4"/>
      <c r="F58" s="4"/>
      <c r="G58" s="105"/>
      <c r="H58" s="174"/>
      <c r="I58" s="174"/>
      <c r="J58" s="174"/>
      <c r="K58" s="173"/>
      <c r="L58" s="173"/>
      <c r="M58" s="174"/>
      <c r="N58" s="73"/>
      <c r="O58" s="73"/>
      <c r="P58" s="107"/>
      <c r="Q58" s="4"/>
      <c r="R58" s="12"/>
    </row>
    <row r="59" customFormat="false" ht="12.75" hidden="true" customHeight="false" outlineLevel="0" collapsed="false">
      <c r="B59" s="148" t="s">
        <v>170</v>
      </c>
      <c r="C59" s="149"/>
      <c r="D59" s="149"/>
      <c r="E59" s="150"/>
      <c r="F59" s="40" t="s">
        <v>36</v>
      </c>
      <c r="G59" s="37"/>
      <c r="H59" s="175" t="n">
        <f aca="false">+SUM(H51:H57)</f>
        <v>185</v>
      </c>
      <c r="I59" s="175" t="n">
        <f aca="false">SUM(I51:I57)</f>
        <v>184</v>
      </c>
      <c r="J59" s="175" t="n">
        <f aca="false">SUM(J51:J57)</f>
        <v>182</v>
      </c>
      <c r="K59" s="175" t="n">
        <f aca="false">SUM(K51:K57)</f>
        <v>0</v>
      </c>
      <c r="L59" s="175" t="n">
        <f aca="false">+SUM(L51:L57)</f>
        <v>0</v>
      </c>
      <c r="M59" s="175" t="n">
        <f aca="false">+SUM(M51:M57)</f>
        <v>0</v>
      </c>
      <c r="N59" s="170"/>
      <c r="O59" s="170"/>
      <c r="P59" s="176" t="n">
        <f aca="false">SUM(H59:O59)</f>
        <v>551</v>
      </c>
      <c r="Q59" s="33"/>
      <c r="R59" s="153"/>
    </row>
    <row r="60" customFormat="false" ht="12.75" hidden="true" customHeight="false" outlineLevel="0" collapsed="false">
      <c r="B60" s="1"/>
      <c r="C60" s="2"/>
      <c r="D60" s="2"/>
      <c r="E60" s="1"/>
      <c r="F60" s="3"/>
      <c r="G60" s="4"/>
      <c r="H60" s="5"/>
      <c r="I60" s="5"/>
      <c r="J60" s="5"/>
      <c r="K60" s="5"/>
      <c r="L60" s="5"/>
      <c r="M60" s="5"/>
      <c r="N60" s="5"/>
      <c r="O60" s="5"/>
      <c r="P60" s="5"/>
      <c r="Q60" s="4"/>
      <c r="R60" s="4"/>
    </row>
    <row r="61" customFormat="false" ht="12.75" hidden="true" customHeight="false" outlineLevel="0" collapsed="false"/>
    <row r="62" customFormat="false" ht="12.75" hidden="true" customHeight="false" outlineLevel="0" collapsed="false"/>
    <row r="63" customFormat="false" ht="12.75" hidden="tru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2000-11-02T19:52:43Z</dcterms:created>
  <dc:creator>vlamadr</dc:creator>
  <dc:description/>
  <dc:language>en-US</dc:language>
  <cp:lastModifiedBy>Elizabeth L. Webb </cp:lastModifiedBy>
  <cp:lastPrinted>2001-10-25T10:57:57Z</cp:lastPrinted>
  <dcterms:modified xsi:type="dcterms:W3CDTF">2001-10-25T11:16:48Z</dcterms:modified>
  <cp:revision>0</cp:revision>
  <dc:subject/>
  <dc:title/>
</cp:coreProperties>
</file>