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MB. STMT." sheetId="1" state="visible" r:id="rId3"/>
    <sheet name=" DOL. VAL. STMT." sheetId="2" state="visible" r:id="rId4"/>
  </sheets>
  <definedNames>
    <definedName function="false" hidden="false" localSheetId="1" name="_xlnm.Print_Area" vbProcedure="false">' DOL. VAL. STMT.'!$A$1:$S$29</definedName>
    <definedName function="false" hidden="false" localSheetId="0" name="_xlnm.Print_Area" vbProcedure="false">'IMB. STMT.'!$A$1:$U$61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<sst xmlns="http://schemas.openxmlformats.org/spreadsheetml/2006/main" count="112" uniqueCount="77">
  <si>
    <t xml:space="preserve">STMT D/T:</t>
  </si>
  <si>
    <t xml:space="preserve">07/20/01</t>
  </si>
  <si>
    <t xml:space="preserve">PREPARED NAME:  NORTHERN NATURAL GAS COMPANY</t>
  </si>
  <si>
    <t xml:space="preserve">CONTRACT IMBALANCE</t>
  </si>
  <si>
    <t xml:space="preserve">ACCOUNTING PERIOD:   JUNE    2001</t>
  </si>
  <si>
    <t xml:space="preserve">SVC REQ K:</t>
  </si>
  <si>
    <t xml:space="preserve">SVC REQ NAME:</t>
  </si>
  <si>
    <t xml:space="preserve">ONEOK MIDSTRAM GAS SUPPLY, LLC</t>
  </si>
  <si>
    <t xml:space="preserve">BILL PTY:</t>
  </si>
  <si>
    <t xml:space="preserve">SVC CD:</t>
  </si>
  <si>
    <t xml:space="preserve">BAL-1</t>
  </si>
  <si>
    <t xml:space="preserve">SVC REQ K DATE:</t>
  </si>
  <si>
    <t xml:space="preserve">CONTACT NAME:</t>
  </si>
  <si>
    <t xml:space="preserve">WOODSON, HARRY</t>
  </si>
  <si>
    <t xml:space="preserve">CONTACT PHONE:</t>
  </si>
  <si>
    <t xml:space="preserve">(713) 853-6600</t>
  </si>
  <si>
    <t xml:space="preserve">BEG DATE</t>
  </si>
  <si>
    <t xml:space="preserve">LOC PROP</t>
  </si>
  <si>
    <t xml:space="preserve">STMT</t>
  </si>
  <si>
    <t xml:space="preserve">ALLOCATED</t>
  </si>
  <si>
    <t xml:space="preserve">SCHEDULED</t>
  </si>
  <si>
    <t xml:space="preserve">END DATE</t>
  </si>
  <si>
    <t xml:space="preserve">(POI)</t>
  </si>
  <si>
    <t xml:space="preserve">LOC</t>
  </si>
  <si>
    <t xml:space="preserve">LOC NAME</t>
  </si>
  <si>
    <t xml:space="preserve">BASIS</t>
  </si>
  <si>
    <t xml:space="preserve">DRY BTU</t>
  </si>
  <si>
    <t xml:space="preserve">QUANTITY</t>
  </si>
  <si>
    <t xml:space="preserve">BEGINNING IMBALANCE AS OF MARCH 2001 PER ARBITRATION SETTLEMENT</t>
  </si>
  <si>
    <t xml:space="preserve"> </t>
  </si>
  <si>
    <t xml:space="preserve">            RECEIVED BY NORTHERN NATURAL GAS</t>
  </si>
  <si>
    <t xml:space="preserve">0063024</t>
  </si>
  <si>
    <t xml:space="preserve">000220768</t>
  </si>
  <si>
    <t xml:space="preserve">BUSHTON PVR</t>
  </si>
  <si>
    <t xml:space="preserve">A</t>
  </si>
  <si>
    <t xml:space="preserve">             PRIOR PERIOD ADJUSTMENTS</t>
  </si>
  <si>
    <t xml:space="preserve">             CURRENT MONTH RECEIPTS</t>
  </si>
  <si>
    <t xml:space="preserve">TOTAL RECEVED</t>
  </si>
  <si>
    <t xml:space="preserve">            DELIVERED BY NORTHERN NATURAL GAS</t>
  </si>
  <si>
    <t xml:space="preserve">TOTAL DELIVERIES</t>
  </si>
  <si>
    <t xml:space="preserve">200104</t>
  </si>
  <si>
    <t xml:space="preserve">200105</t>
  </si>
  <si>
    <t xml:space="preserve">NET CURRENT MONTH IMBALANCE</t>
  </si>
  <si>
    <t xml:space="preserve">200106</t>
  </si>
  <si>
    <t xml:space="preserve">CR</t>
  </si>
  <si>
    <t xml:space="preserve">    NET IMBALANCE FOR ACCOUNTING PERIOD</t>
  </si>
  <si>
    <t xml:space="preserve">ENDING IMBALANCE AT END OF </t>
  </si>
  <si>
    <t xml:space="preserve">JUNE 2001</t>
  </si>
  <si>
    <t xml:space="preserve">  REQUEST FOR REALLOCATIONS MUST BE MADE IN WRITING TO NORTHERN NATURAL GAS BY January 20, 2002</t>
  </si>
  <si>
    <t xml:space="preserve">  MEASUREMENT CORRECTIONS MUST BE PROCESSED WITHIN SIX MONTHS OF THE BEGINNING FLOW DATE.</t>
  </si>
  <si>
    <t xml:space="preserve">NOTE:  ON 5/1/97, GISB STANDARD 1.3.16 BECAME EFFECTIVE REQUIRING THAT FUEL RETENTION BE CALCULATED ON RECEIPT VOLUMES</t>
  </si>
  <si>
    <t xml:space="preserve">THE SHIPPER IS LIABLE FOR FUEL USE AND UNACCOUNTED-FOR GAS ON PRE-5/1/97 PABABLE (POSITIVE) IMBALANCES AND POST-5/1/97 RECEIVABLE (NEGATIVE) IMBALANCES.</t>
  </si>
  <si>
    <t xml:space="preserve">IMBALANCE RESOLUTION MUST INCLUDE FUEL USE AND UNACCOUNTED-FOR GAS.</t>
  </si>
  <si>
    <t xml:space="preserve">NOTE:  CR=DUE NNG</t>
  </si>
  <si>
    <t xml:space="preserve">POSITIVE=DUE SVC REQ  </t>
  </si>
  <si>
    <t xml:space="preserve">THE ALLOCATED QUANTITY ABOVE REPRESENTS A SUMMARY OF ALLOCATED RECEIPTS AND DELIVERIES.  REFER TO THE "VOLUME IMBALANCE AND</t>
  </si>
  <si>
    <t xml:space="preserve">DOLLAR VALUATION CACULATIONS" STATEMENT TO DETERMIN THE CONTRACTUAL IMBALANCE OBLIGATION.</t>
  </si>
  <si>
    <t xml:space="preserve">PREPARER NAME:  NORTHERN NATURAL GAS COMPANY</t>
  </si>
  <si>
    <t xml:space="preserve">VOLUME IMBALANCE AND DOLLAR VALUATION CALCULATIONS</t>
  </si>
  <si>
    <t xml:space="preserve">ACCOUNTING PERIOD:  JUNE  2001</t>
  </si>
  <si>
    <t xml:space="preserve">ONEOK MIDSTREAM GAS SUPPLY, LLC</t>
  </si>
  <si>
    <t xml:space="preserve">=</t>
  </si>
  <si>
    <t xml:space="preserve">DUE NNG</t>
  </si>
  <si>
    <t xml:space="preserve">POSITIVE</t>
  </si>
  <si>
    <t xml:space="preserve">DUE SVC REQ</t>
  </si>
  <si>
    <t xml:space="preserve">VOLUMETRIC IMBALANCE</t>
  </si>
  <si>
    <t xml:space="preserve">DOLLAR-VALUED IMBALANCE</t>
  </si>
  <si>
    <t xml:space="preserve">INDEX PRICE</t>
  </si>
  <si>
    <t xml:space="preserve">IMB VALUE</t>
  </si>
  <si>
    <t xml:space="preserve">BEGINNING IMBALANCE (QUANTIY)</t>
  </si>
  <si>
    <t xml:space="preserve">BEGINNING IMBALANCE (QUANTITY) 200103</t>
  </si>
  <si>
    <t xml:space="preserve">PER ARBITRATION SETTLEMENT</t>
  </si>
  <si>
    <t xml:space="preserve">VOLUMES APPLIED TO IMBALANCE:</t>
  </si>
  <si>
    <t xml:space="preserve">SETTLEMENT</t>
  </si>
  <si>
    <t xml:space="preserve">CURRENT MONTH</t>
  </si>
  <si>
    <t xml:space="preserve">CURRENT MONTH  200106</t>
  </si>
  <si>
    <t xml:space="preserve">PRIOR PERIODS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</si>
</sst>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[$-409]#,##0.00_);[RED]\(#,##0.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7"/>
      <name val="Arial"/>
      <family val="2"/>
    </font>
    <font>
      <sz val="7"/>
      <color rgb="FF000000"/>
      <name val="Arial"/>
      <family val="2"/>
    </font>
    <font>
      <sz val="7"/>
      <color rgb="FFFF0000"/>
      <name val="Arial"/>
      <family val="2"/>
    </font>
    <font>
      <sz val="7"/>
      <color rgb="FF333300"/>
      <name val="Arial"/>
      <family val="2"/>
    </font>
    <font>
      <sz val="8"/>
      <name val="Arial"/>
      <family val="2"/>
    </font>
    <font>
      <sz val="7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84"/>
    <col collapsed="false" customWidth="true" hidden="false" outlineLevel="0" max="2" min="2" style="0" width="7.7"/>
    <col collapsed="false" customWidth="true" hidden="false" outlineLevel="0" max="3" min="3" style="0" width="2.84"/>
    <col collapsed="false" customWidth="true" hidden="false" outlineLevel="0" max="4" min="4" style="0" width="0.7"/>
    <col collapsed="false" customWidth="true" hidden="false" outlineLevel="0" max="5" min="5" style="0" width="8.28"/>
    <col collapsed="false" customWidth="true" hidden="false" outlineLevel="0" max="6" min="6" style="0" width="0.7"/>
    <col collapsed="false" customWidth="true" hidden="false" outlineLevel="0" max="8" min="8" style="0" width="0.85"/>
    <col collapsed="false" customWidth="true" hidden="false" outlineLevel="0" max="9" min="9" style="0" width="18.28"/>
    <col collapsed="false" customWidth="true" hidden="false" outlineLevel="0" max="10" min="10" style="0" width="0.85"/>
    <col collapsed="false" customWidth="true" hidden="false" outlineLevel="0" max="11" min="11" style="0" width="6.85"/>
    <col collapsed="false" customWidth="true" hidden="false" outlineLevel="0" max="12" min="12" style="0" width="0.85"/>
    <col collapsed="false" customWidth="true" hidden="false" outlineLevel="0" max="14" min="14" style="0" width="0.85"/>
    <col collapsed="false" customWidth="true" hidden="false" outlineLevel="0" max="15" min="15" style="0" width="11.42"/>
    <col collapsed="false" customWidth="true" hidden="false" outlineLevel="0" max="16" min="16" style="0" width="2.42"/>
    <col collapsed="false" customWidth="true" hidden="false" outlineLevel="0" max="17" min="17" style="0" width="0.85"/>
    <col collapsed="false" customWidth="true" hidden="false" outlineLevel="0" max="18" min="18" style="0" width="10.99"/>
  </cols>
  <sheetData>
    <row r="1" customFormat="false" ht="9" hidden="false" customHeight="false" outlineLevel="0" collapsed="false">
      <c r="A1" s="1" t="s">
        <v>0</v>
      </c>
      <c r="B1" s="1"/>
      <c r="C1" s="1" t="s">
        <v>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9" hidden="false" customHeight="false" outlineLevel="0" collapsed="false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false" ht="9" hidden="false" customHeight="false" outlineLevel="0" collapsed="false">
      <c r="A3" s="2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customFormat="false" ht="9" hidden="false" customHeight="false" outlineLevel="0" collapsed="false">
      <c r="A4" s="2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customFormat="false" ht="9" hidden="false" customHeight="fals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customFormat="false" ht="9" hidden="false" customHeight="false" outlineLevel="0" collapsed="false">
      <c r="A6" s="1" t="s">
        <v>5</v>
      </c>
      <c r="B6" s="1"/>
      <c r="C6" s="1"/>
      <c r="D6" s="1"/>
      <c r="E6" s="3" t="n">
        <v>103135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customFormat="false" ht="9" hidden="false" customHeight="false" outlineLevel="0" collapsed="false">
      <c r="A7" s="1" t="s">
        <v>6</v>
      </c>
      <c r="B7" s="1"/>
      <c r="C7" s="1"/>
      <c r="D7" s="1"/>
      <c r="E7" s="1" t="s">
        <v>7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customFormat="false" ht="9" hidden="false" customHeight="false" outlineLevel="0" collapsed="false">
      <c r="A8" s="1" t="s">
        <v>8</v>
      </c>
      <c r="B8" s="1"/>
      <c r="C8" s="1"/>
      <c r="D8" s="1"/>
      <c r="E8" s="1" t="s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customFormat="false" ht="9" hidden="false" customHeight="false" outlineLevel="0" collapsed="false">
      <c r="A9" s="1" t="s">
        <v>9</v>
      </c>
      <c r="B9" s="1"/>
      <c r="C9" s="1"/>
      <c r="D9" s="1"/>
      <c r="E9" s="1" t="s">
        <v>10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customFormat="false" ht="9" hidden="false" customHeight="false" outlineLevel="0" collapsed="false">
      <c r="A10" s="1" t="s">
        <v>11</v>
      </c>
      <c r="B10" s="1"/>
      <c r="C10" s="1"/>
      <c r="D10" s="1"/>
      <c r="E10" s="3" t="n">
        <v>19970401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customFormat="false" ht="9" hidden="false" customHeight="false" outlineLevel="0" collapsed="false">
      <c r="A11" s="1" t="s">
        <v>12</v>
      </c>
      <c r="B11" s="1"/>
      <c r="C11" s="1"/>
      <c r="D11" s="1"/>
      <c r="E11" s="1" t="s">
        <v>13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customFormat="false" ht="9" hidden="false" customHeight="false" outlineLevel="0" collapsed="false">
      <c r="A12" s="1" t="s">
        <v>14</v>
      </c>
      <c r="B12" s="1"/>
      <c r="C12" s="1"/>
      <c r="D12" s="1"/>
      <c r="E12" s="1" t="s">
        <v>15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customFormat="false" ht="4.5" hidden="false" customHeight="tru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5"/>
    </row>
    <row r="14" customFormat="false" ht="9" hidden="false" customHeight="fals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customFormat="false" ht="9" hidden="false" customHeight="false" outlineLevel="0" collapsed="false">
      <c r="A15" s="6"/>
      <c r="B15" s="6" t="s">
        <v>16</v>
      </c>
      <c r="C15" s="6"/>
      <c r="D15" s="6"/>
      <c r="E15" s="6" t="s">
        <v>17</v>
      </c>
      <c r="F15" s="6"/>
      <c r="G15" s="6"/>
      <c r="H15" s="6"/>
      <c r="I15" s="6"/>
      <c r="J15" s="6"/>
      <c r="K15" s="6" t="s">
        <v>18</v>
      </c>
      <c r="L15" s="6"/>
      <c r="M15" s="6"/>
      <c r="N15" s="6"/>
      <c r="O15" s="6" t="s">
        <v>19</v>
      </c>
      <c r="P15" s="6"/>
      <c r="Q15" s="6"/>
      <c r="R15" s="6" t="s">
        <v>20</v>
      </c>
    </row>
    <row r="16" customFormat="false" ht="9" hidden="false" customHeight="false" outlineLevel="0" collapsed="false">
      <c r="A16" s="6"/>
      <c r="B16" s="7" t="s">
        <v>21</v>
      </c>
      <c r="C16" s="2"/>
      <c r="D16" s="6"/>
      <c r="E16" s="7" t="s">
        <v>22</v>
      </c>
      <c r="F16" s="6"/>
      <c r="G16" s="7" t="s">
        <v>23</v>
      </c>
      <c r="H16" s="6"/>
      <c r="I16" s="7" t="s">
        <v>24</v>
      </c>
      <c r="J16" s="6"/>
      <c r="K16" s="7" t="s">
        <v>25</v>
      </c>
      <c r="L16" s="6"/>
      <c r="M16" s="7" t="s">
        <v>26</v>
      </c>
      <c r="N16" s="6"/>
      <c r="O16" s="7" t="s">
        <v>27</v>
      </c>
      <c r="P16" s="2"/>
      <c r="Q16" s="6"/>
      <c r="R16" s="7" t="s">
        <v>27</v>
      </c>
    </row>
    <row r="17" customFormat="false" ht="4.5" hidden="false" customHeight="true" outlineLevel="0" collapsed="false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8"/>
      <c r="P17" s="1"/>
      <c r="Q17" s="1"/>
      <c r="R17" s="1"/>
    </row>
    <row r="18" customFormat="false" ht="9" hidden="false" customHeight="false" outlineLevel="0" collapsed="false">
      <c r="A18" s="1"/>
      <c r="B18" s="1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9" t="n">
        <v>193214</v>
      </c>
      <c r="P18" s="10" t="s">
        <v>29</v>
      </c>
      <c r="Q18" s="1"/>
      <c r="R18" s="1"/>
    </row>
    <row r="19" customFormat="false" ht="7.5" hidden="false" customHeight="tru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1"/>
      <c r="P19" s="1"/>
      <c r="Q19" s="1"/>
      <c r="R19" s="1"/>
    </row>
    <row r="20" customFormat="false" ht="9" hidden="false" customHeight="false" outlineLevel="0" collapsed="false">
      <c r="A20" s="1"/>
      <c r="B20" s="1" t="s">
        <v>30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1"/>
      <c r="P20" s="1"/>
      <c r="Q20" s="1"/>
      <c r="R20" s="1"/>
    </row>
    <row r="21" customFormat="false" ht="6.75" hidden="false" customHeight="tru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1"/>
      <c r="P21" s="1"/>
      <c r="Q21" s="1"/>
      <c r="R21" s="1"/>
    </row>
    <row r="22" customFormat="false" ht="9" hidden="false" customHeight="false" outlineLevel="0" collapsed="false">
      <c r="A22" s="1"/>
      <c r="B22" s="1" t="n">
        <v>200104</v>
      </c>
      <c r="C22" s="1"/>
      <c r="D22" s="1"/>
      <c r="E22" s="1" t="s">
        <v>31</v>
      </c>
      <c r="F22" s="1"/>
      <c r="G22" s="1" t="s">
        <v>32</v>
      </c>
      <c r="H22" s="1"/>
      <c r="I22" s="1" t="s">
        <v>33</v>
      </c>
      <c r="J22" s="1"/>
      <c r="K22" s="6" t="s">
        <v>34</v>
      </c>
      <c r="L22" s="1"/>
      <c r="M22" s="6" t="n">
        <v>2.6733549</v>
      </c>
      <c r="N22" s="1"/>
      <c r="O22" s="11" t="n">
        <f aca="false">--176020</f>
        <v>176020</v>
      </c>
      <c r="P22" s="10" t="s">
        <v>29</v>
      </c>
      <c r="Q22" s="1"/>
      <c r="R22" s="1"/>
    </row>
    <row r="23" customFormat="false" ht="9" hidden="false" customHeight="false" outlineLevel="0" collapsed="false">
      <c r="A23" s="1"/>
      <c r="B23" s="1" t="n">
        <v>200105</v>
      </c>
      <c r="C23" s="1"/>
      <c r="D23" s="1"/>
      <c r="E23" s="1" t="s">
        <v>31</v>
      </c>
      <c r="F23" s="1"/>
      <c r="G23" s="1" t="s">
        <v>32</v>
      </c>
      <c r="H23" s="1"/>
      <c r="I23" s="1" t="s">
        <v>33</v>
      </c>
      <c r="J23" s="1"/>
      <c r="K23" s="6" t="s">
        <v>34</v>
      </c>
      <c r="L23" s="1"/>
      <c r="M23" s="6" t="n">
        <v>2.5620277</v>
      </c>
      <c r="N23" s="1"/>
      <c r="O23" s="11" t="n">
        <v>41697</v>
      </c>
      <c r="P23" s="10" t="s">
        <v>29</v>
      </c>
      <c r="Q23" s="1"/>
      <c r="R23" s="1"/>
    </row>
    <row r="24" customFormat="false" ht="3.75" hidden="false" customHeight="tru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2"/>
      <c r="N24" s="1"/>
      <c r="O24" s="13"/>
      <c r="P24" s="1"/>
      <c r="Q24" s="1"/>
      <c r="R24" s="1"/>
    </row>
    <row r="25" customFormat="false" ht="6.75" hidden="false" customHeight="tru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4"/>
      <c r="N25" s="1"/>
      <c r="O25" s="11"/>
      <c r="P25" s="1"/>
      <c r="Q25" s="1"/>
      <c r="R25" s="1"/>
    </row>
    <row r="26" customFormat="false" ht="9" hidden="false" customHeight="false" outlineLevel="0" collapsed="false">
      <c r="A26" s="1"/>
      <c r="B26" s="1"/>
      <c r="C26" s="1"/>
      <c r="D26" s="1"/>
      <c r="E26" s="1"/>
      <c r="F26" s="1"/>
      <c r="G26" s="1" t="s">
        <v>35</v>
      </c>
      <c r="H26" s="1"/>
      <c r="I26" s="1"/>
      <c r="J26" s="1"/>
      <c r="K26" s="1"/>
      <c r="L26" s="1"/>
      <c r="M26" s="14"/>
      <c r="N26" s="1"/>
      <c r="O26" s="11" t="n">
        <f aca="false">SUM(O22:O23)</f>
        <v>217717</v>
      </c>
      <c r="P26" s="1"/>
      <c r="Q26" s="1"/>
      <c r="R26" s="1"/>
    </row>
    <row r="27" customFormat="false" ht="9" hidden="false" customHeight="false" outlineLevel="0" collapsed="false">
      <c r="A27" s="1"/>
      <c r="B27" s="1"/>
      <c r="C27" s="1"/>
      <c r="D27" s="1"/>
      <c r="E27" s="1"/>
      <c r="F27" s="1"/>
      <c r="G27" s="1" t="s">
        <v>36</v>
      </c>
      <c r="H27" s="1"/>
      <c r="I27" s="1"/>
      <c r="J27" s="1"/>
      <c r="K27" s="1"/>
      <c r="L27" s="1"/>
      <c r="M27" s="14"/>
      <c r="N27" s="1"/>
      <c r="O27" s="11" t="s">
        <v>29</v>
      </c>
      <c r="P27" s="1"/>
      <c r="Q27" s="1"/>
      <c r="R27" s="1"/>
    </row>
    <row r="28" customFormat="false" ht="3.75" hidden="false" customHeight="tru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2"/>
      <c r="N28" s="1"/>
      <c r="O28" s="13"/>
      <c r="P28" s="1"/>
      <c r="Q28" s="1"/>
      <c r="R28" s="4"/>
    </row>
    <row r="29" customFormat="false" ht="9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 t="s">
        <v>37</v>
      </c>
      <c r="J29" s="1"/>
      <c r="K29" s="1"/>
      <c r="L29" s="1"/>
      <c r="M29" s="14"/>
      <c r="N29" s="1"/>
      <c r="O29" s="11" t="n">
        <f aca="false">SUM(O26:O27)</f>
        <v>217717</v>
      </c>
      <c r="P29" s="1"/>
      <c r="Q29" s="1"/>
      <c r="R29" s="1" t="n">
        <f aca="false">R27</f>
        <v>0</v>
      </c>
    </row>
    <row r="30" customFormat="false" ht="9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4"/>
      <c r="N30" s="1"/>
      <c r="O30" s="11"/>
      <c r="P30" s="1"/>
      <c r="Q30" s="1"/>
      <c r="R30" s="1"/>
    </row>
    <row r="31" customFormat="false" ht="9" hidden="false" customHeight="false" outlineLevel="0" collapsed="false">
      <c r="A31" s="1"/>
      <c r="B31" s="1" t="s">
        <v>38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4"/>
      <c r="N31" s="1"/>
      <c r="O31" s="11"/>
      <c r="P31" s="1"/>
      <c r="Q31" s="1"/>
      <c r="R31" s="1"/>
    </row>
    <row r="32" customFormat="false" ht="6.75" hidden="false" customHeight="tru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4"/>
      <c r="N32" s="1"/>
      <c r="O32" s="11"/>
      <c r="P32" s="1"/>
      <c r="Q32" s="1"/>
      <c r="R32" s="1"/>
    </row>
    <row r="33" customFormat="false" ht="9" hidden="false" customHeight="false" outlineLevel="0" collapsed="false">
      <c r="A33" s="1"/>
      <c r="B33" s="1" t="n">
        <v>200106</v>
      </c>
      <c r="C33" s="1"/>
      <c r="D33" s="1"/>
      <c r="E33" s="1" t="s">
        <v>31</v>
      </c>
      <c r="F33" s="1"/>
      <c r="G33" s="1" t="s">
        <v>32</v>
      </c>
      <c r="H33" s="1"/>
      <c r="I33" s="1" t="s">
        <v>33</v>
      </c>
      <c r="J33" s="1"/>
      <c r="K33" s="6" t="s">
        <v>34</v>
      </c>
      <c r="L33" s="1"/>
      <c r="M33" s="6" t="n">
        <v>2.6291907</v>
      </c>
      <c r="N33" s="1"/>
      <c r="O33" s="11" t="n">
        <v>77874</v>
      </c>
      <c r="P33" s="10" t="s">
        <v>29</v>
      </c>
      <c r="Q33" s="1"/>
      <c r="R33" s="1"/>
    </row>
    <row r="34" customFormat="false" ht="3.75" hidden="false" customHeight="tru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6"/>
      <c r="L34" s="1"/>
      <c r="M34" s="15"/>
      <c r="N34" s="1"/>
      <c r="O34" s="13"/>
      <c r="P34" s="1"/>
      <c r="Q34" s="1"/>
      <c r="R34" s="1"/>
    </row>
    <row r="35" customFormat="false" ht="9" hidden="false" customHeight="false" outlineLevel="0" collapsed="false">
      <c r="A35" s="1"/>
      <c r="B35" s="1"/>
      <c r="C35" s="1"/>
      <c r="D35" s="1"/>
      <c r="E35" s="1"/>
      <c r="F35" s="1"/>
      <c r="G35" s="1" t="s">
        <v>35</v>
      </c>
      <c r="H35" s="1"/>
      <c r="I35" s="1"/>
      <c r="J35" s="1"/>
      <c r="K35" s="1"/>
      <c r="L35" s="1"/>
      <c r="M35" s="1"/>
      <c r="N35" s="1"/>
      <c r="O35" s="11"/>
      <c r="P35" s="1"/>
      <c r="Q35" s="1"/>
      <c r="R35" s="1"/>
    </row>
    <row r="36" customFormat="false" ht="9" hidden="false" customHeight="false" outlineLevel="0" collapsed="false">
      <c r="A36" s="1"/>
      <c r="B36" s="1"/>
      <c r="C36" s="1"/>
      <c r="D36" s="1"/>
      <c r="E36" s="1"/>
      <c r="F36" s="1"/>
      <c r="G36" s="1" t="s">
        <v>36</v>
      </c>
      <c r="H36" s="1"/>
      <c r="I36" s="1"/>
      <c r="J36" s="1"/>
      <c r="K36" s="1"/>
      <c r="L36" s="1"/>
      <c r="M36" s="1"/>
      <c r="N36" s="1"/>
      <c r="O36" s="11" t="n">
        <f aca="false">O33</f>
        <v>77874</v>
      </c>
      <c r="P36" s="1"/>
      <c r="Q36" s="1"/>
      <c r="R36" s="1"/>
    </row>
    <row r="37" customFormat="false" ht="3.75" hidden="false" customHeight="tru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6"/>
      <c r="L37" s="1"/>
      <c r="M37" s="15"/>
      <c r="N37" s="1"/>
      <c r="O37" s="13"/>
      <c r="P37" s="1"/>
      <c r="Q37" s="1"/>
      <c r="R37" s="4"/>
    </row>
    <row r="38" customFormat="false" ht="9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 t="s">
        <v>39</v>
      </c>
      <c r="J38" s="1"/>
      <c r="K38" s="1"/>
      <c r="L38" s="1"/>
      <c r="M38" s="1"/>
      <c r="N38" s="1"/>
      <c r="O38" s="11" t="n">
        <f aca="false">SUM(O35:O36)</f>
        <v>77874</v>
      </c>
      <c r="P38" s="1"/>
      <c r="Q38" s="1"/>
      <c r="R38" s="1" t="n">
        <f aca="false">R36</f>
        <v>0</v>
      </c>
    </row>
    <row r="39" customFormat="false" ht="9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1"/>
      <c r="P39" s="1"/>
      <c r="Q39" s="1"/>
      <c r="R39" s="1"/>
    </row>
    <row r="40" customFormat="false" ht="9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 t="s">
        <v>40</v>
      </c>
      <c r="L40" s="1"/>
      <c r="M40" s="1"/>
      <c r="N40" s="1"/>
      <c r="O40" s="11" t="n">
        <f aca="false">SUM(O22)</f>
        <v>176020</v>
      </c>
      <c r="P40" s="1"/>
      <c r="Q40" s="1"/>
      <c r="R40" s="1"/>
    </row>
    <row r="41" customFormat="false" ht="9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 t="s">
        <v>41</v>
      </c>
      <c r="L41" s="1"/>
      <c r="M41" s="1"/>
      <c r="N41" s="1"/>
      <c r="O41" s="11" t="n">
        <f aca="false">SUM(O23)</f>
        <v>41697</v>
      </c>
      <c r="P41" s="10"/>
      <c r="Q41" s="1"/>
      <c r="R41" s="1"/>
    </row>
    <row r="42" customFormat="false" ht="9" hidden="false" customHeight="false" outlineLevel="0" collapsed="false">
      <c r="A42" s="1"/>
      <c r="B42" s="1"/>
      <c r="C42" s="1"/>
      <c r="D42" s="1"/>
      <c r="E42" s="1" t="s">
        <v>42</v>
      </c>
      <c r="F42" s="1"/>
      <c r="G42" s="1"/>
      <c r="H42" s="1"/>
      <c r="I42" s="1"/>
      <c r="J42" s="1"/>
      <c r="K42" s="1" t="s">
        <v>43</v>
      </c>
      <c r="L42" s="1"/>
      <c r="M42" s="1"/>
      <c r="N42" s="1"/>
      <c r="O42" s="11" t="n">
        <f aca="false">-O38</f>
        <v>-77874</v>
      </c>
      <c r="P42" s="16" t="s">
        <v>44</v>
      </c>
      <c r="Q42" s="1"/>
      <c r="R42" s="1"/>
    </row>
    <row r="43" customFormat="false" ht="9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1"/>
      <c r="P43" s="1"/>
      <c r="Q43" s="1"/>
      <c r="R43" s="1"/>
    </row>
    <row r="44" customFormat="false" ht="9" hidden="false" customHeight="false" outlineLevel="0" collapsed="false">
      <c r="A44" s="1"/>
      <c r="B44" s="1"/>
      <c r="C44" s="1"/>
      <c r="D44" s="1"/>
      <c r="E44" s="1" t="s">
        <v>45</v>
      </c>
      <c r="F44" s="1"/>
      <c r="G44" s="1"/>
      <c r="H44" s="1"/>
      <c r="I44" s="1"/>
      <c r="J44" s="1"/>
      <c r="K44" s="1"/>
      <c r="L44" s="1"/>
      <c r="M44" s="1"/>
      <c r="N44" s="1"/>
      <c r="O44" s="11" t="n">
        <f aca="false">SUM(O40:O42)</f>
        <v>139843</v>
      </c>
      <c r="P44" s="1"/>
      <c r="Q44" s="1"/>
      <c r="R44" s="1"/>
    </row>
    <row r="45" customFormat="false" ht="9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1"/>
      <c r="P45" s="1"/>
      <c r="Q45" s="1"/>
      <c r="R45" s="1"/>
    </row>
    <row r="46" customFormat="false" ht="9" hidden="false" customHeight="false" outlineLevel="0" collapsed="false">
      <c r="A46" s="1"/>
      <c r="B46" s="1" t="s">
        <v>46</v>
      </c>
      <c r="C46" s="1"/>
      <c r="D46" s="1"/>
      <c r="E46" s="1"/>
      <c r="F46" s="1"/>
      <c r="G46" s="1"/>
      <c r="H46" s="1"/>
      <c r="I46" s="8" t="s">
        <v>47</v>
      </c>
      <c r="J46" s="1"/>
      <c r="K46" s="1"/>
      <c r="L46" s="1"/>
      <c r="M46" s="1"/>
      <c r="N46" s="1"/>
      <c r="O46" s="11" t="n">
        <f aca="false">O18+O44</f>
        <v>333057</v>
      </c>
      <c r="P46" s="1"/>
      <c r="Q46" s="1"/>
      <c r="R46" s="1"/>
    </row>
    <row r="47" customFormat="false" ht="9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8"/>
      <c r="P47" s="1"/>
      <c r="Q47" s="1"/>
      <c r="R47" s="1"/>
    </row>
    <row r="48" customFormat="false" ht="3" hidden="false" customHeight="true" outlineLevel="0" collapsed="false">
      <c r="A48" s="1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9"/>
      <c r="P48" s="18"/>
      <c r="Q48" s="20"/>
      <c r="R48" s="1"/>
    </row>
    <row r="49" customFormat="false" ht="9" hidden="false" customHeight="false" outlineLevel="0" collapsed="false">
      <c r="A49" s="1"/>
      <c r="B49" s="21" t="s">
        <v>48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22"/>
      <c r="N49" s="22"/>
      <c r="O49" s="23"/>
      <c r="P49" s="5"/>
      <c r="Q49" s="24"/>
      <c r="R49" s="1"/>
    </row>
    <row r="50" customFormat="false" ht="9" hidden="false" customHeight="false" outlineLevel="0" collapsed="false">
      <c r="A50" s="1"/>
      <c r="B50" s="25" t="s">
        <v>49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23"/>
      <c r="P50" s="5"/>
      <c r="Q50" s="24"/>
      <c r="R50" s="1"/>
    </row>
    <row r="51" customFormat="false" ht="3" hidden="false" customHeight="true" outlineLevel="0" collapsed="false">
      <c r="A51" s="1"/>
      <c r="B51" s="26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27"/>
      <c r="R51" s="1"/>
    </row>
    <row r="52" customFormat="false" ht="9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customFormat="false" ht="9" hidden="false" customHeight="false" outlineLevel="0" collapsed="false">
      <c r="A53" s="1"/>
      <c r="B53" s="1" t="s">
        <v>50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customFormat="false" ht="9" hidden="false" customHeight="false" outlineLevel="0" collapsed="false">
      <c r="A54" s="1"/>
      <c r="B54" s="1" t="s">
        <v>51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customFormat="false" ht="9" hidden="false" customHeight="false" outlineLevel="0" collapsed="false">
      <c r="A55" s="1"/>
      <c r="B55" s="1" t="s">
        <v>52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customFormat="false" ht="9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customFormat="false" ht="9" hidden="false" customHeight="false" outlineLevel="0" collapsed="false">
      <c r="A57" s="1"/>
      <c r="B57" s="1" t="s">
        <v>53</v>
      </c>
      <c r="C57" s="1"/>
      <c r="D57" s="1"/>
      <c r="E57" s="1"/>
      <c r="F57" s="1"/>
      <c r="G57" s="1" t="s">
        <v>54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customFormat="false" ht="9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customFormat="false" ht="9" hidden="false" customHeight="false" outlineLevel="0" collapsed="false">
      <c r="A59" s="1"/>
      <c r="B59" s="1" t="s">
        <v>55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customFormat="false" ht="9" hidden="false" customHeight="false" outlineLevel="0" collapsed="false">
      <c r="A60" s="1"/>
      <c r="B60" s="1" t="s">
        <v>56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customFormat="false" ht="11.25" hidden="false" customHeight="false" outlineLevel="0" collapsed="false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</row>
    <row r="62" customFormat="false" ht="11.25" hidden="false" customHeight="false" outlineLevel="0" collapsed="false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</row>
  </sheetData>
  <mergeCells count="3">
    <mergeCell ref="A2:U2"/>
    <mergeCell ref="A3:U3"/>
    <mergeCell ref="A4:U4"/>
  </mergeCells>
  <printOptions headings="false" gridLines="false" gridLinesSet="true" horizontalCentered="false" verticalCentered="false"/>
  <pageMargins left="0.609722222222222" right="0.709722222222222" top="0.890277777777778" bottom="0.6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    &amp;P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0" activeCellId="0" sqref="I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84"/>
    <col collapsed="false" customWidth="true" hidden="false" outlineLevel="0" max="2" min="2" style="0" width="4.56"/>
    <col collapsed="false" customWidth="true" hidden="false" outlineLevel="0" max="3" min="3" style="0" width="6.85"/>
    <col collapsed="false" customWidth="true" hidden="false" outlineLevel="0" max="4" min="4" style="0" width="16.13"/>
    <col collapsed="false" customWidth="true" hidden="false" outlineLevel="0" max="5" min="5" style="0" width="1.85"/>
    <col collapsed="false" customWidth="true" hidden="false" outlineLevel="0" max="7" min="7" style="0" width="5.71"/>
    <col collapsed="false" customWidth="true" hidden="false" outlineLevel="0" max="8" min="8" style="0" width="2.84"/>
    <col collapsed="false" customWidth="true" hidden="false" outlineLevel="0" max="9" min="9" style="0" width="5.41"/>
    <col collapsed="false" customWidth="true" hidden="false" outlineLevel="0" max="10" min="10" style="0" width="5.99"/>
    <col collapsed="false" customWidth="true" hidden="false" outlineLevel="0" max="11" min="11" style="0" width="16.99"/>
    <col collapsed="false" customWidth="true" hidden="false" outlineLevel="0" max="12" min="12" style="0" width="1.85"/>
    <col collapsed="false" customWidth="true" hidden="false" outlineLevel="0" max="15" min="14" style="0" width="2.42"/>
    <col collapsed="false" customWidth="true" hidden="false" outlineLevel="0" max="16" min="16" style="0" width="9.56"/>
    <col collapsed="false" customWidth="true" hidden="false" outlineLevel="0" max="17" min="17" style="0" width="1.85"/>
    <col collapsed="false" customWidth="true" hidden="false" outlineLevel="0" max="18" min="18" style="0" width="10.13"/>
    <col collapsed="false" customWidth="true" hidden="false" outlineLevel="0" max="19" min="19" style="0" width="2.84"/>
  </cols>
  <sheetData>
    <row r="1" customFormat="false" ht="9" hidden="false" customHeight="false" outlineLevel="0" collapsed="false">
      <c r="A1" s="1" t="s">
        <v>0</v>
      </c>
      <c r="B1" s="1"/>
      <c r="C1" s="1" t="s">
        <v>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9" hidden="false" customHeight="false" outlineLevel="0" collapsed="false">
      <c r="A2" s="2" t="s">
        <v>57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Format="false" ht="9" hidden="false" customHeight="false" outlineLevel="0" collapsed="false">
      <c r="A3" s="2" t="s">
        <v>58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customFormat="false" ht="9" hidden="false" customHeight="false" outlineLevel="0" collapsed="false">
      <c r="A4" s="29" t="s">
        <v>59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customFormat="false" ht="9" hidden="false" customHeight="false" outlineLevel="0" collapsed="false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customFormat="false" ht="9" hidden="false" customHeight="false" outlineLevel="0" collapsed="false">
      <c r="A6" s="30" t="s">
        <v>6</v>
      </c>
      <c r="B6" s="31"/>
      <c r="C6" s="12"/>
      <c r="D6" s="32" t="s">
        <v>60</v>
      </c>
      <c r="E6" s="6"/>
      <c r="F6" s="6"/>
      <c r="G6" s="6"/>
      <c r="H6" s="6"/>
      <c r="I6" s="6"/>
      <c r="J6" s="6"/>
      <c r="K6" s="33" t="s">
        <v>44</v>
      </c>
      <c r="L6" s="6" t="s">
        <v>61</v>
      </c>
      <c r="M6" s="3" t="s">
        <v>62</v>
      </c>
      <c r="N6" s="6"/>
      <c r="O6" s="6"/>
      <c r="P6" s="6"/>
      <c r="Q6" s="6"/>
      <c r="R6" s="6"/>
      <c r="S6" s="6"/>
    </row>
    <row r="7" customFormat="false" ht="9" hidden="false" customHeight="false" outlineLevel="0" collapsed="false">
      <c r="A7" s="30" t="s">
        <v>5</v>
      </c>
      <c r="B7" s="31"/>
      <c r="C7" s="12"/>
      <c r="D7" s="32" t="n">
        <v>103135</v>
      </c>
      <c r="E7" s="6"/>
      <c r="F7" s="6"/>
      <c r="G7" s="6"/>
      <c r="H7" s="6"/>
      <c r="I7" s="6"/>
      <c r="J7" s="6"/>
      <c r="K7" s="33" t="s">
        <v>63</v>
      </c>
      <c r="L7" s="6" t="s">
        <v>61</v>
      </c>
      <c r="M7" s="3" t="s">
        <v>64</v>
      </c>
      <c r="N7" s="6"/>
      <c r="O7" s="6"/>
      <c r="P7" s="6"/>
      <c r="Q7" s="6"/>
      <c r="R7" s="6"/>
      <c r="S7" s="6"/>
    </row>
    <row r="8" customFormat="false" ht="9" hidden="false" customHeight="false" outlineLevel="0" collapsed="false">
      <c r="A8" s="30" t="s">
        <v>12</v>
      </c>
      <c r="B8" s="8"/>
      <c r="C8" s="14"/>
      <c r="D8" s="8" t="s">
        <v>13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customFormat="false" ht="9" hidden="false" customHeight="false" outlineLevel="0" collapsed="false">
      <c r="A9" s="34"/>
      <c r="B9" s="14"/>
      <c r="C9" s="14"/>
      <c r="D9" s="14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customFormat="false" ht="9" hidden="false" customHeight="false" outlineLevel="0" collapsed="false">
      <c r="A10" s="14"/>
      <c r="B10" s="14"/>
      <c r="C10" s="14"/>
      <c r="D10" s="14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customFormat="false" ht="9" hidden="false" customHeight="false" outlineLevel="0" collapsed="false">
      <c r="A11" s="35" t="s">
        <v>65</v>
      </c>
      <c r="B11" s="35"/>
      <c r="C11" s="35"/>
      <c r="D11" s="35"/>
      <c r="E11" s="6"/>
      <c r="F11" s="7" t="s">
        <v>27</v>
      </c>
      <c r="G11" s="6"/>
      <c r="H11" s="7" t="s">
        <v>66</v>
      </c>
      <c r="I11" s="7"/>
      <c r="J11" s="7"/>
      <c r="K11" s="7"/>
      <c r="L11" s="6"/>
      <c r="M11" s="7" t="s">
        <v>27</v>
      </c>
      <c r="N11" s="6"/>
      <c r="O11" s="6"/>
      <c r="P11" s="7" t="s">
        <v>67</v>
      </c>
      <c r="Q11" s="6"/>
      <c r="R11" s="7" t="s">
        <v>68</v>
      </c>
      <c r="S11" s="6"/>
    </row>
    <row r="12" customFormat="false" ht="9" hidden="false" customHeight="false" outlineLevel="0" collapsed="false">
      <c r="A12" s="14"/>
      <c r="B12" s="14"/>
      <c r="C12" s="14"/>
      <c r="D12" s="14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36"/>
      <c r="S12" s="1"/>
    </row>
    <row r="13" customFormat="false" ht="9" hidden="false" customHeight="false" outlineLevel="0" collapsed="false">
      <c r="A13" s="8" t="s">
        <v>69</v>
      </c>
      <c r="B13" s="8"/>
      <c r="C13" s="14"/>
      <c r="D13" s="14"/>
      <c r="E13" s="1"/>
      <c r="F13" s="1" t="n">
        <v>0</v>
      </c>
      <c r="G13" s="1"/>
      <c r="H13" s="1" t="s">
        <v>70</v>
      </c>
      <c r="I13" s="1"/>
      <c r="J13" s="1"/>
      <c r="K13" s="1"/>
      <c r="L13" s="1"/>
      <c r="M13" s="37" t="n">
        <v>193214</v>
      </c>
      <c r="N13" s="1"/>
      <c r="O13" s="1"/>
      <c r="P13" s="1"/>
      <c r="Q13" s="1"/>
      <c r="R13" s="36" t="n">
        <v>1192857.73</v>
      </c>
      <c r="S13" s="1"/>
    </row>
    <row r="14" customFormat="false" ht="9" hidden="false" customHeight="false" outlineLevel="0" collapsed="false">
      <c r="A14" s="8"/>
      <c r="B14" s="8"/>
      <c r="C14" s="14"/>
      <c r="D14" s="14"/>
      <c r="E14" s="1"/>
      <c r="F14" s="1"/>
      <c r="G14" s="1"/>
      <c r="H14" s="1"/>
      <c r="I14" s="1" t="s">
        <v>71</v>
      </c>
      <c r="J14" s="1"/>
      <c r="K14" s="1"/>
      <c r="L14" s="1"/>
      <c r="M14" s="37"/>
      <c r="N14" s="1"/>
      <c r="O14" s="1"/>
      <c r="P14" s="1"/>
      <c r="Q14" s="1"/>
      <c r="R14" s="36"/>
      <c r="S14" s="1"/>
    </row>
    <row r="15" customFormat="false" ht="9" hidden="false" customHeight="false" outlineLevel="0" collapsed="false">
      <c r="A15" s="8"/>
      <c r="B15" s="8"/>
      <c r="C15" s="14"/>
      <c r="D15" s="14"/>
      <c r="E15" s="1"/>
      <c r="F15" s="1"/>
      <c r="G15" s="1"/>
      <c r="H15" s="1"/>
      <c r="I15" s="1"/>
      <c r="J15" s="1"/>
      <c r="K15" s="1"/>
      <c r="L15" s="1"/>
      <c r="M15" s="37"/>
      <c r="N15" s="1"/>
      <c r="O15" s="1"/>
      <c r="P15" s="1"/>
      <c r="Q15" s="1"/>
      <c r="R15" s="36"/>
      <c r="S15" s="1"/>
    </row>
    <row r="16" customFormat="false" ht="9" hidden="false" customHeight="false" outlineLevel="0" collapsed="false">
      <c r="A16" s="8" t="s">
        <v>72</v>
      </c>
      <c r="B16" s="8"/>
      <c r="C16" s="14"/>
      <c r="D16" s="14"/>
      <c r="E16" s="1"/>
      <c r="F16" s="1"/>
      <c r="G16" s="1"/>
      <c r="H16" s="1" t="s">
        <v>72</v>
      </c>
      <c r="I16" s="1"/>
      <c r="J16" s="1"/>
      <c r="K16" s="1"/>
      <c r="L16" s="1"/>
      <c r="M16" s="37"/>
      <c r="N16" s="1"/>
      <c r="O16" s="1"/>
      <c r="P16" s="1"/>
      <c r="Q16" s="1"/>
      <c r="R16" s="36"/>
      <c r="S16" s="1"/>
    </row>
    <row r="17" customFormat="false" ht="9" hidden="false" customHeight="false" outlineLevel="0" collapsed="false">
      <c r="A17" s="8"/>
      <c r="B17" s="8"/>
      <c r="C17" s="14"/>
      <c r="D17" s="14"/>
      <c r="E17" s="1"/>
      <c r="F17" s="1"/>
      <c r="G17" s="1"/>
      <c r="H17" s="1"/>
      <c r="I17" s="1"/>
      <c r="J17" s="1"/>
      <c r="K17" s="1"/>
      <c r="L17" s="1"/>
      <c r="M17" s="37"/>
      <c r="N17" s="1"/>
      <c r="O17" s="1"/>
      <c r="P17" s="1"/>
      <c r="Q17" s="1"/>
      <c r="R17" s="36"/>
      <c r="S17" s="1"/>
    </row>
    <row r="18" customFormat="false" ht="9" hidden="false" customHeight="false" outlineLevel="0" collapsed="false">
      <c r="A18" s="8"/>
      <c r="B18" s="8"/>
      <c r="C18" s="14"/>
      <c r="D18" s="14"/>
      <c r="E18" s="1"/>
      <c r="F18" s="1"/>
      <c r="G18" s="1"/>
      <c r="H18" s="1"/>
      <c r="I18" s="1"/>
      <c r="J18" s="1"/>
      <c r="K18" s="1"/>
      <c r="L18" s="1"/>
      <c r="M18" s="37"/>
      <c r="N18" s="1"/>
      <c r="O18" s="1"/>
      <c r="P18" s="1"/>
      <c r="Q18" s="1"/>
      <c r="R18" s="36"/>
      <c r="S18" s="1"/>
    </row>
    <row r="19" customFormat="false" ht="9" hidden="false" customHeight="false" outlineLevel="0" collapsed="false">
      <c r="A19" s="8"/>
      <c r="B19" s="8" t="s">
        <v>73</v>
      </c>
      <c r="C19" s="14"/>
      <c r="D19" s="14"/>
      <c r="E19" s="1"/>
      <c r="F19" s="1" t="n">
        <v>0</v>
      </c>
      <c r="G19" s="1"/>
      <c r="H19" s="1"/>
      <c r="I19" s="1" t="s">
        <v>73</v>
      </c>
      <c r="J19" s="1"/>
      <c r="K19" s="1"/>
      <c r="L19" s="1"/>
      <c r="M19" s="37" t="n">
        <v>0</v>
      </c>
      <c r="N19" s="1"/>
      <c r="O19" s="1"/>
      <c r="P19" s="1"/>
      <c r="Q19" s="1"/>
      <c r="R19" s="36" t="n">
        <v>0</v>
      </c>
      <c r="S19" s="1"/>
    </row>
    <row r="20" customFormat="false" ht="9" hidden="false" customHeight="false" outlineLevel="0" collapsed="false">
      <c r="A20" s="8"/>
      <c r="B20" s="8"/>
      <c r="C20" s="14"/>
      <c r="D20" s="14"/>
      <c r="E20" s="1"/>
      <c r="F20" s="1"/>
      <c r="G20" s="1"/>
      <c r="H20" s="1"/>
      <c r="I20" s="1"/>
      <c r="J20" s="1"/>
      <c r="K20" s="1"/>
      <c r="L20" s="1"/>
      <c r="M20" s="37"/>
      <c r="N20" s="1"/>
      <c r="O20" s="1"/>
      <c r="P20" s="1"/>
      <c r="Q20" s="1"/>
      <c r="R20" s="36"/>
      <c r="S20" s="1"/>
    </row>
    <row r="21" customFormat="false" ht="9" hidden="false" customHeight="false" outlineLevel="0" collapsed="false">
      <c r="A21" s="8"/>
      <c r="B21" s="8" t="s">
        <v>74</v>
      </c>
      <c r="C21" s="14"/>
      <c r="D21" s="14"/>
      <c r="E21" s="1"/>
      <c r="F21" s="1" t="n">
        <v>0</v>
      </c>
      <c r="G21" s="1"/>
      <c r="H21" s="1"/>
      <c r="I21" s="1" t="s">
        <v>75</v>
      </c>
      <c r="J21" s="1"/>
      <c r="K21" s="1"/>
      <c r="L21" s="1"/>
      <c r="M21" s="38" t="n">
        <v>-77874</v>
      </c>
      <c r="N21" s="33" t="s">
        <v>44</v>
      </c>
      <c r="O21" s="33"/>
      <c r="P21" s="6" t="n">
        <v>3.4243</v>
      </c>
      <c r="Q21" s="1"/>
      <c r="R21" s="39" t="n">
        <f aca="false">M21*P21</f>
        <v>-266663.9382</v>
      </c>
      <c r="S21" s="40" t="s">
        <v>44</v>
      </c>
    </row>
    <row r="22" customFormat="false" ht="9" hidden="false" customHeight="false" outlineLevel="0" collapsed="false">
      <c r="A22" s="8"/>
      <c r="B22" s="8"/>
      <c r="C22" s="14"/>
      <c r="D22" s="14"/>
      <c r="E22" s="1"/>
      <c r="F22" s="1"/>
      <c r="G22" s="1"/>
      <c r="H22" s="1"/>
      <c r="I22" s="1"/>
      <c r="J22" s="1"/>
      <c r="K22" s="1"/>
      <c r="L22" s="1"/>
      <c r="M22" s="37"/>
      <c r="N22" s="1"/>
      <c r="O22" s="1"/>
      <c r="P22" s="6"/>
      <c r="Q22" s="1"/>
      <c r="R22" s="36"/>
      <c r="S22" s="1"/>
    </row>
    <row r="23" customFormat="false" ht="9" hidden="false" customHeight="false" outlineLevel="0" collapsed="false">
      <c r="A23" s="8"/>
      <c r="B23" s="8" t="s">
        <v>76</v>
      </c>
      <c r="C23" s="14"/>
      <c r="D23" s="8" t="s">
        <v>40</v>
      </c>
      <c r="E23" s="1"/>
      <c r="F23" s="1" t="n">
        <v>0</v>
      </c>
      <c r="G23" s="1"/>
      <c r="H23" s="1"/>
      <c r="I23" s="1" t="s">
        <v>76</v>
      </c>
      <c r="J23" s="1"/>
      <c r="K23" s="8" t="str">
        <f aca="false">D23</f>
        <v>200104</v>
      </c>
      <c r="L23" s="1"/>
      <c r="M23" s="37" t="n">
        <f aca="false">176020</f>
        <v>176020</v>
      </c>
      <c r="N23" s="1"/>
      <c r="O23" s="1"/>
      <c r="P23" s="6" t="n">
        <v>4.9474</v>
      </c>
      <c r="Q23" s="1"/>
      <c r="R23" s="36" t="n">
        <f aca="false">M23*P23</f>
        <v>870841.348</v>
      </c>
      <c r="S23" s="1"/>
    </row>
    <row r="24" customFormat="false" ht="9" hidden="false" customHeight="false" outlineLevel="0" collapsed="false">
      <c r="A24" s="8"/>
      <c r="B24" s="8" t="s">
        <v>76</v>
      </c>
      <c r="C24" s="14"/>
      <c r="D24" s="8" t="s">
        <v>41</v>
      </c>
      <c r="E24" s="1"/>
      <c r="F24" s="1" t="n">
        <v>0</v>
      </c>
      <c r="G24" s="1"/>
      <c r="H24" s="1"/>
      <c r="I24" s="1" t="s">
        <v>76</v>
      </c>
      <c r="J24" s="1"/>
      <c r="K24" s="8" t="str">
        <f aca="false">D24</f>
        <v>200105</v>
      </c>
      <c r="L24" s="1"/>
      <c r="M24" s="37" t="n">
        <f aca="false">41697</f>
        <v>41697</v>
      </c>
      <c r="N24" s="33"/>
      <c r="O24" s="33"/>
      <c r="P24" s="6" t="n">
        <v>3.9657</v>
      </c>
      <c r="Q24" s="1"/>
      <c r="R24" s="36" t="n">
        <f aca="false">M24*P24</f>
        <v>165357.7929</v>
      </c>
      <c r="S24" s="10"/>
    </row>
    <row r="25" customFormat="false" ht="3.75" hidden="false" customHeight="true" outlineLevel="0" collapsed="false">
      <c r="A25" s="1"/>
      <c r="B25" s="1"/>
      <c r="C25" s="1"/>
      <c r="D25" s="1"/>
      <c r="E25" s="1"/>
      <c r="F25" s="4"/>
      <c r="G25" s="1"/>
      <c r="H25" s="1"/>
      <c r="I25" s="1"/>
      <c r="J25" s="1"/>
      <c r="K25" s="1"/>
      <c r="L25" s="1"/>
      <c r="M25" s="4"/>
      <c r="N25" s="1"/>
      <c r="O25" s="1"/>
      <c r="P25" s="1"/>
      <c r="Q25" s="1"/>
      <c r="R25" s="41"/>
      <c r="S25" s="1"/>
    </row>
    <row r="26" customFormat="false" ht="9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37" t="n">
        <f aca="false">SUM(M13:M25)</f>
        <v>333057</v>
      </c>
      <c r="N26" s="1"/>
      <c r="O26" s="1"/>
      <c r="P26" s="1"/>
      <c r="Q26" s="1"/>
      <c r="R26" s="36" t="n">
        <f aca="false">SUM(R13:R25)</f>
        <v>1962392.9327</v>
      </c>
      <c r="S26" s="1"/>
    </row>
    <row r="27" customFormat="false" ht="9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6"/>
      <c r="S27" s="1"/>
    </row>
    <row r="28" customFormat="false" ht="9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6"/>
      <c r="S28" s="1"/>
    </row>
    <row r="29" customFormat="false" ht="9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6"/>
      <c r="S29" s="1"/>
    </row>
    <row r="30" customFormat="false" ht="9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6"/>
      <c r="S30" s="1"/>
    </row>
    <row r="31" customFormat="false" ht="9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6"/>
      <c r="S31" s="1"/>
    </row>
    <row r="32" customFormat="false" ht="9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customFormat="false" ht="9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customFormat="false" ht="9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customFormat="false" ht="9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</sheetData>
  <mergeCells count="5">
    <mergeCell ref="A2:S2"/>
    <mergeCell ref="A3:S3"/>
    <mergeCell ref="A4:S4"/>
    <mergeCell ref="A11:D11"/>
    <mergeCell ref="H11:K11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    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2001-07-19T11:41:01Z</dcterms:created>
  <dc:creator>Tangie Dykes</dc:creator>
  <dc:description/>
  <dc:language>en-US</dc:language>
  <cp:lastModifiedBy>rdietz</cp:lastModifiedBy>
  <cp:lastPrinted>2001-07-19T19:19:17Z</cp:lastPrinted>
  <dcterms:modified xsi:type="dcterms:W3CDTF">2001-07-20T18:52:05Z</dcterms:modified>
  <cp:revision>0</cp:revision>
  <dc:subject/>
  <dc:title/>
</cp:coreProperties>
</file>