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b 02" sheetId="1" state="visible" r:id="rId3"/>
    <sheet name="Jan 2002" sheetId="2" state="visible" r:id="rId4"/>
    <sheet name="MANUAL" sheetId="3" state="visible" r:id="rId5"/>
  </sheets>
  <definedNames>
    <definedName function="false" hidden="false" localSheetId="0" name="_xlnm.Print_Area" vbProcedure="false">'Feb 02'!$A$1:$Y$39</definedName>
    <definedName function="false" hidden="false" localSheetId="1" name="_xlnm.Print_Area" vbProcedure="false">'Jan 2002'!$A$1:$Y$39</definedName>
    <definedName function="false" hidden="false" localSheetId="2" name="_xlnm.Print_Area" vbProcedure="false">MANUAL!$A$1:$Z$42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<sst xmlns="http://schemas.openxmlformats.org/spreadsheetml/2006/main" count="169" uniqueCount="81">
  <si>
    <t xml:space="preserve">INTERNAL REPORT ONLY</t>
  </si>
  <si>
    <t xml:space="preserve">FEBRUARY ONEOK IMBALANCE SUMMARY  </t>
  </si>
  <si>
    <t xml:space="preserve">POI 420</t>
  </si>
  <si>
    <t xml:space="preserve">POI 78108</t>
  </si>
  <si>
    <t xml:space="preserve">POI 78107</t>
  </si>
  <si>
    <t xml:space="preserve">65, 62867,61491</t>
  </si>
  <si>
    <t xml:space="preserve">POI 71410</t>
  </si>
  <si>
    <t xml:space="preserve">POI 61491</t>
  </si>
  <si>
    <t xml:space="preserve">SUBLETTE</t>
  </si>
  <si>
    <t xml:space="preserve">HOLCOMB</t>
  </si>
  <si>
    <t xml:space="preserve">HUGOTON </t>
  </si>
  <si>
    <t xml:space="preserve">BUSHTON PVR</t>
  </si>
  <si>
    <t xml:space="preserve">MULLINVILLE </t>
  </si>
  <si>
    <t xml:space="preserve">BUSHTON PROD.</t>
  </si>
  <si>
    <t xml:space="preserve">DELHI BEAVER</t>
  </si>
  <si>
    <t xml:space="preserve">ELLIS CO #1/#2</t>
  </si>
  <si>
    <t xml:space="preserve">WWD CO #1</t>
  </si>
  <si>
    <t xml:space="preserve">CLARK CO #1</t>
  </si>
  <si>
    <t xml:space="preserve">HEMPHILL/CANADIAN</t>
  </si>
  <si>
    <t xml:space="preserve">ONEOK</t>
  </si>
  <si>
    <t xml:space="preserve">TOTAL DEVIATION</t>
  </si>
  <si>
    <t xml:space="preserve">HUGO</t>
  </si>
  <si>
    <t xml:space="preserve"> PVR</t>
  </si>
  <si>
    <t xml:space="preserve">MULL</t>
  </si>
  <si>
    <t xml:space="preserve">BUSHTON</t>
  </si>
  <si>
    <t xml:space="preserve">D.BVR</t>
  </si>
  <si>
    <t xml:space="preserve">ELL 1</t>
  </si>
  <si>
    <t xml:space="preserve">WWD 1</t>
  </si>
  <si>
    <t xml:space="preserve">CLK 1</t>
  </si>
  <si>
    <t xml:space="preserve">HEMP/CAN</t>
  </si>
  <si>
    <t xml:space="preserve">TOTAL</t>
  </si>
  <si>
    <t xml:space="preserve">(EST) BEGINNING BALANCE</t>
  </si>
  <si>
    <t xml:space="preserve"> </t>
  </si>
  <si>
    <t xml:space="preserve">VOLUME ADJ.</t>
  </si>
  <si>
    <t xml:space="preserve">December CUMULATIVE</t>
  </si>
  <si>
    <t xml:space="preserve">EST ENDING BALANCE</t>
  </si>
  <si>
    <t xml:space="preserve">BAD DAS</t>
  </si>
  <si>
    <t xml:space="preserve">JANUARY ONEOK IMBALANCE SUMMARY  </t>
  </si>
  <si>
    <t xml:space="preserve">NAME</t>
  </si>
  <si>
    <t xml:space="preserve">POI</t>
  </si>
  <si>
    <t xml:space="preserve">HOCKETT</t>
  </si>
  <si>
    <t xml:space="preserve">HEMP 3</t>
  </si>
  <si>
    <t xml:space="preserve">PVR</t>
  </si>
  <si>
    <t xml:space="preserve">EDWARD 1</t>
  </si>
  <si>
    <t xml:space="preserve">ELLIS 2 ONEOK</t>
  </si>
  <si>
    <t xml:space="preserve">MEADE CO</t>
  </si>
  <si>
    <t xml:space="preserve">ONEOK HEMP 3</t>
  </si>
  <si>
    <t xml:space="preserve">EDWARD 2</t>
  </si>
  <si>
    <t xml:space="preserve">CRESC ELLIS</t>
  </si>
  <si>
    <t xml:space="preserve">PLEASANT VALLEY</t>
  </si>
  <si>
    <t xml:space="preserve">W. CANADIAN</t>
  </si>
  <si>
    <t xml:space="preserve">EDWARD 3</t>
  </si>
  <si>
    <t xml:space="preserve">HAGAR</t>
  </si>
  <si>
    <t xml:space="preserve">PAWNEE 1</t>
  </si>
  <si>
    <t xml:space="preserve">RALSTIN</t>
  </si>
  <si>
    <t xml:space="preserve">PAWNEE 2</t>
  </si>
  <si>
    <t xml:space="preserve">BURDETT</t>
  </si>
  <si>
    <t xml:space="preserve">WWD  1 ONEOK</t>
  </si>
  <si>
    <t xml:space="preserve">CLK ONEOK</t>
  </si>
  <si>
    <t xml:space="preserve">FIN 1</t>
  </si>
  <si>
    <t xml:space="preserve">HASKELL</t>
  </si>
  <si>
    <t xml:space="preserve">FIN 2</t>
  </si>
  <si>
    <t xml:space="preserve">LIBERAL</t>
  </si>
  <si>
    <t xml:space="preserve">FIN 3</t>
  </si>
  <si>
    <t xml:space="preserve">STC 1</t>
  </si>
  <si>
    <t xml:space="preserve">FIN 4</t>
  </si>
  <si>
    <t xml:space="preserve">STC 2</t>
  </si>
  <si>
    <t xml:space="preserve">TOTAL </t>
  </si>
  <si>
    <t xml:space="preserve">TATE</t>
  </si>
  <si>
    <t xml:space="preserve">STC 3</t>
  </si>
  <si>
    <t xml:space="preserve">DEVIATION</t>
  </si>
  <si>
    <t xml:space="preserve">HOLCOMB SO</t>
  </si>
  <si>
    <t xml:space="preserve">STC 4</t>
  </si>
  <si>
    <t xml:space="preserve">STC 6</t>
  </si>
  <si>
    <t xml:space="preserve">TEX 1</t>
  </si>
  <si>
    <t xml:space="preserve">TEX 2</t>
  </si>
  <si>
    <t xml:space="preserve">MTC1</t>
  </si>
  <si>
    <t xml:space="preserve">SEWARD</t>
  </si>
  <si>
    <t xml:space="preserve">HUGOTON N&amp;S</t>
  </si>
  <si>
    <t xml:space="preserve">MTC 6</t>
  </si>
  <si>
    <t xml:space="preserve">ELSC MCCOY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</si>
</sst>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mm\-yy"/>
    <numFmt numFmtId="166" formatCode="[$-409]#,##0_);\(#,##0\)"/>
    <numFmt numFmtId="167" formatCode="[$-409]m/d/yyyy"/>
    <numFmt numFmtId="168" formatCode="[$-409]#,##0_);[RED]\(#,##0\)"/>
    <numFmt numFmtId="169" formatCode="m/d/yy"/>
    <numFmt numFmtId="170" formatCode="[$-409]#,##0.00_);\(#,##0.00\)"/>
    <numFmt numFmtId="171" formatCode="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2"/>
      <color rgb="FFFF0000"/>
      <name val="Arial"/>
      <family val="2"/>
    </font>
    <font>
      <sz val="10"/>
      <color rgb="FFFF0000"/>
      <name val="Arial"/>
      <family val="2"/>
    </font>
    <font>
      <b val="true"/>
      <sz val="12"/>
      <color rgb="FF3366FF"/>
      <name val="Arial"/>
      <family val="2"/>
    </font>
    <font>
      <b val="true"/>
      <sz val="8"/>
      <color rgb="FF3366FF"/>
      <name val="Arial"/>
      <family val="2"/>
    </font>
    <font>
      <sz val="10"/>
      <color rgb="FF3366FF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10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FF6600"/>
      <name val="Arial"/>
      <family val="2"/>
    </font>
    <font>
      <b val="true"/>
      <sz val="12"/>
      <color rgb="FFFF6600"/>
      <name val="Arial"/>
      <family val="2"/>
    </font>
    <font>
      <sz val="12"/>
      <color rgb="FF3366FF"/>
      <name val="Arial"/>
      <family val="2"/>
    </font>
    <font>
      <sz val="8"/>
      <name val="Arial"/>
      <family val="2"/>
    </font>
    <font>
      <sz val="16.25"/>
      <color rgb="FF000000"/>
      <name val="Arial"/>
      <family val="2"/>
    </font>
    <font>
      <b val="true"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6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'Feb 02'!$AB$4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02'!$AB$5:$AB$34</c:f>
              <c:numCache>
                <c:formatCode>[$-409]#,##0_);\(#,##0\)</c:formatCode>
                <c:ptCount val="30"/>
                <c:pt idx="0">
                  <c:v>2497</c:v>
                </c:pt>
                <c:pt idx="1">
                  <c:v>-5487</c:v>
                </c:pt>
                <c:pt idx="2">
                  <c:v>2045</c:v>
                </c:pt>
                <c:pt idx="3">
                  <c:v>6820</c:v>
                </c:pt>
                <c:pt idx="4">
                  <c:v>7140</c:v>
                </c:pt>
                <c:pt idx="5">
                  <c:v>3373</c:v>
                </c:pt>
                <c:pt idx="6">
                  <c:v>4395</c:v>
                </c:pt>
                <c:pt idx="7">
                  <c:v>3838</c:v>
                </c:pt>
                <c:pt idx="8">
                  <c:v>2756</c:v>
                </c:pt>
                <c:pt idx="9">
                  <c:v>-6476</c:v>
                </c:pt>
                <c:pt idx="10">
                  <c:v>578</c:v>
                </c:pt>
                <c:pt idx="11">
                  <c:v>4985</c:v>
                </c:pt>
                <c:pt idx="12">
                  <c:v>3705</c:v>
                </c:pt>
                <c:pt idx="13">
                  <c:v>2274</c:v>
                </c:pt>
                <c:pt idx="14">
                  <c:v>-4912</c:v>
                </c:pt>
                <c:pt idx="15">
                  <c:v>306</c:v>
                </c:pt>
                <c:pt idx="16">
                  <c:v>-9790</c:v>
                </c:pt>
                <c:pt idx="17">
                  <c:v>-7876</c:v>
                </c:pt>
                <c:pt idx="18">
                  <c:v>-5341</c:v>
                </c:pt>
                <c:pt idx="19">
                  <c:v>-7797</c:v>
                </c:pt>
                <c:pt idx="20">
                  <c:v>-1028</c:v>
                </c:pt>
                <c:pt idx="21">
                  <c:v>-1596</c:v>
                </c:pt>
                <c:pt idx="22">
                  <c:v>4275</c:v>
                </c:pt>
                <c:pt idx="23">
                  <c:v>3836</c:v>
                </c:pt>
                <c:pt idx="24">
                  <c:v>4068</c:v>
                </c:pt>
                <c:pt idx="25">
                  <c:v>6658</c:v>
                </c:pt>
                <c:pt idx="26">
                  <c:v>6952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'Feb 02'!$AC$4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02'!$AC$5:$AC$34</c:f>
              <c:numCache>
                <c:formatCode>[$-409]#,##0_);\(#,##0\)</c:formatCode>
                <c:ptCount val="30"/>
                <c:pt idx="0">
                  <c:v>-822</c:v>
                </c:pt>
                <c:pt idx="1">
                  <c:v>-2875</c:v>
                </c:pt>
                <c:pt idx="2">
                  <c:v>-989</c:v>
                </c:pt>
                <c:pt idx="3">
                  <c:v>-100</c:v>
                </c:pt>
                <c:pt idx="4">
                  <c:v>-99</c:v>
                </c:pt>
                <c:pt idx="5">
                  <c:v>-215</c:v>
                </c:pt>
                <c:pt idx="6">
                  <c:v>-150</c:v>
                </c:pt>
                <c:pt idx="7">
                  <c:v>-255</c:v>
                </c:pt>
                <c:pt idx="8">
                  <c:v>-221</c:v>
                </c:pt>
                <c:pt idx="9">
                  <c:v>-905</c:v>
                </c:pt>
                <c:pt idx="10">
                  <c:v>-1276</c:v>
                </c:pt>
                <c:pt idx="11">
                  <c:v>-1031</c:v>
                </c:pt>
                <c:pt idx="12">
                  <c:v>-1125</c:v>
                </c:pt>
                <c:pt idx="13">
                  <c:v>-1915</c:v>
                </c:pt>
                <c:pt idx="14">
                  <c:v>266</c:v>
                </c:pt>
                <c:pt idx="15">
                  <c:v>-561</c:v>
                </c:pt>
                <c:pt idx="16">
                  <c:v>-380</c:v>
                </c:pt>
                <c:pt idx="17">
                  <c:v>469</c:v>
                </c:pt>
                <c:pt idx="18">
                  <c:v>-325</c:v>
                </c:pt>
                <c:pt idx="19">
                  <c:v>-704</c:v>
                </c:pt>
                <c:pt idx="20">
                  <c:v>-1035</c:v>
                </c:pt>
                <c:pt idx="21">
                  <c:v>-467</c:v>
                </c:pt>
                <c:pt idx="22">
                  <c:v>-2031</c:v>
                </c:pt>
                <c:pt idx="23">
                  <c:v>911</c:v>
                </c:pt>
                <c:pt idx="24">
                  <c:v>-605</c:v>
                </c:pt>
                <c:pt idx="25">
                  <c:v>-896</c:v>
                </c:pt>
                <c:pt idx="26">
                  <c:v>-748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'Feb 02'!$AD$4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02'!$AD$5:$AD$34</c:f>
              <c:numCache>
                <c:formatCode>[$-409]#,##0_);\(#,##0\)</c:formatCode>
                <c:ptCount val="30"/>
                <c:pt idx="0">
                  <c:v>7525</c:v>
                </c:pt>
                <c:pt idx="1">
                  <c:v>9301</c:v>
                </c:pt>
                <c:pt idx="2">
                  <c:v>5200</c:v>
                </c:pt>
                <c:pt idx="3">
                  <c:v>303</c:v>
                </c:pt>
                <c:pt idx="4">
                  <c:v>988</c:v>
                </c:pt>
                <c:pt idx="5">
                  <c:v>-743</c:v>
                </c:pt>
                <c:pt idx="6">
                  <c:v>-1266</c:v>
                </c:pt>
                <c:pt idx="7">
                  <c:v>-7755</c:v>
                </c:pt>
                <c:pt idx="8">
                  <c:v>-1056</c:v>
                </c:pt>
                <c:pt idx="9">
                  <c:v>-1213</c:v>
                </c:pt>
                <c:pt idx="10">
                  <c:v>49</c:v>
                </c:pt>
                <c:pt idx="11">
                  <c:v>2013</c:v>
                </c:pt>
                <c:pt idx="12">
                  <c:v>3616</c:v>
                </c:pt>
                <c:pt idx="13">
                  <c:v>3748</c:v>
                </c:pt>
                <c:pt idx="14">
                  <c:v>1837</c:v>
                </c:pt>
                <c:pt idx="15">
                  <c:v>374</c:v>
                </c:pt>
                <c:pt idx="16">
                  <c:v>121</c:v>
                </c:pt>
                <c:pt idx="17">
                  <c:v>5187</c:v>
                </c:pt>
                <c:pt idx="18">
                  <c:v>-2687</c:v>
                </c:pt>
                <c:pt idx="19">
                  <c:v>-5620</c:v>
                </c:pt>
                <c:pt idx="20">
                  <c:v>-4233</c:v>
                </c:pt>
                <c:pt idx="21">
                  <c:v>-5065</c:v>
                </c:pt>
                <c:pt idx="22">
                  <c:v>-7270</c:v>
                </c:pt>
                <c:pt idx="23">
                  <c:v>-2253</c:v>
                </c:pt>
                <c:pt idx="24">
                  <c:v>2761</c:v>
                </c:pt>
                <c:pt idx="25">
                  <c:v>-173</c:v>
                </c:pt>
                <c:pt idx="26">
                  <c:v>-3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'Feb 02'!$AE$4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02'!$AE$5:$AE$34</c:f>
              <c:numCache>
                <c:formatCode>[$-409]#,##0_);\(#,##0\)</c:formatCode>
                <c:ptCount val="30"/>
                <c:pt idx="0">
                  <c:v>7525</c:v>
                </c:pt>
                <c:pt idx="1">
                  <c:v>9301</c:v>
                </c:pt>
                <c:pt idx="2">
                  <c:v>5200</c:v>
                </c:pt>
                <c:pt idx="3">
                  <c:v>303</c:v>
                </c:pt>
                <c:pt idx="4">
                  <c:v>988</c:v>
                </c:pt>
                <c:pt idx="5">
                  <c:v>-743</c:v>
                </c:pt>
                <c:pt idx="6">
                  <c:v>-1266</c:v>
                </c:pt>
                <c:pt idx="7">
                  <c:v>-7755</c:v>
                </c:pt>
                <c:pt idx="8">
                  <c:v>-1056</c:v>
                </c:pt>
                <c:pt idx="9">
                  <c:v>-1213</c:v>
                </c:pt>
                <c:pt idx="10">
                  <c:v>49</c:v>
                </c:pt>
                <c:pt idx="11">
                  <c:v>2013</c:v>
                </c:pt>
                <c:pt idx="12">
                  <c:v>3616</c:v>
                </c:pt>
                <c:pt idx="13">
                  <c:v>3748</c:v>
                </c:pt>
                <c:pt idx="14">
                  <c:v>1837</c:v>
                </c:pt>
                <c:pt idx="15">
                  <c:v>374</c:v>
                </c:pt>
                <c:pt idx="16">
                  <c:v>121</c:v>
                </c:pt>
                <c:pt idx="17">
                  <c:v>5187</c:v>
                </c:pt>
                <c:pt idx="18">
                  <c:v>-2687</c:v>
                </c:pt>
                <c:pt idx="19">
                  <c:v>-5620</c:v>
                </c:pt>
                <c:pt idx="20">
                  <c:v>-4233</c:v>
                </c:pt>
                <c:pt idx="21">
                  <c:v>-5065</c:v>
                </c:pt>
                <c:pt idx="22">
                  <c:v>-7270</c:v>
                </c:pt>
                <c:pt idx="23">
                  <c:v>-2253</c:v>
                </c:pt>
                <c:pt idx="24">
                  <c:v>2761</c:v>
                </c:pt>
                <c:pt idx="25">
                  <c:v>-173</c:v>
                </c:pt>
                <c:pt idx="26">
                  <c:v>-3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'Feb 02'!$AF$4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02'!$AF$5:$AF$34</c:f>
              <c:numCache>
                <c:formatCode>[$-409]#,##0_);\(#,##0\)</c:formatCode>
                <c:ptCount val="30"/>
                <c:pt idx="0">
                  <c:v>-56</c:v>
                </c:pt>
                <c:pt idx="1">
                  <c:v>-13</c:v>
                </c:pt>
                <c:pt idx="2">
                  <c:v>-450</c:v>
                </c:pt>
                <c:pt idx="3">
                  <c:v>236</c:v>
                </c:pt>
                <c:pt idx="4">
                  <c:v>-386</c:v>
                </c:pt>
                <c:pt idx="5">
                  <c:v>-119</c:v>
                </c:pt>
                <c:pt idx="6">
                  <c:v>-4</c:v>
                </c:pt>
                <c:pt idx="7">
                  <c:v>143</c:v>
                </c:pt>
                <c:pt idx="8">
                  <c:v>-513</c:v>
                </c:pt>
                <c:pt idx="9">
                  <c:v>-242</c:v>
                </c:pt>
                <c:pt idx="10">
                  <c:v>-21</c:v>
                </c:pt>
                <c:pt idx="11">
                  <c:v>36</c:v>
                </c:pt>
                <c:pt idx="12">
                  <c:v>91</c:v>
                </c:pt>
                <c:pt idx="13">
                  <c:v>0</c:v>
                </c:pt>
                <c:pt idx="14">
                  <c:v>2</c:v>
                </c:pt>
                <c:pt idx="15">
                  <c:v>-18</c:v>
                </c:pt>
                <c:pt idx="16">
                  <c:v>-19</c:v>
                </c:pt>
                <c:pt idx="17">
                  <c:v>-25</c:v>
                </c:pt>
                <c:pt idx="18">
                  <c:v>-17</c:v>
                </c:pt>
                <c:pt idx="19">
                  <c:v>-20</c:v>
                </c:pt>
                <c:pt idx="20">
                  <c:v>45</c:v>
                </c:pt>
                <c:pt idx="21">
                  <c:v>66</c:v>
                </c:pt>
                <c:pt idx="22">
                  <c:v>77</c:v>
                </c:pt>
                <c:pt idx="23">
                  <c:v>70</c:v>
                </c:pt>
                <c:pt idx="24">
                  <c:v>37</c:v>
                </c:pt>
                <c:pt idx="25">
                  <c:v>53</c:v>
                </c:pt>
                <c:pt idx="26">
                  <c:v>30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'Feb 02'!$AG$4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02'!$AG$5:$AG$34</c:f>
              <c:numCache>
                <c:formatCode>[$-409]#,##0_);\(#,##0\)</c:formatCode>
                <c:ptCount val="30"/>
                <c:pt idx="0">
                  <c:v>-7</c:v>
                </c:pt>
                <c:pt idx="1">
                  <c:v>6</c:v>
                </c:pt>
                <c:pt idx="2">
                  <c:v>3</c:v>
                </c:pt>
                <c:pt idx="3">
                  <c:v>-282</c:v>
                </c:pt>
                <c:pt idx="4">
                  <c:v>18</c:v>
                </c:pt>
                <c:pt idx="5">
                  <c:v>-12</c:v>
                </c:pt>
                <c:pt idx="6">
                  <c:v>-17</c:v>
                </c:pt>
                <c:pt idx="7">
                  <c:v>38</c:v>
                </c:pt>
                <c:pt idx="8">
                  <c:v>38</c:v>
                </c:pt>
                <c:pt idx="9">
                  <c:v>80</c:v>
                </c:pt>
                <c:pt idx="10">
                  <c:v>103</c:v>
                </c:pt>
                <c:pt idx="11">
                  <c:v>99</c:v>
                </c:pt>
                <c:pt idx="12">
                  <c:v>95</c:v>
                </c:pt>
                <c:pt idx="13">
                  <c:v>63</c:v>
                </c:pt>
                <c:pt idx="14">
                  <c:v>86</c:v>
                </c:pt>
                <c:pt idx="15">
                  <c:v>65</c:v>
                </c:pt>
                <c:pt idx="16">
                  <c:v>54</c:v>
                </c:pt>
                <c:pt idx="17">
                  <c:v>74</c:v>
                </c:pt>
                <c:pt idx="18">
                  <c:v>46</c:v>
                </c:pt>
                <c:pt idx="19">
                  <c:v>44</c:v>
                </c:pt>
                <c:pt idx="20">
                  <c:v>35</c:v>
                </c:pt>
                <c:pt idx="21">
                  <c:v>16</c:v>
                </c:pt>
                <c:pt idx="22">
                  <c:v>-6</c:v>
                </c:pt>
                <c:pt idx="23">
                  <c:v>-2678</c:v>
                </c:pt>
                <c:pt idx="24">
                  <c:v>82</c:v>
                </c:pt>
                <c:pt idx="25">
                  <c:v>101</c:v>
                </c:pt>
                <c:pt idx="26">
                  <c:v>116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'Feb 02'!$AH$4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02'!$AH$5:$AH$34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'Feb 02'!$AI$4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02'!$AI$5:$AI$34</c:f>
              <c:numCache>
                <c:formatCode>[$-409]#,##0_);[RED]\(#,##0\)</c:formatCode>
                <c:ptCount val="30"/>
                <c:pt idx="0">
                  <c:v>-925</c:v>
                </c:pt>
                <c:pt idx="1">
                  <c:v>-1323</c:v>
                </c:pt>
                <c:pt idx="2">
                  <c:v>-1231</c:v>
                </c:pt>
                <c:pt idx="3">
                  <c:v>-1024</c:v>
                </c:pt>
                <c:pt idx="4">
                  <c:v>-460</c:v>
                </c:pt>
                <c:pt idx="5">
                  <c:v>-494</c:v>
                </c:pt>
                <c:pt idx="6">
                  <c:v>-430</c:v>
                </c:pt>
                <c:pt idx="7">
                  <c:v>-323</c:v>
                </c:pt>
                <c:pt idx="8">
                  <c:v>-193</c:v>
                </c:pt>
                <c:pt idx="9">
                  <c:v>-19</c:v>
                </c:pt>
                <c:pt idx="10">
                  <c:v>-95</c:v>
                </c:pt>
                <c:pt idx="11">
                  <c:v>117</c:v>
                </c:pt>
                <c:pt idx="12">
                  <c:v>-420</c:v>
                </c:pt>
                <c:pt idx="13">
                  <c:v>-267</c:v>
                </c:pt>
                <c:pt idx="14">
                  <c:v>-166</c:v>
                </c:pt>
                <c:pt idx="15">
                  <c:v>-437</c:v>
                </c:pt>
                <c:pt idx="16">
                  <c:v>-551</c:v>
                </c:pt>
                <c:pt idx="17">
                  <c:v>-428</c:v>
                </c:pt>
                <c:pt idx="18">
                  <c:v>-709</c:v>
                </c:pt>
                <c:pt idx="19">
                  <c:v>-598</c:v>
                </c:pt>
                <c:pt idx="20">
                  <c:v>-638</c:v>
                </c:pt>
                <c:pt idx="21">
                  <c:v>-405</c:v>
                </c:pt>
                <c:pt idx="22">
                  <c:v>-395</c:v>
                </c:pt>
                <c:pt idx="23">
                  <c:v>1164</c:v>
                </c:pt>
                <c:pt idx="24">
                  <c:v>1156</c:v>
                </c:pt>
                <c:pt idx="25">
                  <c:v>1102</c:v>
                </c:pt>
                <c:pt idx="26">
                  <c:v>1020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'Feb 02'!$AJ$4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02'!$AJ$5:$AJ$34</c:f>
              <c:numCache>
                <c:formatCode>[$-409]#,##0_);[RED]\(#,##0\)</c:formatCode>
                <c:ptCount val="30"/>
                <c:pt idx="0">
                  <c:v>-28</c:v>
                </c:pt>
                <c:pt idx="1">
                  <c:v>-44</c:v>
                </c:pt>
                <c:pt idx="2">
                  <c:v>19</c:v>
                </c:pt>
                <c:pt idx="3">
                  <c:v>40</c:v>
                </c:pt>
                <c:pt idx="4">
                  <c:v>15</c:v>
                </c:pt>
                <c:pt idx="5">
                  <c:v>-5</c:v>
                </c:pt>
                <c:pt idx="6">
                  <c:v>-82</c:v>
                </c:pt>
                <c:pt idx="7">
                  <c:v>34</c:v>
                </c:pt>
                <c:pt idx="8">
                  <c:v>10</c:v>
                </c:pt>
                <c:pt idx="9">
                  <c:v>37</c:v>
                </c:pt>
                <c:pt idx="10">
                  <c:v>23</c:v>
                </c:pt>
                <c:pt idx="11">
                  <c:v>33</c:v>
                </c:pt>
                <c:pt idx="12">
                  <c:v>25</c:v>
                </c:pt>
                <c:pt idx="13">
                  <c:v>10</c:v>
                </c:pt>
                <c:pt idx="14">
                  <c:v>31</c:v>
                </c:pt>
                <c:pt idx="15">
                  <c:v>29</c:v>
                </c:pt>
                <c:pt idx="16">
                  <c:v>-2</c:v>
                </c:pt>
                <c:pt idx="17">
                  <c:v>-305</c:v>
                </c:pt>
                <c:pt idx="18">
                  <c:v>-191</c:v>
                </c:pt>
                <c:pt idx="19">
                  <c:v>-26</c:v>
                </c:pt>
                <c:pt idx="20">
                  <c:v>-12</c:v>
                </c:pt>
                <c:pt idx="21">
                  <c:v>144</c:v>
                </c:pt>
                <c:pt idx="22">
                  <c:v>59</c:v>
                </c:pt>
                <c:pt idx="23">
                  <c:v>9</c:v>
                </c:pt>
                <c:pt idx="24">
                  <c:v>60</c:v>
                </c:pt>
                <c:pt idx="25">
                  <c:v>27</c:v>
                </c:pt>
                <c:pt idx="26">
                  <c:v>35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'Feb 02'!$AK$4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02'!$AK$5:$AK$34</c:f>
              <c:numCache>
                <c:formatCode>[$-409]#,##0_);[RED]\(#,##0\)</c:formatCode>
                <c:ptCount val="30"/>
                <c:pt idx="0">
                  <c:v>-121</c:v>
                </c:pt>
                <c:pt idx="1">
                  <c:v>-201</c:v>
                </c:pt>
                <c:pt idx="2">
                  <c:v>-132</c:v>
                </c:pt>
                <c:pt idx="3">
                  <c:v>35</c:v>
                </c:pt>
                <c:pt idx="4">
                  <c:v>35</c:v>
                </c:pt>
                <c:pt idx="5">
                  <c:v>-18</c:v>
                </c:pt>
                <c:pt idx="6">
                  <c:v>27</c:v>
                </c:pt>
                <c:pt idx="7">
                  <c:v>47</c:v>
                </c:pt>
                <c:pt idx="8">
                  <c:v>27</c:v>
                </c:pt>
                <c:pt idx="9">
                  <c:v>-124</c:v>
                </c:pt>
                <c:pt idx="10">
                  <c:v>-8</c:v>
                </c:pt>
                <c:pt idx="11">
                  <c:v>-4</c:v>
                </c:pt>
                <c:pt idx="12">
                  <c:v>-24</c:v>
                </c:pt>
                <c:pt idx="13">
                  <c:v>30</c:v>
                </c:pt>
                <c:pt idx="14">
                  <c:v>43</c:v>
                </c:pt>
                <c:pt idx="15">
                  <c:v>33</c:v>
                </c:pt>
                <c:pt idx="16">
                  <c:v>9</c:v>
                </c:pt>
                <c:pt idx="17">
                  <c:v>-235</c:v>
                </c:pt>
                <c:pt idx="18">
                  <c:v>24</c:v>
                </c:pt>
                <c:pt idx="19">
                  <c:v>26</c:v>
                </c:pt>
                <c:pt idx="20">
                  <c:v>4</c:v>
                </c:pt>
                <c:pt idx="21">
                  <c:v>-5</c:v>
                </c:pt>
                <c:pt idx="22">
                  <c:v>1</c:v>
                </c:pt>
                <c:pt idx="23">
                  <c:v>27</c:v>
                </c:pt>
                <c:pt idx="24">
                  <c:v>-9</c:v>
                </c:pt>
                <c:pt idx="25">
                  <c:v>8</c:v>
                </c:pt>
                <c:pt idx="26">
                  <c:v>4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'Feb 02'!$AL$4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02'!$AL$5:$AL$34</c:f>
              <c:numCache>
                <c:formatCode>[$-409]#,##0_);[RED]\(#,##0\)</c:formatCode>
                <c:ptCount val="30"/>
                <c:pt idx="0">
                  <c:v>182</c:v>
                </c:pt>
                <c:pt idx="1">
                  <c:v>-1339</c:v>
                </c:pt>
                <c:pt idx="2">
                  <c:v>-931</c:v>
                </c:pt>
                <c:pt idx="3">
                  <c:v>-94</c:v>
                </c:pt>
                <c:pt idx="4">
                  <c:v>-288</c:v>
                </c:pt>
                <c:pt idx="5">
                  <c:v>219</c:v>
                </c:pt>
                <c:pt idx="6">
                  <c:v>662</c:v>
                </c:pt>
                <c:pt idx="7">
                  <c:v>794</c:v>
                </c:pt>
                <c:pt idx="8">
                  <c:v>935</c:v>
                </c:pt>
                <c:pt idx="9">
                  <c:v>1392</c:v>
                </c:pt>
                <c:pt idx="10">
                  <c:v>965</c:v>
                </c:pt>
                <c:pt idx="11">
                  <c:v>796</c:v>
                </c:pt>
                <c:pt idx="12">
                  <c:v>531</c:v>
                </c:pt>
                <c:pt idx="13">
                  <c:v>539</c:v>
                </c:pt>
                <c:pt idx="14">
                  <c:v>275</c:v>
                </c:pt>
                <c:pt idx="15">
                  <c:v>-611</c:v>
                </c:pt>
                <c:pt idx="16">
                  <c:v>-1201</c:v>
                </c:pt>
                <c:pt idx="17">
                  <c:v>-1391</c:v>
                </c:pt>
                <c:pt idx="18">
                  <c:v>-323</c:v>
                </c:pt>
                <c:pt idx="19">
                  <c:v>-832</c:v>
                </c:pt>
                <c:pt idx="20">
                  <c:v>-180</c:v>
                </c:pt>
                <c:pt idx="21">
                  <c:v>1369</c:v>
                </c:pt>
                <c:pt idx="22">
                  <c:v>1038</c:v>
                </c:pt>
                <c:pt idx="23">
                  <c:v>2269</c:v>
                </c:pt>
                <c:pt idx="24">
                  <c:v>2406</c:v>
                </c:pt>
                <c:pt idx="25">
                  <c:v>4286</c:v>
                </c:pt>
                <c:pt idx="26">
                  <c:v>5112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0879681"/>
        <c:axId val="51396730"/>
      </c:lineChart>
      <c:catAx>
        <c:axId val="90879681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396730"/>
        <c:crossesAt val="0"/>
        <c:auto val="1"/>
        <c:lblAlgn val="ctr"/>
        <c:lblOffset val="100"/>
        <c:noMultiLvlLbl val="0"/>
      </c:catAx>
      <c:valAx>
        <c:axId val="5139673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87968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'Jan 2002'!$AB$4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2002'!$AB$5:$AB$34</c:f>
              <c:numCache>
                <c:formatCode>[$-409]#,##0_);\(#,##0\)</c:formatCode>
                <c:ptCount val="30"/>
                <c:pt idx="0">
                  <c:v>2497</c:v>
                </c:pt>
                <c:pt idx="1">
                  <c:v>-5487</c:v>
                </c:pt>
                <c:pt idx="2">
                  <c:v>2045</c:v>
                </c:pt>
                <c:pt idx="3">
                  <c:v>6820</c:v>
                </c:pt>
                <c:pt idx="4">
                  <c:v>7140</c:v>
                </c:pt>
                <c:pt idx="5">
                  <c:v>3373</c:v>
                </c:pt>
                <c:pt idx="6">
                  <c:v>4395</c:v>
                </c:pt>
                <c:pt idx="7">
                  <c:v>3838</c:v>
                </c:pt>
                <c:pt idx="8">
                  <c:v>2756</c:v>
                </c:pt>
                <c:pt idx="9">
                  <c:v>-6476</c:v>
                </c:pt>
                <c:pt idx="10">
                  <c:v>578</c:v>
                </c:pt>
                <c:pt idx="11">
                  <c:v>4985</c:v>
                </c:pt>
                <c:pt idx="12">
                  <c:v>3705</c:v>
                </c:pt>
                <c:pt idx="13">
                  <c:v>2274</c:v>
                </c:pt>
                <c:pt idx="14">
                  <c:v>-4912</c:v>
                </c:pt>
                <c:pt idx="15">
                  <c:v>306</c:v>
                </c:pt>
                <c:pt idx="16">
                  <c:v>-9790</c:v>
                </c:pt>
                <c:pt idx="17">
                  <c:v>-7876</c:v>
                </c:pt>
                <c:pt idx="18">
                  <c:v>-5341</c:v>
                </c:pt>
                <c:pt idx="19">
                  <c:v>-7797</c:v>
                </c:pt>
                <c:pt idx="20">
                  <c:v>-1028</c:v>
                </c:pt>
                <c:pt idx="21">
                  <c:v>-1596</c:v>
                </c:pt>
                <c:pt idx="22">
                  <c:v>4275</c:v>
                </c:pt>
                <c:pt idx="23">
                  <c:v>3836</c:v>
                </c:pt>
                <c:pt idx="24">
                  <c:v>4068</c:v>
                </c:pt>
                <c:pt idx="25">
                  <c:v>6658</c:v>
                </c:pt>
                <c:pt idx="26">
                  <c:v>6952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'Jan 2002'!$AC$4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2002'!$AC$5:$AC$34</c:f>
              <c:numCache>
                <c:formatCode>[$-409]#,##0_);\(#,##0\)</c:formatCode>
                <c:ptCount val="30"/>
                <c:pt idx="0">
                  <c:v>-822</c:v>
                </c:pt>
                <c:pt idx="1">
                  <c:v>-2875</c:v>
                </c:pt>
                <c:pt idx="2">
                  <c:v>-989</c:v>
                </c:pt>
                <c:pt idx="3">
                  <c:v>-100</c:v>
                </c:pt>
                <c:pt idx="4">
                  <c:v>-99</c:v>
                </c:pt>
                <c:pt idx="5">
                  <c:v>-215</c:v>
                </c:pt>
                <c:pt idx="6">
                  <c:v>-150</c:v>
                </c:pt>
                <c:pt idx="7">
                  <c:v>-255</c:v>
                </c:pt>
                <c:pt idx="8">
                  <c:v>-221</c:v>
                </c:pt>
                <c:pt idx="9">
                  <c:v>-905</c:v>
                </c:pt>
                <c:pt idx="10">
                  <c:v>-1276</c:v>
                </c:pt>
                <c:pt idx="11">
                  <c:v>-1031</c:v>
                </c:pt>
                <c:pt idx="12">
                  <c:v>-1125</c:v>
                </c:pt>
                <c:pt idx="13">
                  <c:v>-1915</c:v>
                </c:pt>
                <c:pt idx="14">
                  <c:v>266</c:v>
                </c:pt>
                <c:pt idx="15">
                  <c:v>-561</c:v>
                </c:pt>
                <c:pt idx="16">
                  <c:v>-380</c:v>
                </c:pt>
                <c:pt idx="17">
                  <c:v>469</c:v>
                </c:pt>
                <c:pt idx="18">
                  <c:v>-325</c:v>
                </c:pt>
                <c:pt idx="19">
                  <c:v>-704</c:v>
                </c:pt>
                <c:pt idx="20">
                  <c:v>-1035</c:v>
                </c:pt>
                <c:pt idx="21">
                  <c:v>-467</c:v>
                </c:pt>
                <c:pt idx="22">
                  <c:v>-2031</c:v>
                </c:pt>
                <c:pt idx="23">
                  <c:v>911</c:v>
                </c:pt>
                <c:pt idx="24">
                  <c:v>-605</c:v>
                </c:pt>
                <c:pt idx="25">
                  <c:v>-896</c:v>
                </c:pt>
                <c:pt idx="26">
                  <c:v>-748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'Jan 2002'!$AD$4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2002'!$AD$5:$AD$34</c:f>
              <c:numCache>
                <c:formatCode>[$-409]#,##0_);\(#,##0\)</c:formatCode>
                <c:ptCount val="30"/>
                <c:pt idx="0">
                  <c:v>7525</c:v>
                </c:pt>
                <c:pt idx="1">
                  <c:v>9301</c:v>
                </c:pt>
                <c:pt idx="2">
                  <c:v>5200</c:v>
                </c:pt>
                <c:pt idx="3">
                  <c:v>303</c:v>
                </c:pt>
                <c:pt idx="4">
                  <c:v>988</c:v>
                </c:pt>
                <c:pt idx="5">
                  <c:v>-743</c:v>
                </c:pt>
                <c:pt idx="6">
                  <c:v>-1266</c:v>
                </c:pt>
                <c:pt idx="7">
                  <c:v>-7755</c:v>
                </c:pt>
                <c:pt idx="8">
                  <c:v>-1056</c:v>
                </c:pt>
                <c:pt idx="9">
                  <c:v>-1213</c:v>
                </c:pt>
                <c:pt idx="10">
                  <c:v>49</c:v>
                </c:pt>
                <c:pt idx="11">
                  <c:v>2013</c:v>
                </c:pt>
                <c:pt idx="12">
                  <c:v>3616</c:v>
                </c:pt>
                <c:pt idx="13">
                  <c:v>3748</c:v>
                </c:pt>
                <c:pt idx="14">
                  <c:v>1837</c:v>
                </c:pt>
                <c:pt idx="15">
                  <c:v>374</c:v>
                </c:pt>
                <c:pt idx="16">
                  <c:v>121</c:v>
                </c:pt>
                <c:pt idx="17">
                  <c:v>5187</c:v>
                </c:pt>
                <c:pt idx="18">
                  <c:v>-2687</c:v>
                </c:pt>
                <c:pt idx="19">
                  <c:v>-5620</c:v>
                </c:pt>
                <c:pt idx="20">
                  <c:v>-4233</c:v>
                </c:pt>
                <c:pt idx="21">
                  <c:v>-5065</c:v>
                </c:pt>
                <c:pt idx="22">
                  <c:v>-7270</c:v>
                </c:pt>
                <c:pt idx="23">
                  <c:v>-2253</c:v>
                </c:pt>
                <c:pt idx="24">
                  <c:v>2761</c:v>
                </c:pt>
                <c:pt idx="25">
                  <c:v>-173</c:v>
                </c:pt>
                <c:pt idx="26">
                  <c:v>-3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'Jan 2002'!$AE$4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2002'!$AE$5:$AE$34</c:f>
              <c:numCache>
                <c:formatCode>[$-409]#,##0_);\(#,##0\)</c:formatCode>
                <c:ptCount val="30"/>
                <c:pt idx="0">
                  <c:v>7525</c:v>
                </c:pt>
                <c:pt idx="1">
                  <c:v>9301</c:v>
                </c:pt>
                <c:pt idx="2">
                  <c:v>5200</c:v>
                </c:pt>
                <c:pt idx="3">
                  <c:v>303</c:v>
                </c:pt>
                <c:pt idx="4">
                  <c:v>988</c:v>
                </c:pt>
                <c:pt idx="5">
                  <c:v>-743</c:v>
                </c:pt>
                <c:pt idx="6">
                  <c:v>-1266</c:v>
                </c:pt>
                <c:pt idx="7">
                  <c:v>-7755</c:v>
                </c:pt>
                <c:pt idx="8">
                  <c:v>-1056</c:v>
                </c:pt>
                <c:pt idx="9">
                  <c:v>-1213</c:v>
                </c:pt>
                <c:pt idx="10">
                  <c:v>49</c:v>
                </c:pt>
                <c:pt idx="11">
                  <c:v>2013</c:v>
                </c:pt>
                <c:pt idx="12">
                  <c:v>3616</c:v>
                </c:pt>
                <c:pt idx="13">
                  <c:v>3748</c:v>
                </c:pt>
                <c:pt idx="14">
                  <c:v>1837</c:v>
                </c:pt>
                <c:pt idx="15">
                  <c:v>374</c:v>
                </c:pt>
                <c:pt idx="16">
                  <c:v>121</c:v>
                </c:pt>
                <c:pt idx="17">
                  <c:v>5187</c:v>
                </c:pt>
                <c:pt idx="18">
                  <c:v>-2687</c:v>
                </c:pt>
                <c:pt idx="19">
                  <c:v>-5620</c:v>
                </c:pt>
                <c:pt idx="20">
                  <c:v>-4233</c:v>
                </c:pt>
                <c:pt idx="21">
                  <c:v>-5065</c:v>
                </c:pt>
                <c:pt idx="22">
                  <c:v>-7270</c:v>
                </c:pt>
                <c:pt idx="23">
                  <c:v>-2253</c:v>
                </c:pt>
                <c:pt idx="24">
                  <c:v>2761</c:v>
                </c:pt>
                <c:pt idx="25">
                  <c:v>-173</c:v>
                </c:pt>
                <c:pt idx="26">
                  <c:v>-3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'Jan 2002'!$AF$4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2002'!$AF$5:$AF$34</c:f>
              <c:numCache>
                <c:formatCode>[$-409]#,##0_);\(#,##0\)</c:formatCode>
                <c:ptCount val="30"/>
                <c:pt idx="0">
                  <c:v>-56</c:v>
                </c:pt>
                <c:pt idx="1">
                  <c:v>-13</c:v>
                </c:pt>
                <c:pt idx="2">
                  <c:v>-450</c:v>
                </c:pt>
                <c:pt idx="3">
                  <c:v>236</c:v>
                </c:pt>
                <c:pt idx="4">
                  <c:v>-386</c:v>
                </c:pt>
                <c:pt idx="5">
                  <c:v>-119</c:v>
                </c:pt>
                <c:pt idx="6">
                  <c:v>-4</c:v>
                </c:pt>
                <c:pt idx="7">
                  <c:v>143</c:v>
                </c:pt>
                <c:pt idx="8">
                  <c:v>-513</c:v>
                </c:pt>
                <c:pt idx="9">
                  <c:v>-242</c:v>
                </c:pt>
                <c:pt idx="10">
                  <c:v>-21</c:v>
                </c:pt>
                <c:pt idx="11">
                  <c:v>36</c:v>
                </c:pt>
                <c:pt idx="12">
                  <c:v>91</c:v>
                </c:pt>
                <c:pt idx="13">
                  <c:v>0</c:v>
                </c:pt>
                <c:pt idx="14">
                  <c:v>2</c:v>
                </c:pt>
                <c:pt idx="15">
                  <c:v>-18</c:v>
                </c:pt>
                <c:pt idx="16">
                  <c:v>-19</c:v>
                </c:pt>
                <c:pt idx="17">
                  <c:v>-25</c:v>
                </c:pt>
                <c:pt idx="18">
                  <c:v>-17</c:v>
                </c:pt>
                <c:pt idx="19">
                  <c:v>-20</c:v>
                </c:pt>
                <c:pt idx="20">
                  <c:v>45</c:v>
                </c:pt>
                <c:pt idx="21">
                  <c:v>66</c:v>
                </c:pt>
                <c:pt idx="22">
                  <c:v>77</c:v>
                </c:pt>
                <c:pt idx="23">
                  <c:v>70</c:v>
                </c:pt>
                <c:pt idx="24">
                  <c:v>37</c:v>
                </c:pt>
                <c:pt idx="25">
                  <c:v>53</c:v>
                </c:pt>
                <c:pt idx="26">
                  <c:v>30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'Jan 2002'!$AG$4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2002'!$AG$5:$AG$34</c:f>
              <c:numCache>
                <c:formatCode>[$-409]#,##0_);\(#,##0\)</c:formatCode>
                <c:ptCount val="30"/>
                <c:pt idx="0">
                  <c:v>-7</c:v>
                </c:pt>
                <c:pt idx="1">
                  <c:v>6</c:v>
                </c:pt>
                <c:pt idx="2">
                  <c:v>3</c:v>
                </c:pt>
                <c:pt idx="3">
                  <c:v>-282</c:v>
                </c:pt>
                <c:pt idx="4">
                  <c:v>18</c:v>
                </c:pt>
                <c:pt idx="5">
                  <c:v>-12</c:v>
                </c:pt>
                <c:pt idx="6">
                  <c:v>-17</c:v>
                </c:pt>
                <c:pt idx="7">
                  <c:v>38</c:v>
                </c:pt>
                <c:pt idx="8">
                  <c:v>38</c:v>
                </c:pt>
                <c:pt idx="9">
                  <c:v>80</c:v>
                </c:pt>
                <c:pt idx="10">
                  <c:v>103</c:v>
                </c:pt>
                <c:pt idx="11">
                  <c:v>99</c:v>
                </c:pt>
                <c:pt idx="12">
                  <c:v>95</c:v>
                </c:pt>
                <c:pt idx="13">
                  <c:v>63</c:v>
                </c:pt>
                <c:pt idx="14">
                  <c:v>86</c:v>
                </c:pt>
                <c:pt idx="15">
                  <c:v>65</c:v>
                </c:pt>
                <c:pt idx="16">
                  <c:v>54</c:v>
                </c:pt>
                <c:pt idx="17">
                  <c:v>74</c:v>
                </c:pt>
                <c:pt idx="18">
                  <c:v>46</c:v>
                </c:pt>
                <c:pt idx="19">
                  <c:v>44</c:v>
                </c:pt>
                <c:pt idx="20">
                  <c:v>35</c:v>
                </c:pt>
                <c:pt idx="21">
                  <c:v>16</c:v>
                </c:pt>
                <c:pt idx="22">
                  <c:v>-6</c:v>
                </c:pt>
                <c:pt idx="23">
                  <c:v>-2678</c:v>
                </c:pt>
                <c:pt idx="24">
                  <c:v>82</c:v>
                </c:pt>
                <c:pt idx="25">
                  <c:v>101</c:v>
                </c:pt>
                <c:pt idx="26">
                  <c:v>116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'Jan 2002'!$AH$4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2002'!$AH$5:$AH$34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'Jan 2002'!$AI$4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2002'!$AI$5:$AI$34</c:f>
              <c:numCache>
                <c:formatCode>[$-409]#,##0_);[RED]\(#,##0\)</c:formatCode>
                <c:ptCount val="30"/>
                <c:pt idx="0">
                  <c:v>-925</c:v>
                </c:pt>
                <c:pt idx="1">
                  <c:v>-1323</c:v>
                </c:pt>
                <c:pt idx="2">
                  <c:v>-1231</c:v>
                </c:pt>
                <c:pt idx="3">
                  <c:v>-1024</c:v>
                </c:pt>
                <c:pt idx="4">
                  <c:v>-460</c:v>
                </c:pt>
                <c:pt idx="5">
                  <c:v>-494</c:v>
                </c:pt>
                <c:pt idx="6">
                  <c:v>-430</c:v>
                </c:pt>
                <c:pt idx="7">
                  <c:v>-323</c:v>
                </c:pt>
                <c:pt idx="8">
                  <c:v>-193</c:v>
                </c:pt>
                <c:pt idx="9">
                  <c:v>-19</c:v>
                </c:pt>
                <c:pt idx="10">
                  <c:v>-95</c:v>
                </c:pt>
                <c:pt idx="11">
                  <c:v>117</c:v>
                </c:pt>
                <c:pt idx="12">
                  <c:v>-420</c:v>
                </c:pt>
                <c:pt idx="13">
                  <c:v>-267</c:v>
                </c:pt>
                <c:pt idx="14">
                  <c:v>-166</c:v>
                </c:pt>
                <c:pt idx="15">
                  <c:v>-437</c:v>
                </c:pt>
                <c:pt idx="16">
                  <c:v>-551</c:v>
                </c:pt>
                <c:pt idx="17">
                  <c:v>-428</c:v>
                </c:pt>
                <c:pt idx="18">
                  <c:v>-709</c:v>
                </c:pt>
                <c:pt idx="19">
                  <c:v>-598</c:v>
                </c:pt>
                <c:pt idx="20">
                  <c:v>-638</c:v>
                </c:pt>
                <c:pt idx="21">
                  <c:v>-405</c:v>
                </c:pt>
                <c:pt idx="22">
                  <c:v>-395</c:v>
                </c:pt>
                <c:pt idx="23">
                  <c:v>1164</c:v>
                </c:pt>
                <c:pt idx="24">
                  <c:v>1156</c:v>
                </c:pt>
                <c:pt idx="25">
                  <c:v>1102</c:v>
                </c:pt>
                <c:pt idx="26">
                  <c:v>1020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'Jan 2002'!$AJ$4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2002'!$AJ$5:$AJ$34</c:f>
              <c:numCache>
                <c:formatCode>[$-409]#,##0_);[RED]\(#,##0\)</c:formatCode>
                <c:ptCount val="30"/>
                <c:pt idx="0">
                  <c:v>-28</c:v>
                </c:pt>
                <c:pt idx="1">
                  <c:v>-44</c:v>
                </c:pt>
                <c:pt idx="2">
                  <c:v>19</c:v>
                </c:pt>
                <c:pt idx="3">
                  <c:v>40</c:v>
                </c:pt>
                <c:pt idx="4">
                  <c:v>15</c:v>
                </c:pt>
                <c:pt idx="5">
                  <c:v>-5</c:v>
                </c:pt>
                <c:pt idx="6">
                  <c:v>-82</c:v>
                </c:pt>
                <c:pt idx="7">
                  <c:v>34</c:v>
                </c:pt>
                <c:pt idx="8">
                  <c:v>10</c:v>
                </c:pt>
                <c:pt idx="9">
                  <c:v>37</c:v>
                </c:pt>
                <c:pt idx="10">
                  <c:v>23</c:v>
                </c:pt>
                <c:pt idx="11">
                  <c:v>33</c:v>
                </c:pt>
                <c:pt idx="12">
                  <c:v>25</c:v>
                </c:pt>
                <c:pt idx="13">
                  <c:v>10</c:v>
                </c:pt>
                <c:pt idx="14">
                  <c:v>31</c:v>
                </c:pt>
                <c:pt idx="15">
                  <c:v>29</c:v>
                </c:pt>
                <c:pt idx="16">
                  <c:v>-2</c:v>
                </c:pt>
                <c:pt idx="17">
                  <c:v>-305</c:v>
                </c:pt>
                <c:pt idx="18">
                  <c:v>-191</c:v>
                </c:pt>
                <c:pt idx="19">
                  <c:v>-26</c:v>
                </c:pt>
                <c:pt idx="20">
                  <c:v>-12</c:v>
                </c:pt>
                <c:pt idx="21">
                  <c:v>144</c:v>
                </c:pt>
                <c:pt idx="22">
                  <c:v>59</c:v>
                </c:pt>
                <c:pt idx="23">
                  <c:v>9</c:v>
                </c:pt>
                <c:pt idx="24">
                  <c:v>60</c:v>
                </c:pt>
                <c:pt idx="25">
                  <c:v>27</c:v>
                </c:pt>
                <c:pt idx="26">
                  <c:v>35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'Jan 2002'!$AK$4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2002'!$AK$5:$AK$34</c:f>
              <c:numCache>
                <c:formatCode>[$-409]#,##0_);[RED]\(#,##0\)</c:formatCode>
                <c:ptCount val="30"/>
                <c:pt idx="0">
                  <c:v>-121</c:v>
                </c:pt>
                <c:pt idx="1">
                  <c:v>-201</c:v>
                </c:pt>
                <c:pt idx="2">
                  <c:v>-132</c:v>
                </c:pt>
                <c:pt idx="3">
                  <c:v>35</c:v>
                </c:pt>
                <c:pt idx="4">
                  <c:v>35</c:v>
                </c:pt>
                <c:pt idx="5">
                  <c:v>-18</c:v>
                </c:pt>
                <c:pt idx="6">
                  <c:v>27</c:v>
                </c:pt>
                <c:pt idx="7">
                  <c:v>47</c:v>
                </c:pt>
                <c:pt idx="8">
                  <c:v>27</c:v>
                </c:pt>
                <c:pt idx="9">
                  <c:v>-124</c:v>
                </c:pt>
                <c:pt idx="10">
                  <c:v>-8</c:v>
                </c:pt>
                <c:pt idx="11">
                  <c:v>-4</c:v>
                </c:pt>
                <c:pt idx="12">
                  <c:v>-24</c:v>
                </c:pt>
                <c:pt idx="13">
                  <c:v>30</c:v>
                </c:pt>
                <c:pt idx="14">
                  <c:v>43</c:v>
                </c:pt>
                <c:pt idx="15">
                  <c:v>33</c:v>
                </c:pt>
                <c:pt idx="16">
                  <c:v>9</c:v>
                </c:pt>
                <c:pt idx="17">
                  <c:v>-235</c:v>
                </c:pt>
                <c:pt idx="18">
                  <c:v>24</c:v>
                </c:pt>
                <c:pt idx="19">
                  <c:v>26</c:v>
                </c:pt>
                <c:pt idx="20">
                  <c:v>4</c:v>
                </c:pt>
                <c:pt idx="21">
                  <c:v>-5</c:v>
                </c:pt>
                <c:pt idx="22">
                  <c:v>1</c:v>
                </c:pt>
                <c:pt idx="23">
                  <c:v>27</c:v>
                </c:pt>
                <c:pt idx="24">
                  <c:v>-9</c:v>
                </c:pt>
                <c:pt idx="25">
                  <c:v>8</c:v>
                </c:pt>
                <c:pt idx="26">
                  <c:v>4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'Jan 2002'!$AL$4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2002'!$AL$5:$AL$34</c:f>
              <c:numCache>
                <c:formatCode>[$-409]#,##0_);[RED]\(#,##0\)</c:formatCode>
                <c:ptCount val="30"/>
                <c:pt idx="0">
                  <c:v>182</c:v>
                </c:pt>
                <c:pt idx="1">
                  <c:v>-1339</c:v>
                </c:pt>
                <c:pt idx="2">
                  <c:v>-931</c:v>
                </c:pt>
                <c:pt idx="3">
                  <c:v>-94</c:v>
                </c:pt>
                <c:pt idx="4">
                  <c:v>-288</c:v>
                </c:pt>
                <c:pt idx="5">
                  <c:v>219</c:v>
                </c:pt>
                <c:pt idx="6">
                  <c:v>662</c:v>
                </c:pt>
                <c:pt idx="7">
                  <c:v>794</c:v>
                </c:pt>
                <c:pt idx="8">
                  <c:v>935</c:v>
                </c:pt>
                <c:pt idx="9">
                  <c:v>1392</c:v>
                </c:pt>
                <c:pt idx="10">
                  <c:v>965</c:v>
                </c:pt>
                <c:pt idx="11">
                  <c:v>796</c:v>
                </c:pt>
                <c:pt idx="12">
                  <c:v>531</c:v>
                </c:pt>
                <c:pt idx="13">
                  <c:v>539</c:v>
                </c:pt>
                <c:pt idx="14">
                  <c:v>275</c:v>
                </c:pt>
                <c:pt idx="15">
                  <c:v>-611</c:v>
                </c:pt>
                <c:pt idx="16">
                  <c:v>-1201</c:v>
                </c:pt>
                <c:pt idx="17">
                  <c:v>-1391</c:v>
                </c:pt>
                <c:pt idx="18">
                  <c:v>-323</c:v>
                </c:pt>
                <c:pt idx="19">
                  <c:v>-832</c:v>
                </c:pt>
                <c:pt idx="20">
                  <c:v>-180</c:v>
                </c:pt>
                <c:pt idx="21">
                  <c:v>1369</c:v>
                </c:pt>
                <c:pt idx="22">
                  <c:v>1038</c:v>
                </c:pt>
                <c:pt idx="23">
                  <c:v>2269</c:v>
                </c:pt>
                <c:pt idx="24">
                  <c:v>2406</c:v>
                </c:pt>
                <c:pt idx="25">
                  <c:v>4286</c:v>
                </c:pt>
                <c:pt idx="26">
                  <c:v>5112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7416982"/>
        <c:axId val="29864887"/>
      </c:lineChart>
      <c:catAx>
        <c:axId val="77416982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864887"/>
        <c:crossesAt val="0"/>
        <c:auto val="1"/>
        <c:lblAlgn val="ctr"/>
        <c:lblOffset val="100"/>
        <c:noMultiLvlLbl val="0"/>
      </c:catAx>
      <c:valAx>
        <c:axId val="2986488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41698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24</xdr:col>
      <xdr:colOff>152280</xdr:colOff>
      <xdr:row>73</xdr:row>
      <xdr:rowOff>9720</xdr:rowOff>
    </xdr:to>
    <xdr:graphicFrame>
      <xdr:nvGraphicFramePr>
        <xdr:cNvPr id="0" name="Chart 1"/>
        <xdr:cNvGraphicFramePr/>
      </xdr:nvGraphicFramePr>
      <xdr:xfrm>
        <a:off x="151920" y="6724440"/>
        <a:ext cx="179967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24</xdr:col>
      <xdr:colOff>152280</xdr:colOff>
      <xdr:row>73</xdr:row>
      <xdr:rowOff>9720</xdr:rowOff>
    </xdr:to>
    <xdr:graphicFrame>
      <xdr:nvGraphicFramePr>
        <xdr:cNvPr id="1" name="Chart 1"/>
        <xdr:cNvGraphicFramePr/>
      </xdr:nvGraphicFramePr>
      <xdr:xfrm>
        <a:off x="151920" y="6724440"/>
        <a:ext cx="179967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8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1" min="20" style="0" width="17.42"/>
    <col collapsed="false" customWidth="true" hidden="false" outlineLevel="0" max="22" min="22" style="0" width="2.7"/>
    <col collapsed="false" customWidth="true" hidden="false" outlineLevel="0" max="23" min="23" style="0" width="15.41"/>
    <col collapsed="false" customWidth="true" hidden="false" outlineLevel="0" max="24" min="24" style="0" width="2.42"/>
    <col collapsed="false" customWidth="true" hidden="false" outlineLevel="0" max="25" min="25" style="0" width="16.99"/>
    <col collapsed="false" customWidth="true" hidden="false" outlineLevel="0" max="27" min="27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n">
        <v>78109</v>
      </c>
      <c r="O1" s="7"/>
      <c r="P1" s="7" t="s">
        <v>3</v>
      </c>
      <c r="Q1" s="7"/>
      <c r="R1" s="7" t="s">
        <v>4</v>
      </c>
      <c r="S1" s="7"/>
      <c r="T1" s="8" t="s">
        <v>5</v>
      </c>
      <c r="U1" s="8" t="s">
        <v>6</v>
      </c>
      <c r="V1" s="8"/>
      <c r="W1" s="8" t="s">
        <v>7</v>
      </c>
      <c r="Y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2"/>
      <c r="V2" s="13"/>
      <c r="W2" s="12"/>
      <c r="X2" s="14"/>
      <c r="Y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5" t="n">
        <v>108307</v>
      </c>
      <c r="V3" s="16"/>
      <c r="W3" s="15" t="n">
        <v>108309</v>
      </c>
      <c r="X3" s="14"/>
      <c r="Y3" s="15" t="s">
        <v>20</v>
      </c>
      <c r="AB3" s="10" t="s">
        <v>8</v>
      </c>
      <c r="AC3" s="10" t="s">
        <v>9</v>
      </c>
      <c r="AD3" s="10" t="s">
        <v>21</v>
      </c>
      <c r="AE3" s="10" t="s">
        <v>22</v>
      </c>
      <c r="AF3" s="10" t="s">
        <v>23</v>
      </c>
      <c r="AG3" s="10" t="s">
        <v>24</v>
      </c>
      <c r="AH3" s="10" t="s">
        <v>25</v>
      </c>
      <c r="AI3" s="10" t="s">
        <v>26</v>
      </c>
      <c r="AJ3" s="10" t="s">
        <v>27</v>
      </c>
      <c r="AK3" s="10" t="s">
        <v>28</v>
      </c>
      <c r="AL3" s="12" t="s">
        <v>29</v>
      </c>
      <c r="AM3" s="11"/>
      <c r="AO3" s="11"/>
      <c r="AQ3" s="11"/>
      <c r="AS3" s="11"/>
      <c r="AU3" s="14"/>
      <c r="AV3" s="10" t="s">
        <v>19</v>
      </c>
    </row>
    <row r="4" customFormat="false" ht="13.5" hidden="false" customHeight="false" outlineLevel="0" collapsed="false">
      <c r="A4" s="17" t="n">
        <v>37288</v>
      </c>
      <c r="E4" s="18"/>
      <c r="G4" s="18"/>
      <c r="I4" s="18"/>
      <c r="K4" s="18"/>
      <c r="M4" s="18"/>
      <c r="O4" s="18"/>
      <c r="Q4" s="18"/>
      <c r="S4" s="18"/>
      <c r="X4" s="18"/>
      <c r="AB4" s="15" t="n">
        <v>103132</v>
      </c>
      <c r="AC4" s="15" t="n">
        <v>103134</v>
      </c>
      <c r="AD4" s="15" t="s">
        <v>30</v>
      </c>
      <c r="AE4" s="15" t="n">
        <v>103135</v>
      </c>
      <c r="AF4" s="15" t="n">
        <v>103133</v>
      </c>
      <c r="AG4" s="15" t="n">
        <v>103138</v>
      </c>
      <c r="AH4" s="15" t="n">
        <v>106901</v>
      </c>
      <c r="AI4" s="15" t="n">
        <v>107444</v>
      </c>
      <c r="AJ4" s="15" t="n">
        <v>107445</v>
      </c>
      <c r="AK4" s="15" t="n">
        <v>107446</v>
      </c>
      <c r="AL4" s="15" t="n">
        <v>104307</v>
      </c>
      <c r="AM4" s="11"/>
      <c r="AO4" s="11"/>
      <c r="AQ4" s="11"/>
      <c r="AS4" s="11"/>
      <c r="AU4" s="14"/>
      <c r="AV4" s="15" t="s">
        <v>20</v>
      </c>
    </row>
    <row r="5" customFormat="false" ht="16.5" hidden="false" customHeight="false" outlineLevel="0" collapsed="false">
      <c r="A5" s="19" t="s">
        <v>31</v>
      </c>
      <c r="B5" s="20" t="n">
        <v>155028</v>
      </c>
      <c r="C5" s="20" t="n">
        <v>-366102</v>
      </c>
      <c r="D5" s="20" t="n">
        <f aca="false">B5+C5</f>
        <v>-211074</v>
      </c>
      <c r="E5" s="21"/>
      <c r="F5" s="20" t="n">
        <v>76862</v>
      </c>
      <c r="G5" s="21"/>
      <c r="H5" s="20" t="n">
        <v>9718</v>
      </c>
      <c r="I5" s="21"/>
      <c r="J5" s="20" t="n">
        <v>-11807</v>
      </c>
      <c r="K5" s="21"/>
      <c r="L5" s="20" t="n">
        <v>7422</v>
      </c>
      <c r="M5" s="21"/>
      <c r="N5" s="20" t="n">
        <v>37353</v>
      </c>
      <c r="O5" s="21"/>
      <c r="P5" s="20" t="n">
        <v>-9522</v>
      </c>
      <c r="Q5" s="21"/>
      <c r="R5" s="20" t="n">
        <v>6043</v>
      </c>
      <c r="S5" s="21"/>
      <c r="T5" s="20" t="n">
        <v>-21584</v>
      </c>
      <c r="U5" s="22" t="n">
        <v>27401</v>
      </c>
      <c r="V5" s="22"/>
      <c r="W5" s="22" t="n">
        <v>-22219</v>
      </c>
      <c r="X5" s="21"/>
      <c r="Y5" s="20" t="n">
        <f aca="false">SUM(D5:X5)</f>
        <v>-111407</v>
      </c>
      <c r="Z5" s="23"/>
      <c r="AA5" s="24" t="n">
        <f aca="false">+A6</f>
        <v>37288</v>
      </c>
      <c r="AB5" s="25" t="n">
        <f aca="false">+B6</f>
        <v>2497</v>
      </c>
      <c r="AC5" s="25" t="n">
        <f aca="false">+C6</f>
        <v>-822</v>
      </c>
      <c r="AD5" s="25" t="n">
        <f aca="false">+F6</f>
        <v>7525</v>
      </c>
      <c r="AE5" s="25" t="n">
        <f aca="false">+F6</f>
        <v>7525</v>
      </c>
      <c r="AF5" s="25" t="n">
        <f aca="false">+H6</f>
        <v>-56</v>
      </c>
      <c r="AG5" s="25" t="n">
        <f aca="false">+J6</f>
        <v>-7</v>
      </c>
      <c r="AH5" s="25" t="n">
        <f aca="false">+L6</f>
        <v>0</v>
      </c>
      <c r="AI5" s="26" t="n">
        <f aca="false">+N6</f>
        <v>-925</v>
      </c>
      <c r="AJ5" s="26" t="n">
        <f aca="false">+P6</f>
        <v>-28</v>
      </c>
      <c r="AK5" s="26" t="n">
        <f aca="false">+R6</f>
        <v>-121</v>
      </c>
      <c r="AL5" s="26" t="n">
        <f aca="false">+T6</f>
        <v>182</v>
      </c>
    </row>
    <row r="6" customFormat="false" ht="12.75" hidden="false" customHeight="false" outlineLevel="0" collapsed="false">
      <c r="A6" s="27" t="n">
        <v>37288</v>
      </c>
      <c r="B6" s="28" t="n">
        <v>2497</v>
      </c>
      <c r="C6" s="28" t="n">
        <v>-822</v>
      </c>
      <c r="D6" s="29" t="n">
        <f aca="false">B6+C6</f>
        <v>1675</v>
      </c>
      <c r="E6" s="30"/>
      <c r="F6" s="28" t="n">
        <v>7525</v>
      </c>
      <c r="G6" s="30"/>
      <c r="H6" s="28" t="n">
        <v>-56</v>
      </c>
      <c r="I6" s="30"/>
      <c r="J6" s="28" t="n">
        <v>-7</v>
      </c>
      <c r="K6" s="30"/>
      <c r="L6" s="28" t="n">
        <v>0</v>
      </c>
      <c r="M6" s="30"/>
      <c r="N6" s="28" t="n">
        <v>-925</v>
      </c>
      <c r="O6" s="30"/>
      <c r="P6" s="28" t="n">
        <v>-28</v>
      </c>
      <c r="Q6" s="30"/>
      <c r="R6" s="28" t="n">
        <v>-121</v>
      </c>
      <c r="S6" s="30"/>
      <c r="T6" s="28" t="n">
        <v>182</v>
      </c>
      <c r="U6" s="28" t="n">
        <v>14</v>
      </c>
      <c r="V6" s="28"/>
      <c r="W6" s="28" t="n">
        <v>0</v>
      </c>
      <c r="X6" s="30" t="s">
        <v>32</v>
      </c>
      <c r="Y6" s="31" t="n">
        <f aca="false">SUM(D6:T6)</f>
        <v>8245</v>
      </c>
      <c r="AA6" s="24" t="n">
        <f aca="false">AA5+1</f>
        <v>37289</v>
      </c>
      <c r="AB6" s="32" t="n">
        <f aca="false">+B7</f>
        <v>-5487</v>
      </c>
      <c r="AC6" s="32" t="n">
        <f aca="false">+C7</f>
        <v>-2875</v>
      </c>
      <c r="AD6" s="32" t="n">
        <f aca="false">+F7</f>
        <v>9301</v>
      </c>
      <c r="AE6" s="25" t="n">
        <f aca="false">+F7</f>
        <v>9301</v>
      </c>
      <c r="AF6" s="25" t="n">
        <f aca="false">+H7</f>
        <v>-13</v>
      </c>
      <c r="AG6" s="25" t="n">
        <f aca="false">+J7</f>
        <v>6</v>
      </c>
      <c r="AH6" s="25" t="n">
        <f aca="false">+L7</f>
        <v>0</v>
      </c>
      <c r="AI6" s="26" t="n">
        <f aca="false">+N7</f>
        <v>-1323</v>
      </c>
      <c r="AJ6" s="26" t="n">
        <f aca="false">+P7</f>
        <v>-44</v>
      </c>
      <c r="AK6" s="26" t="n">
        <f aca="false">+R7</f>
        <v>-201</v>
      </c>
      <c r="AL6" s="26" t="n">
        <f aca="false">+T7</f>
        <v>-1339</v>
      </c>
    </row>
    <row r="7" customFormat="false" ht="12.75" hidden="false" customHeight="false" outlineLevel="0" collapsed="false">
      <c r="A7" s="27" t="n">
        <v>37289</v>
      </c>
      <c r="B7" s="28" t="n">
        <v>-5487</v>
      </c>
      <c r="C7" s="28" t="n">
        <v>-2875</v>
      </c>
      <c r="D7" s="29" t="n">
        <f aca="false">B7+C7</f>
        <v>-8362</v>
      </c>
      <c r="E7" s="30"/>
      <c r="F7" s="28" t="n">
        <v>9301</v>
      </c>
      <c r="G7" s="30"/>
      <c r="H7" s="28" t="n">
        <v>-13</v>
      </c>
      <c r="I7" s="30"/>
      <c r="J7" s="28" t="n">
        <v>6</v>
      </c>
      <c r="K7" s="30"/>
      <c r="L7" s="28" t="n">
        <v>0</v>
      </c>
      <c r="M7" s="30"/>
      <c r="N7" s="28" t="n">
        <v>-1323</v>
      </c>
      <c r="O7" s="30"/>
      <c r="P7" s="28" t="n">
        <v>-44</v>
      </c>
      <c r="Q7" s="30"/>
      <c r="R7" s="28" t="n">
        <v>-201</v>
      </c>
      <c r="S7" s="30"/>
      <c r="T7" s="28" t="n">
        <v>-1339</v>
      </c>
      <c r="U7" s="28" t="n">
        <v>53</v>
      </c>
      <c r="V7" s="28"/>
      <c r="W7" s="28" t="n">
        <v>0</v>
      </c>
      <c r="X7" s="30"/>
      <c r="Y7" s="31" t="n">
        <f aca="false">SUM(D7:T7)</f>
        <v>-1975</v>
      </c>
      <c r="AA7" s="24" t="n">
        <f aca="false">AA6+1</f>
        <v>37290</v>
      </c>
      <c r="AB7" s="32" t="n">
        <f aca="false">+B8</f>
        <v>2045</v>
      </c>
      <c r="AC7" s="32" t="n">
        <f aca="false">+C8</f>
        <v>-989</v>
      </c>
      <c r="AD7" s="32" t="n">
        <f aca="false">+F8</f>
        <v>5200</v>
      </c>
      <c r="AE7" s="25" t="n">
        <f aca="false">+F8</f>
        <v>5200</v>
      </c>
      <c r="AF7" s="25" t="n">
        <f aca="false">+H8</f>
        <v>-450</v>
      </c>
      <c r="AG7" s="25" t="n">
        <f aca="false">+J8</f>
        <v>3</v>
      </c>
      <c r="AH7" s="25" t="n">
        <f aca="false">+L8</f>
        <v>0</v>
      </c>
      <c r="AI7" s="26" t="n">
        <f aca="false">+N8</f>
        <v>-1231</v>
      </c>
      <c r="AJ7" s="26" t="n">
        <f aca="false">+P8</f>
        <v>19</v>
      </c>
      <c r="AK7" s="26" t="n">
        <f aca="false">+R8</f>
        <v>-132</v>
      </c>
      <c r="AL7" s="26" t="n">
        <f aca="false">+T8</f>
        <v>-931</v>
      </c>
    </row>
    <row r="8" customFormat="false" ht="12.75" hidden="false" customHeight="false" outlineLevel="0" collapsed="false">
      <c r="A8" s="27" t="n">
        <v>37290</v>
      </c>
      <c r="B8" s="28" t="n">
        <v>2045</v>
      </c>
      <c r="C8" s="28" t="n">
        <v>-989</v>
      </c>
      <c r="D8" s="29" t="n">
        <f aca="false">B8+C8</f>
        <v>1056</v>
      </c>
      <c r="E8" s="30"/>
      <c r="F8" s="28" t="n">
        <v>5200</v>
      </c>
      <c r="G8" s="30"/>
      <c r="H8" s="28" t="n">
        <v>-450</v>
      </c>
      <c r="I8" s="30"/>
      <c r="J8" s="28" t="n">
        <v>3</v>
      </c>
      <c r="K8" s="30"/>
      <c r="L8" s="28" t="n">
        <v>0</v>
      </c>
      <c r="M8" s="30"/>
      <c r="N8" s="28" t="n">
        <v>-1231</v>
      </c>
      <c r="O8" s="30"/>
      <c r="P8" s="28" t="n">
        <v>19</v>
      </c>
      <c r="Q8" s="30"/>
      <c r="R8" s="28" t="n">
        <v>-132</v>
      </c>
      <c r="S8" s="30"/>
      <c r="T8" s="28" t="n">
        <v>-931</v>
      </c>
      <c r="U8" s="28" t="n">
        <v>23</v>
      </c>
      <c r="V8" s="28"/>
      <c r="W8" s="28" t="n">
        <v>0</v>
      </c>
      <c r="X8" s="30"/>
      <c r="Y8" s="31" t="n">
        <f aca="false">SUM(D8:T8)</f>
        <v>3534</v>
      </c>
      <c r="AA8" s="24" t="n">
        <f aca="false">AA7+1</f>
        <v>37291</v>
      </c>
      <c r="AB8" s="32" t="n">
        <f aca="false">+B9</f>
        <v>6820</v>
      </c>
      <c r="AC8" s="32" t="n">
        <f aca="false">+C9</f>
        <v>-100</v>
      </c>
      <c r="AD8" s="32" t="n">
        <f aca="false">+F9</f>
        <v>303</v>
      </c>
      <c r="AE8" s="25" t="n">
        <f aca="false">+F9</f>
        <v>303</v>
      </c>
      <c r="AF8" s="25" t="n">
        <f aca="false">+H9</f>
        <v>236</v>
      </c>
      <c r="AG8" s="25" t="n">
        <f aca="false">+J9</f>
        <v>-282</v>
      </c>
      <c r="AH8" s="25" t="n">
        <f aca="false">+L9</f>
        <v>0</v>
      </c>
      <c r="AI8" s="26" t="n">
        <f aca="false">+N9</f>
        <v>-1024</v>
      </c>
      <c r="AJ8" s="26" t="n">
        <f aca="false">+P9</f>
        <v>40</v>
      </c>
      <c r="AK8" s="26" t="n">
        <f aca="false">+R9</f>
        <v>35</v>
      </c>
      <c r="AL8" s="26" t="n">
        <f aca="false">+T9</f>
        <v>-94</v>
      </c>
    </row>
    <row r="9" customFormat="false" ht="12.75" hidden="false" customHeight="false" outlineLevel="0" collapsed="false">
      <c r="A9" s="27" t="n">
        <v>37291</v>
      </c>
      <c r="B9" s="28" t="n">
        <v>6820</v>
      </c>
      <c r="C9" s="28" t="n">
        <v>-100</v>
      </c>
      <c r="D9" s="29" t="n">
        <f aca="false">B9+C9</f>
        <v>6720</v>
      </c>
      <c r="E9" s="30"/>
      <c r="F9" s="28" t="n">
        <v>303</v>
      </c>
      <c r="G9" s="30"/>
      <c r="H9" s="28" t="n">
        <v>236</v>
      </c>
      <c r="I9" s="30"/>
      <c r="J9" s="28" t="n">
        <v>-282</v>
      </c>
      <c r="K9" s="30"/>
      <c r="L9" s="28" t="n">
        <v>0</v>
      </c>
      <c r="M9" s="30"/>
      <c r="N9" s="28" t="n">
        <v>-1024</v>
      </c>
      <c r="O9" s="30"/>
      <c r="P9" s="28" t="n">
        <v>40</v>
      </c>
      <c r="Q9" s="30"/>
      <c r="R9" s="28" t="n">
        <v>35</v>
      </c>
      <c r="S9" s="30"/>
      <c r="T9" s="28" t="n">
        <v>-94</v>
      </c>
      <c r="U9" s="28" t="n">
        <v>-39</v>
      </c>
      <c r="V9" s="28"/>
      <c r="W9" s="28" t="n">
        <v>0</v>
      </c>
      <c r="X9" s="30"/>
      <c r="Y9" s="31" t="n">
        <f aca="false">SUM(D9:T9)</f>
        <v>5934</v>
      </c>
      <c r="AA9" s="24" t="n">
        <f aca="false">AA8+1</f>
        <v>37292</v>
      </c>
      <c r="AB9" s="32" t="n">
        <f aca="false">+B10</f>
        <v>7140</v>
      </c>
      <c r="AC9" s="32" t="n">
        <f aca="false">+C10</f>
        <v>-99</v>
      </c>
      <c r="AD9" s="32" t="n">
        <f aca="false">+F10</f>
        <v>988</v>
      </c>
      <c r="AE9" s="25" t="n">
        <f aca="false">+F10</f>
        <v>988</v>
      </c>
      <c r="AF9" s="25" t="n">
        <f aca="false">+H10</f>
        <v>-386</v>
      </c>
      <c r="AG9" s="25" t="n">
        <f aca="false">+J10</f>
        <v>18</v>
      </c>
      <c r="AH9" s="25" t="n">
        <f aca="false">+L10</f>
        <v>0</v>
      </c>
      <c r="AI9" s="26" t="n">
        <f aca="false">+N10</f>
        <v>-460</v>
      </c>
      <c r="AJ9" s="26" t="n">
        <f aca="false">+P10</f>
        <v>15</v>
      </c>
      <c r="AK9" s="26" t="n">
        <f aca="false">+R10</f>
        <v>35</v>
      </c>
      <c r="AL9" s="26" t="n">
        <f aca="false">+T10</f>
        <v>-288</v>
      </c>
    </row>
    <row r="10" customFormat="false" ht="12.75" hidden="false" customHeight="false" outlineLevel="0" collapsed="false">
      <c r="A10" s="27" t="n">
        <v>37292</v>
      </c>
      <c r="B10" s="28" t="n">
        <v>7140</v>
      </c>
      <c r="C10" s="28" t="n">
        <v>-99</v>
      </c>
      <c r="D10" s="29" t="n">
        <f aca="false">B10+C10</f>
        <v>7041</v>
      </c>
      <c r="E10" s="30"/>
      <c r="F10" s="28" t="n">
        <v>988</v>
      </c>
      <c r="G10" s="30"/>
      <c r="H10" s="28" t="n">
        <v>-386</v>
      </c>
      <c r="I10" s="30"/>
      <c r="J10" s="28" t="n">
        <v>18</v>
      </c>
      <c r="K10" s="30"/>
      <c r="L10" s="28" t="n">
        <v>0</v>
      </c>
      <c r="M10" s="30"/>
      <c r="N10" s="28" t="n">
        <v>-460</v>
      </c>
      <c r="O10" s="30"/>
      <c r="P10" s="28" t="n">
        <v>15</v>
      </c>
      <c r="Q10" s="30"/>
      <c r="R10" s="28" t="n">
        <v>35</v>
      </c>
      <c r="S10" s="30"/>
      <c r="T10" s="28" t="n">
        <v>-288</v>
      </c>
      <c r="U10" s="28" t="n">
        <v>-25</v>
      </c>
      <c r="V10" s="28"/>
      <c r="W10" s="28" t="n">
        <v>0</v>
      </c>
      <c r="X10" s="30"/>
      <c r="Y10" s="31" t="n">
        <f aca="false">SUM(D10:T10)</f>
        <v>6963</v>
      </c>
      <c r="AA10" s="24" t="n">
        <f aca="false">AA9+1</f>
        <v>37293</v>
      </c>
      <c r="AB10" s="32" t="n">
        <f aca="false">+B11</f>
        <v>3373</v>
      </c>
      <c r="AC10" s="32" t="n">
        <f aca="false">+C11</f>
        <v>-215</v>
      </c>
      <c r="AD10" s="32" t="n">
        <f aca="false">+F11</f>
        <v>-743</v>
      </c>
      <c r="AE10" s="25" t="n">
        <f aca="false">+F11</f>
        <v>-743</v>
      </c>
      <c r="AF10" s="25" t="n">
        <f aca="false">+H11</f>
        <v>-119</v>
      </c>
      <c r="AG10" s="25" t="n">
        <f aca="false">+J11</f>
        <v>-12</v>
      </c>
      <c r="AH10" s="25" t="n">
        <f aca="false">+L11</f>
        <v>0</v>
      </c>
      <c r="AI10" s="26" t="n">
        <f aca="false">+N11</f>
        <v>-494</v>
      </c>
      <c r="AJ10" s="26" t="n">
        <f aca="false">+P11</f>
        <v>-5</v>
      </c>
      <c r="AK10" s="26" t="n">
        <f aca="false">+R11</f>
        <v>-18</v>
      </c>
      <c r="AL10" s="26" t="n">
        <f aca="false">+T11</f>
        <v>219</v>
      </c>
    </row>
    <row r="11" customFormat="false" ht="12.75" hidden="false" customHeight="false" outlineLevel="0" collapsed="false">
      <c r="A11" s="27" t="n">
        <v>37293</v>
      </c>
      <c r="B11" s="28" t="n">
        <v>3373</v>
      </c>
      <c r="C11" s="28" t="n">
        <v>-215</v>
      </c>
      <c r="D11" s="29" t="n">
        <f aca="false">B11+C11</f>
        <v>3158</v>
      </c>
      <c r="E11" s="30"/>
      <c r="F11" s="28" t="n">
        <v>-743</v>
      </c>
      <c r="G11" s="30"/>
      <c r="H11" s="28" t="n">
        <v>-119</v>
      </c>
      <c r="I11" s="30"/>
      <c r="J11" s="28" t="n">
        <v>-12</v>
      </c>
      <c r="K11" s="30"/>
      <c r="L11" s="28" t="n">
        <v>0</v>
      </c>
      <c r="M11" s="30"/>
      <c r="N11" s="28" t="n">
        <v>-494</v>
      </c>
      <c r="O11" s="30"/>
      <c r="P11" s="28" t="n">
        <v>-5</v>
      </c>
      <c r="Q11" s="30"/>
      <c r="R11" s="28" t="n">
        <v>-18</v>
      </c>
      <c r="S11" s="30"/>
      <c r="T11" s="28" t="n">
        <v>219</v>
      </c>
      <c r="U11" s="28" t="n">
        <v>-73</v>
      </c>
      <c r="V11" s="28"/>
      <c r="W11" s="28" t="n">
        <v>0</v>
      </c>
      <c r="X11" s="30"/>
      <c r="Y11" s="31" t="n">
        <f aca="false">SUM(D11:T11)</f>
        <v>1986</v>
      </c>
      <c r="AA11" s="24" t="n">
        <f aca="false">AA10+1</f>
        <v>37294</v>
      </c>
      <c r="AB11" s="32" t="n">
        <f aca="false">+B12</f>
        <v>4395</v>
      </c>
      <c r="AC11" s="32" t="n">
        <f aca="false">+C12</f>
        <v>-150</v>
      </c>
      <c r="AD11" s="32" t="n">
        <f aca="false">+F12</f>
        <v>-1266</v>
      </c>
      <c r="AE11" s="25" t="n">
        <f aca="false">+F12</f>
        <v>-1266</v>
      </c>
      <c r="AF11" s="25" t="n">
        <f aca="false">+H12</f>
        <v>-4</v>
      </c>
      <c r="AG11" s="25" t="n">
        <f aca="false">+J12</f>
        <v>-17</v>
      </c>
      <c r="AH11" s="25" t="n">
        <f aca="false">+L12</f>
        <v>0</v>
      </c>
      <c r="AI11" s="26" t="n">
        <f aca="false">+N12</f>
        <v>-430</v>
      </c>
      <c r="AJ11" s="26" t="n">
        <f aca="false">+P12</f>
        <v>-82</v>
      </c>
      <c r="AK11" s="26" t="n">
        <f aca="false">+R12</f>
        <v>27</v>
      </c>
      <c r="AL11" s="26" t="n">
        <f aca="false">+T12</f>
        <v>662</v>
      </c>
    </row>
    <row r="12" customFormat="false" ht="12.75" hidden="false" customHeight="false" outlineLevel="0" collapsed="false">
      <c r="A12" s="27" t="n">
        <v>37294</v>
      </c>
      <c r="B12" s="28" t="n">
        <v>4395</v>
      </c>
      <c r="C12" s="28" t="n">
        <v>-150</v>
      </c>
      <c r="D12" s="29" t="n">
        <f aca="false">B12+C12</f>
        <v>4245</v>
      </c>
      <c r="E12" s="30"/>
      <c r="F12" s="28" t="n">
        <v>-1266</v>
      </c>
      <c r="G12" s="30"/>
      <c r="H12" s="28" t="n">
        <v>-4</v>
      </c>
      <c r="I12" s="30"/>
      <c r="J12" s="28" t="n">
        <v>-17</v>
      </c>
      <c r="K12" s="30"/>
      <c r="L12" s="28" t="n">
        <v>0</v>
      </c>
      <c r="M12" s="30"/>
      <c r="N12" s="28" t="n">
        <v>-430</v>
      </c>
      <c r="O12" s="30"/>
      <c r="P12" s="28" t="n">
        <v>-82</v>
      </c>
      <c r="Q12" s="30"/>
      <c r="R12" s="28" t="n">
        <v>27</v>
      </c>
      <c r="S12" s="30"/>
      <c r="T12" s="28" t="n">
        <v>662</v>
      </c>
      <c r="U12" s="28" t="n">
        <v>-14</v>
      </c>
      <c r="V12" s="28"/>
      <c r="W12" s="28" t="n">
        <v>0</v>
      </c>
      <c r="X12" s="30"/>
      <c r="Y12" s="31" t="n">
        <f aca="false">SUM(D12:T12)</f>
        <v>3135</v>
      </c>
      <c r="AA12" s="24" t="n">
        <f aca="false">AA11+1</f>
        <v>37295</v>
      </c>
      <c r="AB12" s="32" t="n">
        <f aca="false">+B13</f>
        <v>3838</v>
      </c>
      <c r="AC12" s="32" t="n">
        <f aca="false">+C13</f>
        <v>-255</v>
      </c>
      <c r="AD12" s="32" t="n">
        <f aca="false">+F13</f>
        <v>-7755</v>
      </c>
      <c r="AE12" s="25" t="n">
        <f aca="false">+F13</f>
        <v>-7755</v>
      </c>
      <c r="AF12" s="25" t="n">
        <f aca="false">+H13</f>
        <v>143</v>
      </c>
      <c r="AG12" s="25" t="n">
        <f aca="false">+J13</f>
        <v>38</v>
      </c>
      <c r="AH12" s="25" t="n">
        <f aca="false">+L13</f>
        <v>0</v>
      </c>
      <c r="AI12" s="26" t="n">
        <f aca="false">+N13</f>
        <v>-323</v>
      </c>
      <c r="AJ12" s="26" t="n">
        <f aca="false">+P13</f>
        <v>34</v>
      </c>
      <c r="AK12" s="26" t="n">
        <f aca="false">+R13</f>
        <v>47</v>
      </c>
      <c r="AL12" s="26" t="n">
        <f aca="false">+T13</f>
        <v>794</v>
      </c>
    </row>
    <row r="13" customFormat="false" ht="12.75" hidden="false" customHeight="false" outlineLevel="0" collapsed="false">
      <c r="A13" s="27" t="n">
        <v>37295</v>
      </c>
      <c r="B13" s="28" t="n">
        <v>3838</v>
      </c>
      <c r="C13" s="28" t="n">
        <v>-255</v>
      </c>
      <c r="D13" s="29" t="n">
        <f aca="false">B13+C13</f>
        <v>3583</v>
      </c>
      <c r="E13" s="30"/>
      <c r="F13" s="28" t="n">
        <v>-7755</v>
      </c>
      <c r="G13" s="30"/>
      <c r="H13" s="28" t="n">
        <v>143</v>
      </c>
      <c r="I13" s="30"/>
      <c r="J13" s="28" t="n">
        <v>38</v>
      </c>
      <c r="K13" s="30"/>
      <c r="L13" s="28" t="n">
        <v>0</v>
      </c>
      <c r="M13" s="30"/>
      <c r="N13" s="28" t="n">
        <v>-323</v>
      </c>
      <c r="O13" s="30"/>
      <c r="P13" s="28" t="n">
        <v>34</v>
      </c>
      <c r="Q13" s="30"/>
      <c r="R13" s="28" t="n">
        <v>47</v>
      </c>
      <c r="S13" s="30"/>
      <c r="T13" s="28" t="n">
        <v>794</v>
      </c>
      <c r="U13" s="28" t="n">
        <v>5</v>
      </c>
      <c r="V13" s="28"/>
      <c r="W13" s="28" t="n">
        <v>0</v>
      </c>
      <c r="X13" s="30"/>
      <c r="Y13" s="31" t="n">
        <f aca="false">SUM(D13:T13)</f>
        <v>-3439</v>
      </c>
      <c r="AA13" s="24" t="n">
        <f aca="false">AA12+1</f>
        <v>37296</v>
      </c>
      <c r="AB13" s="32" t="n">
        <f aca="false">+B14</f>
        <v>2756</v>
      </c>
      <c r="AC13" s="32" t="n">
        <f aca="false">+C14</f>
        <v>-221</v>
      </c>
      <c r="AD13" s="32" t="n">
        <f aca="false">+F14</f>
        <v>-1056</v>
      </c>
      <c r="AE13" s="25" t="n">
        <f aca="false">+F14</f>
        <v>-1056</v>
      </c>
      <c r="AF13" s="25" t="n">
        <f aca="false">+H14</f>
        <v>-513</v>
      </c>
      <c r="AG13" s="25" t="n">
        <f aca="false">+J14</f>
        <v>38</v>
      </c>
      <c r="AH13" s="25" t="n">
        <f aca="false">+L14</f>
        <v>0</v>
      </c>
      <c r="AI13" s="26" t="n">
        <f aca="false">+N14</f>
        <v>-193</v>
      </c>
      <c r="AJ13" s="26" t="n">
        <f aca="false">+P14</f>
        <v>10</v>
      </c>
      <c r="AK13" s="26" t="n">
        <f aca="false">+R14</f>
        <v>27</v>
      </c>
      <c r="AL13" s="26" t="n">
        <f aca="false">+T14</f>
        <v>935</v>
      </c>
    </row>
    <row r="14" customFormat="false" ht="12.75" hidden="false" customHeight="false" outlineLevel="0" collapsed="false">
      <c r="A14" s="27" t="n">
        <v>37296</v>
      </c>
      <c r="B14" s="28" t="n">
        <v>2756</v>
      </c>
      <c r="C14" s="28" t="n">
        <v>-221</v>
      </c>
      <c r="D14" s="29" t="n">
        <f aca="false">B14+C14</f>
        <v>2535</v>
      </c>
      <c r="E14" s="30"/>
      <c r="F14" s="28" t="n">
        <v>-1056</v>
      </c>
      <c r="G14" s="30"/>
      <c r="H14" s="28" t="n">
        <v>-513</v>
      </c>
      <c r="I14" s="30"/>
      <c r="J14" s="28" t="n">
        <v>38</v>
      </c>
      <c r="K14" s="30"/>
      <c r="L14" s="28" t="n">
        <v>0</v>
      </c>
      <c r="M14" s="30"/>
      <c r="N14" s="28" t="n">
        <v>-193</v>
      </c>
      <c r="O14" s="30"/>
      <c r="P14" s="28" t="n">
        <v>10</v>
      </c>
      <c r="Q14" s="30"/>
      <c r="R14" s="28" t="n">
        <v>27</v>
      </c>
      <c r="S14" s="30"/>
      <c r="T14" s="28" t="n">
        <v>935</v>
      </c>
      <c r="U14" s="28" t="n">
        <v>11</v>
      </c>
      <c r="V14" s="28"/>
      <c r="W14" s="28" t="n">
        <v>0</v>
      </c>
      <c r="X14" s="30"/>
      <c r="Y14" s="31" t="n">
        <f aca="false">SUM(D14:T14)</f>
        <v>1783</v>
      </c>
      <c r="AA14" s="24" t="n">
        <f aca="false">AA13+1</f>
        <v>37297</v>
      </c>
      <c r="AB14" s="32" t="n">
        <f aca="false">+B15</f>
        <v>-6476</v>
      </c>
      <c r="AC14" s="32" t="n">
        <f aca="false">+C15</f>
        <v>-905</v>
      </c>
      <c r="AD14" s="32" t="n">
        <f aca="false">+F15</f>
        <v>-1213</v>
      </c>
      <c r="AE14" s="25" t="n">
        <f aca="false">+F15</f>
        <v>-1213</v>
      </c>
      <c r="AF14" s="25" t="n">
        <f aca="false">+H15</f>
        <v>-242</v>
      </c>
      <c r="AG14" s="25" t="n">
        <f aca="false">+J15</f>
        <v>80</v>
      </c>
      <c r="AH14" s="25" t="n">
        <f aca="false">+L15</f>
        <v>0</v>
      </c>
      <c r="AI14" s="26" t="n">
        <f aca="false">+N15</f>
        <v>-19</v>
      </c>
      <c r="AJ14" s="26" t="n">
        <f aca="false">+P15</f>
        <v>37</v>
      </c>
      <c r="AK14" s="26" t="n">
        <f aca="false">+R15</f>
        <v>-124</v>
      </c>
      <c r="AL14" s="26" t="n">
        <f aca="false">+T15</f>
        <v>1392</v>
      </c>
    </row>
    <row r="15" customFormat="false" ht="12.75" hidden="false" customHeight="false" outlineLevel="0" collapsed="false">
      <c r="A15" s="27" t="n">
        <v>37297</v>
      </c>
      <c r="B15" s="33" t="n">
        <v>-6476</v>
      </c>
      <c r="C15" s="28" t="n">
        <v>-905</v>
      </c>
      <c r="D15" s="29" t="n">
        <f aca="false">B15+C15</f>
        <v>-7381</v>
      </c>
      <c r="E15" s="30"/>
      <c r="F15" s="28" t="n">
        <v>-1213</v>
      </c>
      <c r="G15" s="30"/>
      <c r="H15" s="28" t="n">
        <v>-242</v>
      </c>
      <c r="I15" s="30"/>
      <c r="J15" s="28" t="n">
        <v>80</v>
      </c>
      <c r="K15" s="30"/>
      <c r="L15" s="28" t="n">
        <v>0</v>
      </c>
      <c r="M15" s="30"/>
      <c r="N15" s="28" t="n">
        <v>-19</v>
      </c>
      <c r="O15" s="30"/>
      <c r="P15" s="28" t="n">
        <v>37</v>
      </c>
      <c r="Q15" s="30"/>
      <c r="R15" s="28" t="n">
        <v>-124</v>
      </c>
      <c r="S15" s="30"/>
      <c r="T15" s="28" t="n">
        <v>1392</v>
      </c>
      <c r="U15" s="28" t="n">
        <v>-45</v>
      </c>
      <c r="V15" s="28"/>
      <c r="W15" s="28" t="n">
        <v>0</v>
      </c>
      <c r="X15" s="30"/>
      <c r="Y15" s="31" t="n">
        <f aca="false">SUM(D15:T15)</f>
        <v>-7470</v>
      </c>
      <c r="AA15" s="24" t="n">
        <f aca="false">AA14+1</f>
        <v>37298</v>
      </c>
      <c r="AB15" s="32" t="n">
        <f aca="false">+B16</f>
        <v>578</v>
      </c>
      <c r="AC15" s="32" t="n">
        <f aca="false">+C16</f>
        <v>-1276</v>
      </c>
      <c r="AD15" s="32" t="n">
        <f aca="false">+F16</f>
        <v>49</v>
      </c>
      <c r="AE15" s="25" t="n">
        <f aca="false">+F16</f>
        <v>49</v>
      </c>
      <c r="AF15" s="25" t="n">
        <f aca="false">+H16</f>
        <v>-21</v>
      </c>
      <c r="AG15" s="25" t="n">
        <f aca="false">+J16</f>
        <v>103</v>
      </c>
      <c r="AH15" s="25" t="n">
        <f aca="false">+L16</f>
        <v>0</v>
      </c>
      <c r="AI15" s="26" t="n">
        <f aca="false">+N16</f>
        <v>-95</v>
      </c>
      <c r="AJ15" s="26" t="n">
        <f aca="false">+P16</f>
        <v>23</v>
      </c>
      <c r="AK15" s="26" t="n">
        <f aca="false">+R16</f>
        <v>-8</v>
      </c>
      <c r="AL15" s="26" t="n">
        <f aca="false">+T16</f>
        <v>965</v>
      </c>
    </row>
    <row r="16" customFormat="false" ht="12.75" hidden="false" customHeight="false" outlineLevel="0" collapsed="false">
      <c r="A16" s="27" t="n">
        <v>37298</v>
      </c>
      <c r="B16" s="33" t="n">
        <v>578</v>
      </c>
      <c r="C16" s="28" t="n">
        <v>-1276</v>
      </c>
      <c r="D16" s="29" t="n">
        <f aca="false">B16+C16</f>
        <v>-698</v>
      </c>
      <c r="E16" s="34"/>
      <c r="F16" s="33" t="n">
        <v>49</v>
      </c>
      <c r="G16" s="30"/>
      <c r="H16" s="28" t="n">
        <v>-21</v>
      </c>
      <c r="I16" s="30"/>
      <c r="J16" s="28" t="n">
        <v>103</v>
      </c>
      <c r="K16" s="30"/>
      <c r="L16" s="28" t="n">
        <v>0</v>
      </c>
      <c r="M16" s="30"/>
      <c r="N16" s="28" t="n">
        <v>-95</v>
      </c>
      <c r="O16" s="30"/>
      <c r="P16" s="28" t="n">
        <v>23</v>
      </c>
      <c r="Q16" s="30"/>
      <c r="R16" s="28" t="n">
        <v>-8</v>
      </c>
      <c r="S16" s="30"/>
      <c r="T16" s="28" t="n">
        <v>965</v>
      </c>
      <c r="U16" s="28" t="n">
        <v>-2</v>
      </c>
      <c r="V16" s="28"/>
      <c r="W16" s="28" t="n">
        <v>0</v>
      </c>
      <c r="X16" s="30"/>
      <c r="Y16" s="31" t="n">
        <f aca="false">SUM(D16:T16)</f>
        <v>318</v>
      </c>
      <c r="AA16" s="24" t="n">
        <f aca="false">AA15+1</f>
        <v>37299</v>
      </c>
      <c r="AB16" s="32" t="n">
        <f aca="false">+B17</f>
        <v>4985</v>
      </c>
      <c r="AC16" s="32" t="n">
        <f aca="false">+C17</f>
        <v>-1031</v>
      </c>
      <c r="AD16" s="32" t="n">
        <f aca="false">+F17</f>
        <v>2013</v>
      </c>
      <c r="AE16" s="25" t="n">
        <f aca="false">+F17</f>
        <v>2013</v>
      </c>
      <c r="AF16" s="25" t="n">
        <f aca="false">+H17</f>
        <v>36</v>
      </c>
      <c r="AG16" s="25" t="n">
        <f aca="false">+J17</f>
        <v>99</v>
      </c>
      <c r="AH16" s="25" t="n">
        <f aca="false">+L17</f>
        <v>0</v>
      </c>
      <c r="AI16" s="26" t="n">
        <f aca="false">+N17</f>
        <v>117</v>
      </c>
      <c r="AJ16" s="26" t="n">
        <f aca="false">+P17</f>
        <v>33</v>
      </c>
      <c r="AK16" s="26" t="n">
        <f aca="false">+R17</f>
        <v>-4</v>
      </c>
      <c r="AL16" s="26" t="n">
        <f aca="false">+T17</f>
        <v>796</v>
      </c>
    </row>
    <row r="17" customFormat="false" ht="12.75" hidden="false" customHeight="false" outlineLevel="0" collapsed="false">
      <c r="A17" s="27" t="n">
        <v>37299</v>
      </c>
      <c r="B17" s="33" t="n">
        <v>4985</v>
      </c>
      <c r="C17" s="28" t="n">
        <v>-1031</v>
      </c>
      <c r="D17" s="29" t="n">
        <f aca="false">B17+C17</f>
        <v>3954</v>
      </c>
      <c r="E17" s="30"/>
      <c r="F17" s="28" t="n">
        <v>2013</v>
      </c>
      <c r="G17" s="30"/>
      <c r="H17" s="28" t="n">
        <v>36</v>
      </c>
      <c r="I17" s="30"/>
      <c r="J17" s="28" t="n">
        <v>99</v>
      </c>
      <c r="K17" s="30"/>
      <c r="L17" s="28" t="n">
        <v>0</v>
      </c>
      <c r="M17" s="30"/>
      <c r="N17" s="28" t="n">
        <v>117</v>
      </c>
      <c r="O17" s="30"/>
      <c r="P17" s="28" t="n">
        <v>33</v>
      </c>
      <c r="Q17" s="30"/>
      <c r="R17" s="28" t="n">
        <v>-4</v>
      </c>
      <c r="S17" s="30"/>
      <c r="T17" s="28" t="n">
        <v>796</v>
      </c>
      <c r="U17" s="28" t="n">
        <v>-20</v>
      </c>
      <c r="V17" s="28"/>
      <c r="W17" s="28" t="n">
        <v>0</v>
      </c>
      <c r="X17" s="30"/>
      <c r="Y17" s="31" t="n">
        <f aca="false">SUM(D17:T17)</f>
        <v>7044</v>
      </c>
      <c r="AA17" s="24" t="n">
        <f aca="false">AA16+1</f>
        <v>37300</v>
      </c>
      <c r="AB17" s="32" t="n">
        <f aca="false">+B18</f>
        <v>3705</v>
      </c>
      <c r="AC17" s="32" t="n">
        <f aca="false">+C18</f>
        <v>-1125</v>
      </c>
      <c r="AD17" s="32" t="n">
        <f aca="false">+F18</f>
        <v>3616</v>
      </c>
      <c r="AE17" s="25" t="n">
        <f aca="false">+F18</f>
        <v>3616</v>
      </c>
      <c r="AF17" s="25" t="n">
        <f aca="false">+H18</f>
        <v>91</v>
      </c>
      <c r="AG17" s="25" t="n">
        <f aca="false">+J18</f>
        <v>95</v>
      </c>
      <c r="AH17" s="25" t="n">
        <f aca="false">+L18</f>
        <v>0</v>
      </c>
      <c r="AI17" s="26" t="n">
        <f aca="false">+N18</f>
        <v>-420</v>
      </c>
      <c r="AJ17" s="26" t="n">
        <f aca="false">+P18</f>
        <v>25</v>
      </c>
      <c r="AK17" s="26" t="n">
        <f aca="false">+R18</f>
        <v>-24</v>
      </c>
      <c r="AL17" s="26" t="n">
        <f aca="false">+T18</f>
        <v>531</v>
      </c>
    </row>
    <row r="18" customFormat="false" ht="12.75" hidden="false" customHeight="false" outlineLevel="0" collapsed="false">
      <c r="A18" s="27" t="n">
        <v>37300</v>
      </c>
      <c r="B18" s="28" t="n">
        <v>3705</v>
      </c>
      <c r="C18" s="28" t="n">
        <v>-1125</v>
      </c>
      <c r="D18" s="29" t="n">
        <f aca="false">B18+C18</f>
        <v>2580</v>
      </c>
      <c r="E18" s="30"/>
      <c r="F18" s="28" t="n">
        <v>3616</v>
      </c>
      <c r="G18" s="30"/>
      <c r="H18" s="28" t="n">
        <v>91</v>
      </c>
      <c r="I18" s="30"/>
      <c r="J18" s="28" t="n">
        <v>95</v>
      </c>
      <c r="K18" s="30"/>
      <c r="L18" s="28" t="n">
        <v>0</v>
      </c>
      <c r="M18" s="30"/>
      <c r="N18" s="28" t="n">
        <v>-420</v>
      </c>
      <c r="O18" s="30"/>
      <c r="P18" s="28" t="n">
        <v>25</v>
      </c>
      <c r="Q18" s="30"/>
      <c r="R18" s="28" t="n">
        <v>-24</v>
      </c>
      <c r="S18" s="30"/>
      <c r="T18" s="28" t="n">
        <v>531</v>
      </c>
      <c r="U18" s="28" t="n">
        <v>-55</v>
      </c>
      <c r="V18" s="28"/>
      <c r="W18" s="28" t="n">
        <v>0</v>
      </c>
      <c r="X18" s="30"/>
      <c r="Y18" s="31" t="n">
        <f aca="false">SUM(D18:T18)</f>
        <v>6494</v>
      </c>
      <c r="AA18" s="24" t="n">
        <f aca="false">AA17+1</f>
        <v>37301</v>
      </c>
      <c r="AB18" s="32" t="n">
        <f aca="false">+B19</f>
        <v>2274</v>
      </c>
      <c r="AC18" s="32" t="n">
        <f aca="false">+C19</f>
        <v>-1915</v>
      </c>
      <c r="AD18" s="32" t="n">
        <f aca="false">+F19</f>
        <v>3748</v>
      </c>
      <c r="AE18" s="25" t="n">
        <f aca="false">+F19</f>
        <v>3748</v>
      </c>
      <c r="AF18" s="25" t="n">
        <f aca="false">+H19</f>
        <v>0</v>
      </c>
      <c r="AG18" s="25" t="n">
        <f aca="false">+J19</f>
        <v>63</v>
      </c>
      <c r="AH18" s="25" t="n">
        <f aca="false">+L19</f>
        <v>0</v>
      </c>
      <c r="AI18" s="26" t="n">
        <f aca="false">+N19</f>
        <v>-267</v>
      </c>
      <c r="AJ18" s="26" t="n">
        <f aca="false">+P19</f>
        <v>10</v>
      </c>
      <c r="AK18" s="26" t="n">
        <f aca="false">+R19</f>
        <v>30</v>
      </c>
      <c r="AL18" s="26" t="n">
        <f aca="false">+T19</f>
        <v>539</v>
      </c>
    </row>
    <row r="19" customFormat="false" ht="12.75" hidden="false" customHeight="false" outlineLevel="0" collapsed="false">
      <c r="A19" s="27" t="n">
        <v>37301</v>
      </c>
      <c r="B19" s="28" t="n">
        <v>2274</v>
      </c>
      <c r="C19" s="28" t="n">
        <v>-1915</v>
      </c>
      <c r="D19" s="29" t="n">
        <f aca="false">B19+C19</f>
        <v>359</v>
      </c>
      <c r="E19" s="30"/>
      <c r="F19" s="28" t="n">
        <v>3748</v>
      </c>
      <c r="G19" s="30"/>
      <c r="H19" s="28" t="n">
        <v>0</v>
      </c>
      <c r="I19" s="30"/>
      <c r="J19" s="28" t="n">
        <v>63</v>
      </c>
      <c r="K19" s="30"/>
      <c r="L19" s="28" t="n">
        <v>0</v>
      </c>
      <c r="M19" s="30"/>
      <c r="N19" s="28" t="n">
        <v>-267</v>
      </c>
      <c r="O19" s="30"/>
      <c r="P19" s="28" t="n">
        <v>10</v>
      </c>
      <c r="Q19" s="30"/>
      <c r="R19" s="28" t="n">
        <v>30</v>
      </c>
      <c r="S19" s="30"/>
      <c r="T19" s="28" t="n">
        <v>539</v>
      </c>
      <c r="U19" s="28" t="n">
        <v>-36</v>
      </c>
      <c r="V19" s="28"/>
      <c r="W19" s="28" t="n">
        <v>0</v>
      </c>
      <c r="X19" s="30"/>
      <c r="Y19" s="31" t="n">
        <f aca="false">SUM(D19:T19)</f>
        <v>4482</v>
      </c>
      <c r="AA19" s="24" t="n">
        <f aca="false">AA18+1</f>
        <v>37302</v>
      </c>
      <c r="AB19" s="32" t="n">
        <f aca="false">+B20</f>
        <v>-4912</v>
      </c>
      <c r="AC19" s="32" t="n">
        <f aca="false">+C20</f>
        <v>266</v>
      </c>
      <c r="AD19" s="32" t="n">
        <f aca="false">+F20</f>
        <v>1837</v>
      </c>
      <c r="AE19" s="25" t="n">
        <f aca="false">+F20</f>
        <v>1837</v>
      </c>
      <c r="AF19" s="25" t="n">
        <f aca="false">+H20</f>
        <v>2</v>
      </c>
      <c r="AG19" s="25" t="n">
        <f aca="false">+J20</f>
        <v>86</v>
      </c>
      <c r="AH19" s="25" t="n">
        <f aca="false">+L20</f>
        <v>0</v>
      </c>
      <c r="AI19" s="26" t="n">
        <f aca="false">+N20</f>
        <v>-166</v>
      </c>
      <c r="AJ19" s="26" t="n">
        <f aca="false">+P20</f>
        <v>31</v>
      </c>
      <c r="AK19" s="26" t="n">
        <f aca="false">+R20</f>
        <v>43</v>
      </c>
      <c r="AL19" s="26" t="n">
        <f aca="false">+T20</f>
        <v>275</v>
      </c>
    </row>
    <row r="20" customFormat="false" ht="12.75" hidden="false" customHeight="false" outlineLevel="0" collapsed="false">
      <c r="A20" s="27" t="n">
        <v>37302</v>
      </c>
      <c r="B20" s="28" t="n">
        <v>-4912</v>
      </c>
      <c r="C20" s="28" t="n">
        <v>266</v>
      </c>
      <c r="D20" s="29" t="n">
        <f aca="false">B20+C20</f>
        <v>-4646</v>
      </c>
      <c r="E20" s="30"/>
      <c r="F20" s="28" t="n">
        <v>1837</v>
      </c>
      <c r="G20" s="30"/>
      <c r="H20" s="28" t="n">
        <v>2</v>
      </c>
      <c r="I20" s="30"/>
      <c r="J20" s="28" t="n">
        <v>86</v>
      </c>
      <c r="K20" s="30"/>
      <c r="L20" s="28" t="n">
        <v>0</v>
      </c>
      <c r="M20" s="30"/>
      <c r="N20" s="28" t="n">
        <v>-166</v>
      </c>
      <c r="O20" s="30"/>
      <c r="P20" s="28" t="n">
        <v>31</v>
      </c>
      <c r="Q20" s="30"/>
      <c r="R20" s="28" t="n">
        <v>43</v>
      </c>
      <c r="S20" s="30"/>
      <c r="T20" s="28" t="n">
        <v>275</v>
      </c>
      <c r="U20" s="28" t="n">
        <v>-66</v>
      </c>
      <c r="V20" s="28"/>
      <c r="W20" s="28" t="n">
        <v>0</v>
      </c>
      <c r="X20" s="30"/>
      <c r="Y20" s="31" t="n">
        <f aca="false">SUM(D20:T20)</f>
        <v>-2538</v>
      </c>
      <c r="AA20" s="24" t="n">
        <f aca="false">AA19+1</f>
        <v>37303</v>
      </c>
      <c r="AB20" s="32" t="n">
        <f aca="false">+B21</f>
        <v>306</v>
      </c>
      <c r="AC20" s="32" t="n">
        <f aca="false">+C21</f>
        <v>-561</v>
      </c>
      <c r="AD20" s="32" t="n">
        <f aca="false">+F21</f>
        <v>374</v>
      </c>
      <c r="AE20" s="25" t="n">
        <f aca="false">+F21</f>
        <v>374</v>
      </c>
      <c r="AF20" s="25" t="n">
        <f aca="false">+H21</f>
        <v>-18</v>
      </c>
      <c r="AG20" s="25" t="n">
        <f aca="false">+J21</f>
        <v>65</v>
      </c>
      <c r="AH20" s="25" t="n">
        <f aca="false">+L21</f>
        <v>0</v>
      </c>
      <c r="AI20" s="26" t="n">
        <f aca="false">+N21</f>
        <v>-437</v>
      </c>
      <c r="AJ20" s="26" t="n">
        <f aca="false">+P21</f>
        <v>29</v>
      </c>
      <c r="AK20" s="26" t="n">
        <f aca="false">+R21</f>
        <v>33</v>
      </c>
      <c r="AL20" s="26" t="n">
        <f aca="false">+T21</f>
        <v>-611</v>
      </c>
    </row>
    <row r="21" customFormat="false" ht="12.75" hidden="false" customHeight="false" outlineLevel="0" collapsed="false">
      <c r="A21" s="27" t="n">
        <v>37303</v>
      </c>
      <c r="B21" s="28" t="n">
        <v>306</v>
      </c>
      <c r="C21" s="28" t="n">
        <v>-561</v>
      </c>
      <c r="D21" s="29" t="n">
        <f aca="false">B21+C21</f>
        <v>-255</v>
      </c>
      <c r="E21" s="30"/>
      <c r="F21" s="28" t="n">
        <v>374</v>
      </c>
      <c r="G21" s="30"/>
      <c r="H21" s="28" t="n">
        <v>-18</v>
      </c>
      <c r="I21" s="30"/>
      <c r="J21" s="28" t="n">
        <v>65</v>
      </c>
      <c r="K21" s="30"/>
      <c r="L21" s="28" t="n">
        <v>0</v>
      </c>
      <c r="M21" s="30"/>
      <c r="N21" s="28" t="n">
        <v>-437</v>
      </c>
      <c r="O21" s="30"/>
      <c r="P21" s="28" t="n">
        <v>29</v>
      </c>
      <c r="Q21" s="30"/>
      <c r="R21" s="28" t="n">
        <v>33</v>
      </c>
      <c r="S21" s="30"/>
      <c r="T21" s="28" t="n">
        <v>-611</v>
      </c>
      <c r="U21" s="28" t="n">
        <v>-61</v>
      </c>
      <c r="V21" s="28"/>
      <c r="W21" s="28" t="n">
        <v>0</v>
      </c>
      <c r="X21" s="30"/>
      <c r="Y21" s="31" t="n">
        <f aca="false">SUM(D21:T21)</f>
        <v>-820</v>
      </c>
      <c r="AA21" s="24" t="n">
        <f aca="false">AA20+1</f>
        <v>37304</v>
      </c>
      <c r="AB21" s="32" t="n">
        <f aca="false">+B22</f>
        <v>-9790</v>
      </c>
      <c r="AC21" s="32" t="n">
        <f aca="false">+C22</f>
        <v>-380</v>
      </c>
      <c r="AD21" s="32" t="n">
        <f aca="false">+F22</f>
        <v>121</v>
      </c>
      <c r="AE21" s="25" t="n">
        <f aca="false">+F22</f>
        <v>121</v>
      </c>
      <c r="AF21" s="25" t="n">
        <f aca="false">+H22</f>
        <v>-19</v>
      </c>
      <c r="AG21" s="25" t="n">
        <f aca="false">+J22</f>
        <v>54</v>
      </c>
      <c r="AH21" s="25" t="n">
        <f aca="false">+L22</f>
        <v>0</v>
      </c>
      <c r="AI21" s="26" t="n">
        <f aca="false">+N22</f>
        <v>-551</v>
      </c>
      <c r="AJ21" s="26" t="n">
        <f aca="false">+P22</f>
        <v>-2</v>
      </c>
      <c r="AK21" s="26" t="n">
        <f aca="false">+R22</f>
        <v>9</v>
      </c>
      <c r="AL21" s="26" t="n">
        <f aca="false">+T22</f>
        <v>-1201</v>
      </c>
    </row>
    <row r="22" customFormat="false" ht="12.75" hidden="false" customHeight="false" outlineLevel="0" collapsed="false">
      <c r="A22" s="27" t="n">
        <v>37304</v>
      </c>
      <c r="B22" s="28" t="n">
        <v>-9790</v>
      </c>
      <c r="C22" s="28" t="n">
        <v>-380</v>
      </c>
      <c r="D22" s="29" t="n">
        <f aca="false">B22+C22</f>
        <v>-10170</v>
      </c>
      <c r="E22" s="30"/>
      <c r="F22" s="28" t="n">
        <v>121</v>
      </c>
      <c r="G22" s="30"/>
      <c r="H22" s="28" t="n">
        <v>-19</v>
      </c>
      <c r="I22" s="30"/>
      <c r="J22" s="28" t="n">
        <v>54</v>
      </c>
      <c r="K22" s="30"/>
      <c r="L22" s="28" t="n">
        <v>0</v>
      </c>
      <c r="M22" s="30"/>
      <c r="N22" s="28" t="n">
        <v>-551</v>
      </c>
      <c r="O22" s="30"/>
      <c r="P22" s="28" t="n">
        <v>-2</v>
      </c>
      <c r="Q22" s="30"/>
      <c r="R22" s="28" t="n">
        <v>9</v>
      </c>
      <c r="S22" s="30"/>
      <c r="T22" s="28" t="n">
        <v>-1201</v>
      </c>
      <c r="U22" s="28" t="n">
        <v>-68</v>
      </c>
      <c r="V22" s="28"/>
      <c r="W22" s="28" t="n">
        <v>0</v>
      </c>
      <c r="X22" s="30"/>
      <c r="Y22" s="31" t="n">
        <f aca="false">SUM(D22:T22)</f>
        <v>-11759</v>
      </c>
      <c r="AA22" s="24" t="n">
        <f aca="false">AA21+1</f>
        <v>37305</v>
      </c>
      <c r="AB22" s="32" t="n">
        <f aca="false">+B23</f>
        <v>-7876</v>
      </c>
      <c r="AC22" s="32" t="n">
        <f aca="false">+C23</f>
        <v>469</v>
      </c>
      <c r="AD22" s="32" t="n">
        <f aca="false">+F23</f>
        <v>5187</v>
      </c>
      <c r="AE22" s="25" t="n">
        <f aca="false">+F23</f>
        <v>5187</v>
      </c>
      <c r="AF22" s="25" t="n">
        <f aca="false">+H23</f>
        <v>-25</v>
      </c>
      <c r="AG22" s="25" t="n">
        <f aca="false">+J23</f>
        <v>74</v>
      </c>
      <c r="AH22" s="25" t="n">
        <f aca="false">+L23</f>
        <v>0</v>
      </c>
      <c r="AI22" s="26" t="n">
        <f aca="false">+N23</f>
        <v>-428</v>
      </c>
      <c r="AJ22" s="26" t="n">
        <f aca="false">+P23</f>
        <v>-305</v>
      </c>
      <c r="AK22" s="26" t="n">
        <f aca="false">+R23</f>
        <v>-235</v>
      </c>
      <c r="AL22" s="26" t="n">
        <f aca="false">+T23</f>
        <v>-1391</v>
      </c>
    </row>
    <row r="23" customFormat="false" ht="12.75" hidden="false" customHeight="false" outlineLevel="0" collapsed="false">
      <c r="A23" s="27" t="n">
        <v>37305</v>
      </c>
      <c r="B23" s="28" t="n">
        <v>-7876</v>
      </c>
      <c r="C23" s="28" t="n">
        <v>469</v>
      </c>
      <c r="D23" s="29" t="n">
        <f aca="false">B23+C23</f>
        <v>-7407</v>
      </c>
      <c r="E23" s="30"/>
      <c r="F23" s="28" t="n">
        <v>5187</v>
      </c>
      <c r="G23" s="30"/>
      <c r="H23" s="28" t="n">
        <v>-25</v>
      </c>
      <c r="I23" s="30"/>
      <c r="J23" s="28" t="n">
        <v>74</v>
      </c>
      <c r="K23" s="30"/>
      <c r="L23" s="28" t="n">
        <v>0</v>
      </c>
      <c r="M23" s="30"/>
      <c r="N23" s="28" t="n">
        <v>-428</v>
      </c>
      <c r="O23" s="30"/>
      <c r="P23" s="28" t="n">
        <v>-305</v>
      </c>
      <c r="Q23" s="30"/>
      <c r="R23" s="28" t="n">
        <v>-235</v>
      </c>
      <c r="S23" s="30"/>
      <c r="T23" s="28" t="n">
        <v>-1391</v>
      </c>
      <c r="U23" s="28" t="n">
        <v>-43</v>
      </c>
      <c r="V23" s="28"/>
      <c r="W23" s="28" t="n">
        <v>0</v>
      </c>
      <c r="X23" s="30"/>
      <c r="Y23" s="31" t="n">
        <f aca="false">SUM(D23:T23)</f>
        <v>-4530</v>
      </c>
      <c r="AA23" s="24" t="n">
        <f aca="false">AA22+1</f>
        <v>37306</v>
      </c>
      <c r="AB23" s="32" t="n">
        <f aca="false">+B24</f>
        <v>-5341</v>
      </c>
      <c r="AC23" s="32" t="n">
        <f aca="false">+C24</f>
        <v>-325</v>
      </c>
      <c r="AD23" s="32" t="n">
        <f aca="false">+F24</f>
        <v>-2687</v>
      </c>
      <c r="AE23" s="25" t="n">
        <f aca="false">+F24</f>
        <v>-2687</v>
      </c>
      <c r="AF23" s="25" t="n">
        <f aca="false">+H24</f>
        <v>-17</v>
      </c>
      <c r="AG23" s="25" t="n">
        <f aca="false">+J24</f>
        <v>46</v>
      </c>
      <c r="AH23" s="25" t="n">
        <f aca="false">+L24</f>
        <v>0</v>
      </c>
      <c r="AI23" s="26" t="n">
        <f aca="false">+N24</f>
        <v>-709</v>
      </c>
      <c r="AJ23" s="26" t="n">
        <f aca="false">+P24</f>
        <v>-191</v>
      </c>
      <c r="AK23" s="26" t="n">
        <f aca="false">+R24</f>
        <v>24</v>
      </c>
      <c r="AL23" s="26" t="n">
        <f aca="false">+T24</f>
        <v>-323</v>
      </c>
    </row>
    <row r="24" customFormat="false" ht="12.75" hidden="false" customHeight="false" outlineLevel="0" collapsed="false">
      <c r="A24" s="27" t="n">
        <v>37306</v>
      </c>
      <c r="B24" s="33" t="n">
        <v>-5341</v>
      </c>
      <c r="C24" s="33" t="n">
        <v>-325</v>
      </c>
      <c r="D24" s="35" t="n">
        <f aca="false">B24+C24</f>
        <v>-5666</v>
      </c>
      <c r="E24" s="36"/>
      <c r="F24" s="28" t="n">
        <v>-2687</v>
      </c>
      <c r="G24" s="36"/>
      <c r="H24" s="28" t="n">
        <v>-17</v>
      </c>
      <c r="I24" s="36"/>
      <c r="J24" s="28" t="n">
        <v>46</v>
      </c>
      <c r="K24" s="36"/>
      <c r="L24" s="33" t="n">
        <v>0</v>
      </c>
      <c r="M24" s="36"/>
      <c r="N24" s="28" t="n">
        <v>-709</v>
      </c>
      <c r="O24" s="36"/>
      <c r="P24" s="28" t="n">
        <v>-191</v>
      </c>
      <c r="Q24" s="36"/>
      <c r="R24" s="28" t="n">
        <v>24</v>
      </c>
      <c r="S24" s="36"/>
      <c r="T24" s="28" t="n">
        <v>-323</v>
      </c>
      <c r="U24" s="28" t="n">
        <v>25</v>
      </c>
      <c r="V24" s="28"/>
      <c r="W24" s="28" t="n">
        <v>0</v>
      </c>
      <c r="X24" s="36"/>
      <c r="Y24" s="37" t="n">
        <f aca="false">SUM(D24:T24)</f>
        <v>-9523</v>
      </c>
      <c r="Z24" s="38"/>
      <c r="AA24" s="24" t="n">
        <f aca="false">AA23+1</f>
        <v>37307</v>
      </c>
      <c r="AB24" s="25" t="n">
        <f aca="false">+B25</f>
        <v>-7797</v>
      </c>
      <c r="AC24" s="25" t="n">
        <f aca="false">+C25</f>
        <v>-704</v>
      </c>
      <c r="AD24" s="25" t="n">
        <f aca="false">+F25</f>
        <v>-5620</v>
      </c>
      <c r="AE24" s="25" t="n">
        <f aca="false">+F25</f>
        <v>-5620</v>
      </c>
      <c r="AF24" s="25" t="n">
        <f aca="false">+H25</f>
        <v>-20</v>
      </c>
      <c r="AG24" s="25" t="n">
        <f aca="false">+J25</f>
        <v>44</v>
      </c>
      <c r="AH24" s="25" t="n">
        <f aca="false">+L25</f>
        <v>0</v>
      </c>
      <c r="AI24" s="26" t="n">
        <f aca="false">+N25</f>
        <v>-598</v>
      </c>
      <c r="AJ24" s="26" t="n">
        <f aca="false">+P25</f>
        <v>-26</v>
      </c>
      <c r="AK24" s="26" t="n">
        <f aca="false">+R25</f>
        <v>26</v>
      </c>
      <c r="AL24" s="26" t="n">
        <f aca="false">+T25</f>
        <v>-832</v>
      </c>
    </row>
    <row r="25" customFormat="false" ht="12.75" hidden="false" customHeight="false" outlineLevel="0" collapsed="false">
      <c r="A25" s="27" t="n">
        <v>37307</v>
      </c>
      <c r="B25" s="28" t="n">
        <v>-7797</v>
      </c>
      <c r="C25" s="28" t="n">
        <v>-704</v>
      </c>
      <c r="D25" s="29" t="n">
        <f aca="false">B25+C25</f>
        <v>-8501</v>
      </c>
      <c r="E25" s="30"/>
      <c r="F25" s="28" t="n">
        <v>-5620</v>
      </c>
      <c r="G25" s="30"/>
      <c r="H25" s="28" t="n">
        <v>-20</v>
      </c>
      <c r="I25" s="30"/>
      <c r="J25" s="28" t="n">
        <v>44</v>
      </c>
      <c r="K25" s="30"/>
      <c r="L25" s="28" t="n">
        <v>0</v>
      </c>
      <c r="M25" s="30"/>
      <c r="N25" s="28" t="n">
        <v>-598</v>
      </c>
      <c r="O25" s="30"/>
      <c r="P25" s="28" t="n">
        <v>-26</v>
      </c>
      <c r="Q25" s="30"/>
      <c r="R25" s="28" t="n">
        <v>26</v>
      </c>
      <c r="S25" s="30"/>
      <c r="T25" s="28" t="n">
        <v>-832</v>
      </c>
      <c r="U25" s="28" t="n">
        <v>27</v>
      </c>
      <c r="V25" s="28"/>
      <c r="W25" s="28" t="n">
        <v>0</v>
      </c>
      <c r="X25" s="30"/>
      <c r="Y25" s="31" t="n">
        <f aca="false">SUM(D25:T25)</f>
        <v>-15527</v>
      </c>
      <c r="AA25" s="24" t="n">
        <f aca="false">AA24+1</f>
        <v>37308</v>
      </c>
      <c r="AB25" s="32" t="n">
        <f aca="false">+B26</f>
        <v>-1028</v>
      </c>
      <c r="AC25" s="32" t="n">
        <f aca="false">+C26</f>
        <v>-1035</v>
      </c>
      <c r="AD25" s="32" t="n">
        <f aca="false">+F26</f>
        <v>-4233</v>
      </c>
      <c r="AE25" s="25" t="n">
        <f aca="false">+F26</f>
        <v>-4233</v>
      </c>
      <c r="AF25" s="25" t="n">
        <f aca="false">+H26</f>
        <v>45</v>
      </c>
      <c r="AG25" s="25" t="n">
        <f aca="false">+J26</f>
        <v>35</v>
      </c>
      <c r="AH25" s="25" t="n">
        <f aca="false">+L26</f>
        <v>0</v>
      </c>
      <c r="AI25" s="26" t="n">
        <f aca="false">+N26</f>
        <v>-638</v>
      </c>
      <c r="AJ25" s="26" t="n">
        <f aca="false">+P26</f>
        <v>-12</v>
      </c>
      <c r="AK25" s="26" t="n">
        <f aca="false">+R26</f>
        <v>4</v>
      </c>
      <c r="AL25" s="26" t="n">
        <f aca="false">+T26</f>
        <v>-180</v>
      </c>
    </row>
    <row r="26" customFormat="false" ht="12.75" hidden="false" customHeight="false" outlineLevel="0" collapsed="false">
      <c r="A26" s="27" t="n">
        <v>37308</v>
      </c>
      <c r="B26" s="28" t="n">
        <v>-1028</v>
      </c>
      <c r="C26" s="28" t="n">
        <v>-1035</v>
      </c>
      <c r="D26" s="29" t="n">
        <f aca="false">B26+C26</f>
        <v>-2063</v>
      </c>
      <c r="E26" s="30"/>
      <c r="F26" s="28" t="n">
        <v>-4233</v>
      </c>
      <c r="G26" s="30"/>
      <c r="H26" s="28" t="n">
        <v>45</v>
      </c>
      <c r="I26" s="30"/>
      <c r="J26" s="28" t="n">
        <v>35</v>
      </c>
      <c r="K26" s="30"/>
      <c r="L26" s="28" t="n">
        <v>0</v>
      </c>
      <c r="M26" s="30"/>
      <c r="N26" s="28" t="n">
        <v>-638</v>
      </c>
      <c r="O26" s="30"/>
      <c r="P26" s="28" t="n">
        <v>-12</v>
      </c>
      <c r="Q26" s="30"/>
      <c r="R26" s="28" t="n">
        <v>4</v>
      </c>
      <c r="S26" s="30"/>
      <c r="T26" s="28" t="n">
        <v>-180</v>
      </c>
      <c r="U26" s="28" t="n">
        <v>22</v>
      </c>
      <c r="V26" s="28"/>
      <c r="W26" s="28" t="n">
        <v>0</v>
      </c>
      <c r="X26" s="30"/>
      <c r="Y26" s="31" t="n">
        <f aca="false">SUM(D26:T26)</f>
        <v>-7042</v>
      </c>
      <c r="AA26" s="24" t="n">
        <f aca="false">AA25+1</f>
        <v>37309</v>
      </c>
      <c r="AB26" s="32" t="n">
        <f aca="false">+B27</f>
        <v>-1596</v>
      </c>
      <c r="AC26" s="32" t="n">
        <f aca="false">+C27</f>
        <v>-467</v>
      </c>
      <c r="AD26" s="32" t="n">
        <f aca="false">+F27</f>
        <v>-5065</v>
      </c>
      <c r="AE26" s="25" t="n">
        <f aca="false">+F27</f>
        <v>-5065</v>
      </c>
      <c r="AF26" s="25" t="n">
        <f aca="false">+H27</f>
        <v>66</v>
      </c>
      <c r="AG26" s="25" t="n">
        <f aca="false">+J27</f>
        <v>16</v>
      </c>
      <c r="AH26" s="25" t="n">
        <f aca="false">+L27</f>
        <v>0</v>
      </c>
      <c r="AI26" s="26" t="n">
        <f aca="false">+N27</f>
        <v>-405</v>
      </c>
      <c r="AJ26" s="26" t="n">
        <f aca="false">+P27</f>
        <v>144</v>
      </c>
      <c r="AK26" s="26" t="n">
        <f aca="false">+R27</f>
        <v>-5</v>
      </c>
      <c r="AL26" s="26" t="n">
        <f aca="false">+T27</f>
        <v>1369</v>
      </c>
    </row>
    <row r="27" customFormat="false" ht="12.75" hidden="false" customHeight="false" outlineLevel="0" collapsed="false">
      <c r="A27" s="27" t="n">
        <v>37309</v>
      </c>
      <c r="B27" s="28" t="n">
        <v>-1596</v>
      </c>
      <c r="C27" s="28" t="n">
        <v>-467</v>
      </c>
      <c r="D27" s="29" t="n">
        <f aca="false">B27+C27</f>
        <v>-2063</v>
      </c>
      <c r="E27" s="30"/>
      <c r="F27" s="28" t="n">
        <v>-5065</v>
      </c>
      <c r="G27" s="30"/>
      <c r="H27" s="28" t="n">
        <v>66</v>
      </c>
      <c r="I27" s="30"/>
      <c r="J27" s="28" t="n">
        <v>16</v>
      </c>
      <c r="K27" s="30"/>
      <c r="L27" s="28" t="n">
        <v>0</v>
      </c>
      <c r="M27" s="30"/>
      <c r="N27" s="28" t="n">
        <v>-405</v>
      </c>
      <c r="O27" s="30"/>
      <c r="P27" s="28" t="n">
        <v>144</v>
      </c>
      <c r="Q27" s="30"/>
      <c r="R27" s="28" t="n">
        <v>-5</v>
      </c>
      <c r="S27" s="30"/>
      <c r="T27" s="28" t="n">
        <v>1369</v>
      </c>
      <c r="U27" s="28" t="n">
        <v>-1</v>
      </c>
      <c r="V27" s="28"/>
      <c r="W27" s="28" t="n">
        <v>0</v>
      </c>
      <c r="X27" s="30"/>
      <c r="Y27" s="31" t="n">
        <f aca="false">SUM(D27:T27)</f>
        <v>-5943</v>
      </c>
      <c r="AA27" s="24" t="n">
        <f aca="false">AA26+1</f>
        <v>37310</v>
      </c>
      <c r="AB27" s="32" t="n">
        <f aca="false">+B28</f>
        <v>4275</v>
      </c>
      <c r="AC27" s="32" t="n">
        <f aca="false">+C28</f>
        <v>-2031</v>
      </c>
      <c r="AD27" s="32" t="n">
        <f aca="false">+F28</f>
        <v>-7270</v>
      </c>
      <c r="AE27" s="25" t="n">
        <f aca="false">+F28</f>
        <v>-7270</v>
      </c>
      <c r="AF27" s="25" t="n">
        <f aca="false">+H28</f>
        <v>77</v>
      </c>
      <c r="AG27" s="25" t="n">
        <f aca="false">+J28</f>
        <v>-6</v>
      </c>
      <c r="AH27" s="25" t="n">
        <f aca="false">+L28</f>
        <v>0</v>
      </c>
      <c r="AI27" s="26" t="n">
        <f aca="false">+N28</f>
        <v>-395</v>
      </c>
      <c r="AJ27" s="26" t="n">
        <f aca="false">+P28</f>
        <v>59</v>
      </c>
      <c r="AK27" s="26" t="n">
        <f aca="false">+R28</f>
        <v>1</v>
      </c>
      <c r="AL27" s="26" t="n">
        <f aca="false">+T28</f>
        <v>1038</v>
      </c>
    </row>
    <row r="28" customFormat="false" ht="12.75" hidden="false" customHeight="false" outlineLevel="0" collapsed="false">
      <c r="A28" s="27" t="n">
        <v>37310</v>
      </c>
      <c r="B28" s="28" t="n">
        <v>4275</v>
      </c>
      <c r="C28" s="28" t="n">
        <v>-2031</v>
      </c>
      <c r="D28" s="29" t="n">
        <f aca="false">B28+C28</f>
        <v>2244</v>
      </c>
      <c r="E28" s="30"/>
      <c r="F28" s="28" t="n">
        <v>-7270</v>
      </c>
      <c r="G28" s="30"/>
      <c r="H28" s="28" t="n">
        <v>77</v>
      </c>
      <c r="I28" s="30"/>
      <c r="J28" s="28" t="n">
        <v>-6</v>
      </c>
      <c r="K28" s="30"/>
      <c r="L28" s="28" t="n">
        <v>0</v>
      </c>
      <c r="M28" s="30"/>
      <c r="N28" s="28" t="n">
        <v>-395</v>
      </c>
      <c r="O28" s="30"/>
      <c r="P28" s="28" t="n">
        <v>59</v>
      </c>
      <c r="Q28" s="30"/>
      <c r="R28" s="28" t="n">
        <v>1</v>
      </c>
      <c r="S28" s="30"/>
      <c r="T28" s="28" t="n">
        <v>1038</v>
      </c>
      <c r="U28" s="28" t="n">
        <v>0</v>
      </c>
      <c r="V28" s="28"/>
      <c r="W28" s="28" t="n">
        <v>0</v>
      </c>
      <c r="X28" s="30"/>
      <c r="Y28" s="31" t="n">
        <f aca="false">SUM(D28:T28)</f>
        <v>-4252</v>
      </c>
      <c r="AA28" s="24" t="n">
        <f aca="false">AA27+1</f>
        <v>37311</v>
      </c>
      <c r="AB28" s="32" t="n">
        <f aca="false">+B29</f>
        <v>3836</v>
      </c>
      <c r="AC28" s="32" t="n">
        <f aca="false">+C29</f>
        <v>911</v>
      </c>
      <c r="AD28" s="32" t="n">
        <f aca="false">+F29</f>
        <v>-2253</v>
      </c>
      <c r="AE28" s="25" t="n">
        <f aca="false">+F29</f>
        <v>-2253</v>
      </c>
      <c r="AF28" s="25" t="n">
        <f aca="false">+H29</f>
        <v>70</v>
      </c>
      <c r="AG28" s="25" t="n">
        <f aca="false">+J29</f>
        <v>-2678</v>
      </c>
      <c r="AH28" s="25" t="n">
        <f aca="false">+L29</f>
        <v>0</v>
      </c>
      <c r="AI28" s="26" t="n">
        <f aca="false">+N29</f>
        <v>1164</v>
      </c>
      <c r="AJ28" s="26" t="n">
        <f aca="false">+P29</f>
        <v>9</v>
      </c>
      <c r="AK28" s="26" t="n">
        <f aca="false">+R29</f>
        <v>27</v>
      </c>
      <c r="AL28" s="26" t="n">
        <f aca="false">+T29</f>
        <v>2269</v>
      </c>
    </row>
    <row r="29" customFormat="false" ht="12.75" hidden="false" customHeight="false" outlineLevel="0" collapsed="false">
      <c r="A29" s="27" t="n">
        <v>37311</v>
      </c>
      <c r="B29" s="28" t="n">
        <v>3836</v>
      </c>
      <c r="C29" s="28" t="n">
        <v>911</v>
      </c>
      <c r="D29" s="29" t="n">
        <f aca="false">B29+C29</f>
        <v>4747</v>
      </c>
      <c r="E29" s="30"/>
      <c r="F29" s="28" t="n">
        <v>-2253</v>
      </c>
      <c r="G29" s="30"/>
      <c r="H29" s="28" t="n">
        <v>70</v>
      </c>
      <c r="I29" s="30"/>
      <c r="J29" s="28" t="n">
        <v>-2678</v>
      </c>
      <c r="K29" s="30"/>
      <c r="L29" s="28" t="n">
        <v>0</v>
      </c>
      <c r="M29" s="30"/>
      <c r="N29" s="28" t="n">
        <v>1164</v>
      </c>
      <c r="O29" s="30"/>
      <c r="P29" s="28" t="n">
        <v>9</v>
      </c>
      <c r="Q29" s="30"/>
      <c r="R29" s="28" t="n">
        <v>27</v>
      </c>
      <c r="S29" s="30"/>
      <c r="T29" s="28" t="n">
        <v>2269</v>
      </c>
      <c r="U29" s="28" t="n">
        <v>-1072</v>
      </c>
      <c r="V29" s="28"/>
      <c r="W29" s="28" t="n">
        <v>0</v>
      </c>
      <c r="X29" s="30"/>
      <c r="Y29" s="31" t="n">
        <f aca="false">SUM(D29:T29)</f>
        <v>3355</v>
      </c>
      <c r="AA29" s="24" t="n">
        <f aca="false">AA28+1</f>
        <v>37312</v>
      </c>
      <c r="AB29" s="32" t="n">
        <f aca="false">+B30</f>
        <v>4068</v>
      </c>
      <c r="AC29" s="32" t="n">
        <f aca="false">+C30</f>
        <v>-605</v>
      </c>
      <c r="AD29" s="32" t="n">
        <f aca="false">+F30</f>
        <v>2761</v>
      </c>
      <c r="AE29" s="25" t="n">
        <f aca="false">+F30</f>
        <v>2761</v>
      </c>
      <c r="AF29" s="25" t="n">
        <f aca="false">+H30</f>
        <v>37</v>
      </c>
      <c r="AG29" s="25" t="n">
        <f aca="false">+J30</f>
        <v>82</v>
      </c>
      <c r="AH29" s="25" t="n">
        <f aca="false">+L30</f>
        <v>0</v>
      </c>
      <c r="AI29" s="26" t="n">
        <f aca="false">+N30</f>
        <v>1156</v>
      </c>
      <c r="AJ29" s="26" t="n">
        <f aca="false">+P30</f>
        <v>60</v>
      </c>
      <c r="AK29" s="26" t="n">
        <f aca="false">+R30</f>
        <v>-9</v>
      </c>
      <c r="AL29" s="26" t="n">
        <f aca="false">+T30</f>
        <v>2406</v>
      </c>
    </row>
    <row r="30" customFormat="false" ht="12.75" hidden="false" customHeight="false" outlineLevel="0" collapsed="false">
      <c r="A30" s="27" t="n">
        <v>37312</v>
      </c>
      <c r="B30" s="28" t="n">
        <v>4068</v>
      </c>
      <c r="C30" s="28" t="n">
        <v>-605</v>
      </c>
      <c r="D30" s="29" t="n">
        <f aca="false">B30+C30</f>
        <v>3463</v>
      </c>
      <c r="E30" s="30"/>
      <c r="F30" s="28" t="n">
        <v>2761</v>
      </c>
      <c r="G30" s="30"/>
      <c r="H30" s="28" t="n">
        <v>37</v>
      </c>
      <c r="I30" s="30"/>
      <c r="J30" s="28" t="n">
        <v>82</v>
      </c>
      <c r="K30" s="30"/>
      <c r="L30" s="28" t="n">
        <v>0</v>
      </c>
      <c r="M30" s="30"/>
      <c r="N30" s="28" t="n">
        <v>1156</v>
      </c>
      <c r="O30" s="30"/>
      <c r="P30" s="28" t="n">
        <v>60</v>
      </c>
      <c r="Q30" s="30"/>
      <c r="R30" s="28" t="n">
        <v>-9</v>
      </c>
      <c r="S30" s="30"/>
      <c r="T30" s="28" t="n">
        <v>2406</v>
      </c>
      <c r="U30" s="28" t="n">
        <v>-1089</v>
      </c>
      <c r="V30" s="28"/>
      <c r="W30" s="28" t="n">
        <v>0</v>
      </c>
      <c r="X30" s="30"/>
      <c r="Y30" s="31" t="n">
        <f aca="false">SUM(D30:T30)</f>
        <v>9956</v>
      </c>
      <c r="AA30" s="24" t="n">
        <f aca="false">AA29+1</f>
        <v>37313</v>
      </c>
      <c r="AB30" s="32" t="n">
        <f aca="false">+B31</f>
        <v>6658</v>
      </c>
      <c r="AC30" s="32" t="n">
        <f aca="false">+C31</f>
        <v>-896</v>
      </c>
      <c r="AD30" s="32" t="n">
        <f aca="false">+F31</f>
        <v>-173</v>
      </c>
      <c r="AE30" s="25" t="n">
        <f aca="false">+F31</f>
        <v>-173</v>
      </c>
      <c r="AF30" s="25" t="n">
        <f aca="false">+H31</f>
        <v>53</v>
      </c>
      <c r="AG30" s="25" t="n">
        <f aca="false">+J31</f>
        <v>101</v>
      </c>
      <c r="AH30" s="25" t="n">
        <f aca="false">+L31</f>
        <v>0</v>
      </c>
      <c r="AI30" s="26" t="n">
        <f aca="false">+N31</f>
        <v>1102</v>
      </c>
      <c r="AJ30" s="26" t="n">
        <f aca="false">+P31</f>
        <v>27</v>
      </c>
      <c r="AK30" s="26" t="n">
        <f aca="false">+R31</f>
        <v>8</v>
      </c>
      <c r="AL30" s="26" t="n">
        <f aca="false">+T31</f>
        <v>4286</v>
      </c>
    </row>
    <row r="31" customFormat="false" ht="12.75" hidden="false" customHeight="false" outlineLevel="0" collapsed="false">
      <c r="A31" s="27" t="n">
        <v>37313</v>
      </c>
      <c r="B31" s="28" t="n">
        <v>6658</v>
      </c>
      <c r="C31" s="28" t="n">
        <v>-896</v>
      </c>
      <c r="D31" s="29" t="n">
        <f aca="false">B31+C31</f>
        <v>5762</v>
      </c>
      <c r="E31" s="30"/>
      <c r="F31" s="28" t="n">
        <v>-173</v>
      </c>
      <c r="G31" s="30"/>
      <c r="H31" s="28" t="n">
        <v>53</v>
      </c>
      <c r="I31" s="30"/>
      <c r="J31" s="28" t="n">
        <v>101</v>
      </c>
      <c r="K31" s="30"/>
      <c r="L31" s="28" t="n">
        <v>0</v>
      </c>
      <c r="M31" s="30"/>
      <c r="N31" s="28" t="n">
        <v>1102</v>
      </c>
      <c r="O31" s="30"/>
      <c r="P31" s="28" t="n">
        <v>27</v>
      </c>
      <c r="Q31" s="30"/>
      <c r="R31" s="28" t="n">
        <v>8</v>
      </c>
      <c r="S31" s="30"/>
      <c r="T31" s="28" t="n">
        <v>4286</v>
      </c>
      <c r="U31" s="28" t="n">
        <v>-1094</v>
      </c>
      <c r="V31" s="28"/>
      <c r="W31" s="28" t="n">
        <v>0</v>
      </c>
      <c r="X31" s="30"/>
      <c r="Y31" s="31" t="n">
        <f aca="false">SUM(D31:T31)</f>
        <v>11166</v>
      </c>
      <c r="AA31" s="24" t="n">
        <f aca="false">AA30+1</f>
        <v>37314</v>
      </c>
      <c r="AB31" s="32" t="n">
        <f aca="false">+B32</f>
        <v>6952</v>
      </c>
      <c r="AC31" s="32" t="n">
        <f aca="false">+C32</f>
        <v>-748</v>
      </c>
      <c r="AD31" s="32" t="n">
        <f aca="false">+F32</f>
        <v>-3</v>
      </c>
      <c r="AE31" s="25" t="n">
        <f aca="false">+F32</f>
        <v>-3</v>
      </c>
      <c r="AF31" s="25" t="n">
        <f aca="false">+H32</f>
        <v>30</v>
      </c>
      <c r="AG31" s="25" t="n">
        <f aca="false">+J32</f>
        <v>116</v>
      </c>
      <c r="AH31" s="25" t="n">
        <f aca="false">+L32</f>
        <v>0</v>
      </c>
      <c r="AI31" s="26" t="n">
        <f aca="false">+N32</f>
        <v>1020</v>
      </c>
      <c r="AJ31" s="26" t="n">
        <f aca="false">+P32</f>
        <v>35</v>
      </c>
      <c r="AK31" s="26" t="n">
        <f aca="false">+R32</f>
        <v>4</v>
      </c>
      <c r="AL31" s="26" t="n">
        <f aca="false">+T32</f>
        <v>5112</v>
      </c>
    </row>
    <row r="32" customFormat="false" ht="12.75" hidden="false" customHeight="false" outlineLevel="0" collapsed="false">
      <c r="A32" s="27" t="n">
        <v>37314</v>
      </c>
      <c r="B32" s="28" t="n">
        <v>6952</v>
      </c>
      <c r="C32" s="28" t="n">
        <v>-748</v>
      </c>
      <c r="D32" s="29" t="n">
        <f aca="false">B32+C32</f>
        <v>6204</v>
      </c>
      <c r="E32" s="30"/>
      <c r="F32" s="28" t="n">
        <v>-3</v>
      </c>
      <c r="G32" s="30"/>
      <c r="H32" s="28" t="n">
        <v>30</v>
      </c>
      <c r="I32" s="30"/>
      <c r="J32" s="28" t="n">
        <v>116</v>
      </c>
      <c r="K32" s="30"/>
      <c r="L32" s="28" t="n">
        <v>0</v>
      </c>
      <c r="M32" s="30"/>
      <c r="N32" s="28" t="n">
        <v>1020</v>
      </c>
      <c r="O32" s="30"/>
      <c r="P32" s="28" t="n">
        <v>35</v>
      </c>
      <c r="Q32" s="30"/>
      <c r="R32" s="28" t="n">
        <v>4</v>
      </c>
      <c r="S32" s="30"/>
      <c r="T32" s="28" t="n">
        <v>5112</v>
      </c>
      <c r="U32" s="28" t="n">
        <v>-1104</v>
      </c>
      <c r="V32" s="28"/>
      <c r="W32" s="28" t="n">
        <v>0</v>
      </c>
      <c r="X32" s="30"/>
      <c r="Y32" s="31" t="n">
        <f aca="false">SUM(D32:T32)</f>
        <v>12518</v>
      </c>
      <c r="AA32" s="24" t="n">
        <f aca="false">AA31+1</f>
        <v>37315</v>
      </c>
      <c r="AB32" s="32" t="n">
        <f aca="false">+B33</f>
        <v>0</v>
      </c>
      <c r="AC32" s="32" t="n">
        <f aca="false">+C33</f>
        <v>0</v>
      </c>
      <c r="AD32" s="32" t="n">
        <f aca="false">+F33</f>
        <v>0</v>
      </c>
      <c r="AE32" s="25" t="n">
        <f aca="false">+F33</f>
        <v>0</v>
      </c>
      <c r="AF32" s="25" t="n">
        <f aca="false">+H33</f>
        <v>0</v>
      </c>
      <c r="AG32" s="25" t="n">
        <f aca="false">+J33</f>
        <v>0</v>
      </c>
      <c r="AH32" s="25" t="n">
        <f aca="false">+L33</f>
        <v>0</v>
      </c>
      <c r="AI32" s="26" t="n">
        <f aca="false">+N33</f>
        <v>0</v>
      </c>
      <c r="AJ32" s="26" t="n">
        <f aca="false">+P33</f>
        <v>0</v>
      </c>
      <c r="AK32" s="26" t="n">
        <f aca="false">+R33</f>
        <v>0</v>
      </c>
      <c r="AL32" s="26" t="n">
        <f aca="false">+T33</f>
        <v>0</v>
      </c>
    </row>
    <row r="33" customFormat="false" ht="12.75" hidden="false" customHeight="false" outlineLevel="0" collapsed="false">
      <c r="A33" s="27" t="n">
        <v>37315</v>
      </c>
      <c r="B33" s="28"/>
      <c r="C33" s="28"/>
      <c r="D33" s="29" t="n">
        <f aca="false">B33+C33</f>
        <v>0</v>
      </c>
      <c r="E33" s="30"/>
      <c r="F33" s="28"/>
      <c r="G33" s="30"/>
      <c r="H33" s="28"/>
      <c r="I33" s="30"/>
      <c r="J33" s="28"/>
      <c r="K33" s="30"/>
      <c r="L33" s="28" t="n">
        <v>0</v>
      </c>
      <c r="M33" s="30"/>
      <c r="N33" s="28"/>
      <c r="O33" s="30"/>
      <c r="P33" s="28"/>
      <c r="Q33" s="30"/>
      <c r="R33" s="28"/>
      <c r="S33" s="30"/>
      <c r="T33" s="28"/>
      <c r="U33" s="28"/>
      <c r="V33" s="28"/>
      <c r="W33" s="28" t="n">
        <v>0</v>
      </c>
      <c r="X33" s="30"/>
      <c r="Y33" s="31" t="n">
        <f aca="false">SUM(D33:T33)</f>
        <v>0</v>
      </c>
      <c r="AA33" s="24" t="n">
        <f aca="false">AA32+1</f>
        <v>37316</v>
      </c>
      <c r="AB33" s="32" t="n">
        <f aca="false">+B34</f>
        <v>0</v>
      </c>
      <c r="AC33" s="32" t="n">
        <f aca="false">+C34</f>
        <v>0</v>
      </c>
      <c r="AD33" s="32" t="n">
        <f aca="false">+F34</f>
        <v>0</v>
      </c>
      <c r="AE33" s="25" t="n">
        <f aca="false">+F34</f>
        <v>0</v>
      </c>
      <c r="AF33" s="25" t="n">
        <f aca="false">+H34</f>
        <v>0</v>
      </c>
      <c r="AG33" s="25" t="n">
        <f aca="false">+J34</f>
        <v>0</v>
      </c>
      <c r="AH33" s="25" t="n">
        <f aca="false">+L34</f>
        <v>0</v>
      </c>
      <c r="AI33" s="26" t="n">
        <f aca="false">+N34</f>
        <v>0</v>
      </c>
      <c r="AJ33" s="26" t="n">
        <f aca="false">+P34</f>
        <v>0</v>
      </c>
      <c r="AK33" s="26" t="n">
        <f aca="false">+R34</f>
        <v>0</v>
      </c>
      <c r="AL33" s="26" t="n">
        <f aca="false">+T34</f>
        <v>0</v>
      </c>
    </row>
    <row r="34" customFormat="false" ht="12.75" hidden="false" customHeight="false" outlineLevel="0" collapsed="false">
      <c r="A34" s="27"/>
      <c r="B34" s="28"/>
      <c r="C34" s="28"/>
      <c r="D34" s="29" t="n">
        <f aca="false">B34+C34</f>
        <v>0</v>
      </c>
      <c r="E34" s="30"/>
      <c r="F34" s="28"/>
      <c r="G34" s="30"/>
      <c r="H34" s="28"/>
      <c r="I34" s="30"/>
      <c r="J34" s="28"/>
      <c r="K34" s="30"/>
      <c r="L34" s="28" t="n">
        <v>0</v>
      </c>
      <c r="M34" s="30"/>
      <c r="N34" s="28"/>
      <c r="O34" s="30"/>
      <c r="P34" s="28"/>
      <c r="Q34" s="30"/>
      <c r="R34" s="28"/>
      <c r="S34" s="30"/>
      <c r="T34" s="28"/>
      <c r="U34" s="28"/>
      <c r="V34" s="28"/>
      <c r="W34" s="28" t="n">
        <v>0</v>
      </c>
      <c r="X34" s="30"/>
      <c r="Y34" s="31" t="n">
        <f aca="false">SUM(D34:T34)</f>
        <v>0</v>
      </c>
      <c r="AA34" s="24" t="n">
        <f aca="false">AA33+1</f>
        <v>37317</v>
      </c>
      <c r="AB34" s="32" t="n">
        <f aca="false">+B36</f>
        <v>0</v>
      </c>
      <c r="AC34" s="32" t="n">
        <f aca="false">+C36</f>
        <v>0</v>
      </c>
      <c r="AD34" s="32" t="n">
        <f aca="false">+F36</f>
        <v>0</v>
      </c>
      <c r="AE34" s="25" t="n">
        <f aca="false">+F35</f>
        <v>0</v>
      </c>
      <c r="AF34" s="25" t="n">
        <f aca="false">+H35</f>
        <v>0</v>
      </c>
      <c r="AG34" s="25" t="n">
        <f aca="false">+J35</f>
        <v>0</v>
      </c>
      <c r="AH34" s="25" t="n">
        <f aca="false">+L35</f>
        <v>0</v>
      </c>
      <c r="AI34" s="26" t="n">
        <f aca="false">+N35</f>
        <v>0</v>
      </c>
      <c r="AJ34" s="26" t="n">
        <f aca="false">+P35</f>
        <v>0</v>
      </c>
      <c r="AK34" s="26" t="n">
        <f aca="false">+R35</f>
        <v>0</v>
      </c>
      <c r="AL34" s="26" t="n">
        <f aca="false">+T35</f>
        <v>0</v>
      </c>
    </row>
    <row r="35" customFormat="false" ht="12.75" hidden="false" customHeight="false" outlineLevel="0" collapsed="false">
      <c r="A35" s="27"/>
      <c r="B35" s="28"/>
      <c r="C35" s="28"/>
      <c r="D35" s="29" t="n">
        <f aca="false">B35+C35</f>
        <v>0</v>
      </c>
      <c r="E35" s="30"/>
      <c r="F35" s="28"/>
      <c r="G35" s="30"/>
      <c r="H35" s="28"/>
      <c r="I35" s="30"/>
      <c r="J35" s="28"/>
      <c r="K35" s="30"/>
      <c r="L35" s="28" t="n">
        <v>0</v>
      </c>
      <c r="M35" s="30"/>
      <c r="N35" s="28"/>
      <c r="O35" s="30"/>
      <c r="P35" s="28"/>
      <c r="Q35" s="30"/>
      <c r="R35" s="28"/>
      <c r="S35" s="30"/>
      <c r="T35" s="28"/>
      <c r="U35" s="28"/>
      <c r="V35" s="28"/>
      <c r="W35" s="28" t="n">
        <v>0</v>
      </c>
      <c r="X35" s="30"/>
      <c r="Y35" s="31" t="n">
        <f aca="false">SUM(D35:T35)</f>
        <v>0</v>
      </c>
      <c r="AA35" s="24" t="n">
        <f aca="false">AA34+1</f>
        <v>37318</v>
      </c>
      <c r="AB35" s="32" t="n">
        <f aca="false">+B37</f>
        <v>0</v>
      </c>
      <c r="AC35" s="32" t="n">
        <f aca="false">+C37</f>
        <v>-69</v>
      </c>
      <c r="AD35" s="32" t="n">
        <f aca="false">+F37</f>
        <v>0</v>
      </c>
      <c r="AE35" s="25" t="n">
        <f aca="false">+F36</f>
        <v>0</v>
      </c>
      <c r="AF35" s="25" t="n">
        <f aca="false">+H36</f>
        <v>0</v>
      </c>
      <c r="AG35" s="25" t="n">
        <f aca="false">+J36</f>
        <v>0</v>
      </c>
      <c r="AH35" s="25" t="n">
        <f aca="false">+L36</f>
        <v>0</v>
      </c>
      <c r="AI35" s="26" t="n">
        <f aca="false">+N36</f>
        <v>0</v>
      </c>
      <c r="AJ35" s="26" t="n">
        <f aca="false">+P36</f>
        <v>0</v>
      </c>
      <c r="AK35" s="26" t="n">
        <f aca="false">+R36</f>
        <v>0</v>
      </c>
      <c r="AL35" s="26" t="n">
        <f aca="false">+T36</f>
        <v>0</v>
      </c>
    </row>
    <row r="36" customFormat="false" ht="13.5" hidden="false" customHeight="false" outlineLevel="0" collapsed="false">
      <c r="A36" s="27"/>
      <c r="B36" s="28"/>
      <c r="C36" s="28"/>
      <c r="D36" s="39" t="n">
        <f aca="false">B36+C36</f>
        <v>0</v>
      </c>
      <c r="E36" s="34"/>
      <c r="F36" s="28"/>
      <c r="G36" s="34"/>
      <c r="H36" s="28"/>
      <c r="I36" s="34"/>
      <c r="J36" s="28"/>
      <c r="K36" s="34"/>
      <c r="L36" s="28" t="n">
        <v>0</v>
      </c>
      <c r="M36" s="34"/>
      <c r="N36" s="28"/>
      <c r="O36" s="34"/>
      <c r="P36" s="28"/>
      <c r="Q36" s="34"/>
      <c r="R36" s="28"/>
      <c r="S36" s="34"/>
      <c r="T36" s="28"/>
      <c r="U36" s="28"/>
      <c r="V36" s="28"/>
      <c r="W36" s="28" t="n">
        <v>0</v>
      </c>
      <c r="X36" s="34"/>
      <c r="Y36" s="31" t="n">
        <f aca="false">SUM(D36:T36)</f>
        <v>0</v>
      </c>
    </row>
    <row r="37" customFormat="false" ht="13.5" hidden="false" customHeight="false" outlineLevel="0" collapsed="false">
      <c r="A37" s="40" t="s">
        <v>33</v>
      </c>
      <c r="B37" s="41" t="n">
        <v>0</v>
      </c>
      <c r="C37" s="41" t="n">
        <v>-69</v>
      </c>
      <c r="D37" s="42" t="n">
        <f aca="false">+B37+C37</f>
        <v>-69</v>
      </c>
      <c r="E37" s="34"/>
      <c r="F37" s="41" t="n">
        <v>0</v>
      </c>
      <c r="G37" s="34"/>
      <c r="H37" s="41" t="n">
        <v>-60</v>
      </c>
      <c r="I37" s="34"/>
      <c r="J37" s="41" t="n">
        <v>273</v>
      </c>
      <c r="K37" s="34"/>
      <c r="L37" s="41" t="n">
        <v>0</v>
      </c>
      <c r="M37" s="34"/>
      <c r="N37" s="28" t="n">
        <v>0</v>
      </c>
      <c r="O37" s="34"/>
      <c r="P37" s="28" t="n">
        <v>0</v>
      </c>
      <c r="Q37" s="34"/>
      <c r="R37" s="28" t="n">
        <v>0</v>
      </c>
      <c r="S37" s="34"/>
      <c r="T37" s="28" t="n">
        <v>0</v>
      </c>
      <c r="U37" s="28" t="n">
        <v>0</v>
      </c>
      <c r="V37" s="28"/>
      <c r="W37" s="28" t="n">
        <v>0</v>
      </c>
      <c r="X37" s="34"/>
      <c r="Y37" s="43" t="n">
        <f aca="false">SUM(D37:T37)</f>
        <v>144</v>
      </c>
    </row>
    <row r="38" customFormat="false" ht="13.5" hidden="false" customHeight="false" outlineLevel="0" collapsed="false">
      <c r="A38" s="44" t="s">
        <v>34</v>
      </c>
      <c r="B38" s="42" t="n">
        <f aca="false">SUM(B6:B36)+B37</f>
        <v>20198</v>
      </c>
      <c r="C38" s="42" t="n">
        <f aca="false">SUM(C6:C36)+C37</f>
        <v>-18153</v>
      </c>
      <c r="D38" s="42" t="n">
        <f aca="false">SUM(D6:D36)+D37</f>
        <v>2045</v>
      </c>
      <c r="E38" s="42"/>
      <c r="F38" s="42" t="n">
        <f aca="false">SUM(F6:F36)+F37</f>
        <v>3686</v>
      </c>
      <c r="G38" s="42"/>
      <c r="H38" s="42" t="n">
        <f aca="false">SUM(H6:H36)+H37</f>
        <v>-1077</v>
      </c>
      <c r="I38" s="42"/>
      <c r="J38" s="42" t="n">
        <f aca="false">SUM(J6:J36)+J37</f>
        <v>-1467</v>
      </c>
      <c r="K38" s="42"/>
      <c r="L38" s="42" t="n">
        <f aca="false">SUM(L6:L36)+L37</f>
        <v>0</v>
      </c>
      <c r="M38" s="42"/>
      <c r="N38" s="42" t="n">
        <f aca="false">SUM(N6:N36)+N37</f>
        <v>-6972</v>
      </c>
      <c r="O38" s="42"/>
      <c r="P38" s="42" t="n">
        <f aca="false">SUM(P6:P36)+P37</f>
        <v>-55</v>
      </c>
      <c r="Q38" s="42"/>
      <c r="R38" s="42" t="n">
        <f aca="false">SUM(R6:R36)+R37</f>
        <v>-501</v>
      </c>
      <c r="S38" s="42"/>
      <c r="T38" s="42" t="n">
        <f aca="false">SUM(T6:T36)+T37</f>
        <v>16580</v>
      </c>
      <c r="U38" s="42" t="n">
        <f aca="false">SUM(U6:U36)+U37</f>
        <v>-4727</v>
      </c>
      <c r="V38" s="42"/>
      <c r="W38" s="42"/>
      <c r="X38" s="42"/>
      <c r="Y38" s="45" t="n">
        <f aca="false">SUM(D38:T38)</f>
        <v>12239</v>
      </c>
    </row>
    <row r="39" customFormat="false" ht="16.5" hidden="false" customHeight="false" outlineLevel="0" collapsed="false">
      <c r="A39" s="46" t="s">
        <v>35</v>
      </c>
      <c r="B39" s="47" t="n">
        <f aca="false">B5+B38</f>
        <v>175226</v>
      </c>
      <c r="C39" s="47" t="n">
        <f aca="false">C5+C38</f>
        <v>-384255</v>
      </c>
      <c r="D39" s="47" t="n">
        <f aca="false">D5+D38</f>
        <v>-209029</v>
      </c>
      <c r="E39" s="48"/>
      <c r="F39" s="47" t="n">
        <f aca="false">F5+F38</f>
        <v>80548</v>
      </c>
      <c r="G39" s="48"/>
      <c r="H39" s="47" t="n">
        <f aca="false">H5+H38</f>
        <v>8641</v>
      </c>
      <c r="I39" s="48"/>
      <c r="J39" s="47" t="n">
        <f aca="false">J5+J38</f>
        <v>-13274</v>
      </c>
      <c r="K39" s="48"/>
      <c r="L39" s="47" t="n">
        <f aca="false">L5+L38</f>
        <v>7422</v>
      </c>
      <c r="M39" s="48"/>
      <c r="N39" s="47" t="n">
        <f aca="false">N5+N38</f>
        <v>30381</v>
      </c>
      <c r="O39" s="48"/>
      <c r="P39" s="47" t="n">
        <f aca="false">P5+P38</f>
        <v>-9577</v>
      </c>
      <c r="Q39" s="48"/>
      <c r="R39" s="47" t="n">
        <f aca="false">R5+R38</f>
        <v>5542</v>
      </c>
      <c r="S39" s="48"/>
      <c r="T39" s="47" t="n">
        <f aca="false">T5+T38</f>
        <v>-5004</v>
      </c>
      <c r="U39" s="49" t="n">
        <f aca="false">U5+U38</f>
        <v>22674</v>
      </c>
      <c r="V39" s="49"/>
      <c r="W39" s="49" t="n">
        <v>0</v>
      </c>
      <c r="X39" s="48"/>
      <c r="Y39" s="47" t="n">
        <f aca="false">SUM(D39:X39)</f>
        <v>-81676</v>
      </c>
      <c r="Z39" s="23"/>
      <c r="AA39" s="23" t="s">
        <v>32</v>
      </c>
    </row>
    <row r="40" customFormat="false" ht="16.5" hidden="false" customHeight="false" outlineLevel="0" collapsed="false">
      <c r="A40" s="50"/>
      <c r="B40" s="51"/>
      <c r="D40" s="51"/>
      <c r="E40" s="51"/>
      <c r="F40" s="51"/>
      <c r="G40" s="51"/>
      <c r="H40" s="51"/>
      <c r="I40" s="51"/>
      <c r="J40" s="51"/>
      <c r="K40" s="51"/>
      <c r="L40" s="52" t="s">
        <v>36</v>
      </c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</row>
    <row r="41" customFormat="false" ht="12.75" hidden="false" customHeight="false" outlineLevel="0" collapsed="false">
      <c r="A41" s="50" t="s">
        <v>32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</row>
    <row r="42" customFormat="false" ht="15" hidden="false" customHeight="false" outlineLevel="0" collapsed="false">
      <c r="A42" s="53"/>
      <c r="B42" s="54"/>
      <c r="C42" s="55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</row>
    <row r="43" customFormat="false" ht="15" hidden="false" customHeight="false" outlineLevel="0" collapsed="false">
      <c r="A43" s="53"/>
      <c r="B43" s="54"/>
      <c r="C43" s="55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</row>
    <row r="44" customFormat="false" ht="15" hidden="false" customHeight="false" outlineLevel="0" collapsed="false">
      <c r="A44" s="53"/>
      <c r="B44" s="54"/>
      <c r="C44" s="55"/>
      <c r="D44" s="56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7"/>
      <c r="S44" s="51"/>
      <c r="T44" s="51"/>
      <c r="U44" s="51"/>
      <c r="V44" s="51"/>
      <c r="W44" s="51"/>
      <c r="X44" s="51"/>
      <c r="Y44" s="57"/>
      <c r="AA44" s="58"/>
    </row>
    <row r="45" customFormat="false" ht="12.75" hidden="false" customHeight="false" outlineLevel="0" collapsed="false">
      <c r="A45" s="50"/>
      <c r="B45" s="57"/>
      <c r="C45" s="57"/>
      <c r="D45" s="57"/>
      <c r="E45" s="51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7"/>
      <c r="Q45" s="57"/>
      <c r="R45" s="57"/>
      <c r="S45" s="57"/>
      <c r="T45" s="57"/>
      <c r="U45" s="57"/>
      <c r="V45" s="57"/>
      <c r="W45" s="57"/>
      <c r="X45" s="56"/>
      <c r="Y45" s="57"/>
      <c r="AA45" s="11"/>
    </row>
    <row r="46" customFormat="false" ht="12.75" hidden="false" customHeight="false" outlineLevel="0" collapsed="false">
      <c r="A46" s="50"/>
      <c r="B46" s="60"/>
      <c r="C46" s="60"/>
      <c r="D46" s="60"/>
      <c r="E46" s="61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0"/>
      <c r="Q46" s="60"/>
      <c r="R46" s="60"/>
      <c r="S46" s="60"/>
      <c r="T46" s="60"/>
      <c r="U46" s="60"/>
      <c r="V46" s="60"/>
      <c r="W46" s="60"/>
      <c r="X46" s="56"/>
      <c r="Y46" s="57"/>
      <c r="AA46" s="11"/>
    </row>
    <row r="47" customFormat="false" ht="12.75" hidden="false" customHeight="false" outlineLevel="0" collapsed="false">
      <c r="A47" s="63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AA47" s="58"/>
    </row>
    <row r="48" customFormat="false" ht="12.75" hidden="false" customHeight="false" outlineLevel="0" collapsed="false">
      <c r="A48" s="63"/>
      <c r="B48" s="64"/>
      <c r="C48" s="65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AA48" s="58"/>
    </row>
    <row r="49" customFormat="false" ht="12.75" hidden="false" customHeight="false" outlineLevel="0" collapsed="false">
      <c r="A49" s="66"/>
      <c r="B49" s="67"/>
      <c r="C49" s="65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</row>
    <row r="50" customFormat="false" ht="12.75" hidden="false" customHeight="false" outlineLevel="0" collapsed="false">
      <c r="A50" s="66"/>
      <c r="B50" s="64"/>
      <c r="C50" s="65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</row>
    <row r="51" customFormat="false" ht="12.75" hidden="false" customHeight="false" outlineLevel="0" collapsed="false">
      <c r="A51" s="66"/>
      <c r="B51" s="65"/>
      <c r="C51" s="65"/>
      <c r="D51" s="65"/>
      <c r="E51" s="64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4"/>
      <c r="R51" s="65"/>
      <c r="S51" s="64"/>
      <c r="T51" s="65"/>
      <c r="U51" s="65"/>
      <c r="V51" s="65"/>
      <c r="W51" s="65"/>
      <c r="X51" s="64"/>
      <c r="Y51" s="65"/>
    </row>
    <row r="52" customFormat="false" ht="12.75" hidden="false" customHeight="false" outlineLevel="0" collapsed="false">
      <c r="A52" s="66"/>
      <c r="B52" s="67"/>
      <c r="C52" s="65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</row>
    <row r="53" customFormat="false" ht="12.75" hidden="false" customHeight="false" outlineLevel="0" collapsed="false">
      <c r="A53" s="68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</row>
    <row r="54" customFormat="false" ht="12.75" hidden="false" customHeight="false" outlineLevel="0" collapsed="false">
      <c r="A54" s="70"/>
      <c r="B54" s="71"/>
      <c r="C54" s="72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 t="s">
        <v>32</v>
      </c>
      <c r="S54" s="58"/>
      <c r="T54" s="73"/>
      <c r="U54" s="73"/>
      <c r="V54" s="73"/>
      <c r="W54" s="73"/>
      <c r="X54" s="58"/>
      <c r="Y54" s="58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81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U33" activeCellId="0" sqref="U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1" min="20" style="0" width="17.42"/>
    <col collapsed="false" customWidth="true" hidden="false" outlineLevel="0" max="22" min="22" style="0" width="2.7"/>
    <col collapsed="false" customWidth="true" hidden="false" outlineLevel="0" max="23" min="23" style="0" width="15.41"/>
    <col collapsed="false" customWidth="true" hidden="false" outlineLevel="0" max="24" min="24" style="0" width="2.42"/>
    <col collapsed="false" customWidth="true" hidden="false" outlineLevel="0" max="25" min="25" style="0" width="16.99"/>
    <col collapsed="false" customWidth="true" hidden="false" outlineLevel="0" max="27" min="27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37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n">
        <v>78109</v>
      </c>
      <c r="O1" s="7"/>
      <c r="P1" s="7" t="s">
        <v>3</v>
      </c>
      <c r="Q1" s="7"/>
      <c r="R1" s="7" t="s">
        <v>4</v>
      </c>
      <c r="S1" s="7"/>
      <c r="T1" s="8" t="s">
        <v>5</v>
      </c>
      <c r="U1" s="8" t="s">
        <v>6</v>
      </c>
      <c r="V1" s="8"/>
      <c r="W1" s="8" t="s">
        <v>7</v>
      </c>
      <c r="Y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2"/>
      <c r="V2" s="13"/>
      <c r="W2" s="12"/>
      <c r="X2" s="14"/>
      <c r="Y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5" t="n">
        <v>108307</v>
      </c>
      <c r="V3" s="16"/>
      <c r="W3" s="15" t="n">
        <v>108309</v>
      </c>
      <c r="X3" s="14"/>
      <c r="Y3" s="15" t="s">
        <v>20</v>
      </c>
      <c r="AB3" s="10" t="s">
        <v>8</v>
      </c>
      <c r="AC3" s="10" t="s">
        <v>9</v>
      </c>
      <c r="AD3" s="10" t="s">
        <v>21</v>
      </c>
      <c r="AE3" s="10" t="s">
        <v>22</v>
      </c>
      <c r="AF3" s="10" t="s">
        <v>23</v>
      </c>
      <c r="AG3" s="10" t="s">
        <v>24</v>
      </c>
      <c r="AH3" s="10" t="s">
        <v>25</v>
      </c>
      <c r="AI3" s="10" t="s">
        <v>26</v>
      </c>
      <c r="AJ3" s="10" t="s">
        <v>27</v>
      </c>
      <c r="AK3" s="10" t="s">
        <v>28</v>
      </c>
      <c r="AL3" s="12" t="s">
        <v>29</v>
      </c>
      <c r="AM3" s="11"/>
      <c r="AO3" s="11"/>
      <c r="AQ3" s="11"/>
      <c r="AS3" s="11"/>
      <c r="AU3" s="14"/>
      <c r="AV3" s="10" t="s">
        <v>19</v>
      </c>
    </row>
    <row r="4" customFormat="false" ht="13.5" hidden="false" customHeight="false" outlineLevel="0" collapsed="false">
      <c r="A4" s="17" t="n">
        <v>37257</v>
      </c>
      <c r="E4" s="18"/>
      <c r="G4" s="18"/>
      <c r="I4" s="18"/>
      <c r="K4" s="18"/>
      <c r="M4" s="18"/>
      <c r="O4" s="18"/>
      <c r="Q4" s="18"/>
      <c r="S4" s="18"/>
      <c r="X4" s="18"/>
      <c r="AB4" s="15" t="n">
        <v>103132</v>
      </c>
      <c r="AC4" s="15" t="n">
        <v>103134</v>
      </c>
      <c r="AD4" s="15" t="s">
        <v>30</v>
      </c>
      <c r="AE4" s="15" t="n">
        <v>103135</v>
      </c>
      <c r="AF4" s="15" t="n">
        <v>103133</v>
      </c>
      <c r="AG4" s="15" t="n">
        <v>103138</v>
      </c>
      <c r="AH4" s="15" t="n">
        <v>106901</v>
      </c>
      <c r="AI4" s="15" t="n">
        <v>107444</v>
      </c>
      <c r="AJ4" s="15" t="n">
        <v>107445</v>
      </c>
      <c r="AK4" s="15" t="n">
        <v>107446</v>
      </c>
      <c r="AL4" s="15" t="n">
        <v>104307</v>
      </c>
      <c r="AM4" s="11"/>
      <c r="AO4" s="11"/>
      <c r="AQ4" s="11"/>
      <c r="AS4" s="11"/>
      <c r="AU4" s="14"/>
      <c r="AV4" s="15" t="s">
        <v>20</v>
      </c>
    </row>
    <row r="5" customFormat="false" ht="16.5" hidden="false" customHeight="false" outlineLevel="0" collapsed="false">
      <c r="A5" s="19" t="s">
        <v>31</v>
      </c>
      <c r="B5" s="20" t="n">
        <v>155028</v>
      </c>
      <c r="C5" s="20" t="n">
        <v>-366102</v>
      </c>
      <c r="D5" s="20" t="n">
        <f aca="false">B5+C5</f>
        <v>-211074</v>
      </c>
      <c r="E5" s="21"/>
      <c r="F5" s="20" t="n">
        <v>76862</v>
      </c>
      <c r="G5" s="21"/>
      <c r="H5" s="20" t="n">
        <v>9718</v>
      </c>
      <c r="I5" s="21"/>
      <c r="J5" s="20" t="n">
        <v>-11807</v>
      </c>
      <c r="K5" s="21"/>
      <c r="L5" s="20" t="n">
        <v>7422</v>
      </c>
      <c r="M5" s="21"/>
      <c r="N5" s="20" t="n">
        <v>37353</v>
      </c>
      <c r="O5" s="21"/>
      <c r="P5" s="20" t="n">
        <v>-9522</v>
      </c>
      <c r="Q5" s="21"/>
      <c r="R5" s="20" t="n">
        <v>6043</v>
      </c>
      <c r="S5" s="21"/>
      <c r="T5" s="20" t="n">
        <v>-21584</v>
      </c>
      <c r="U5" s="22" t="n">
        <v>27401</v>
      </c>
      <c r="V5" s="22"/>
      <c r="W5" s="22" t="n">
        <v>-22219</v>
      </c>
      <c r="X5" s="21"/>
      <c r="Y5" s="20" t="n">
        <f aca="false">SUM(D5:X5)</f>
        <v>-111407</v>
      </c>
      <c r="Z5" s="23"/>
      <c r="AA5" s="24" t="n">
        <f aca="false">+A6</f>
        <v>37257</v>
      </c>
      <c r="AB5" s="25" t="n">
        <f aca="false">+B6</f>
        <v>2497</v>
      </c>
      <c r="AC5" s="25" t="n">
        <f aca="false">+C6</f>
        <v>-822</v>
      </c>
      <c r="AD5" s="25" t="n">
        <f aca="false">+F6</f>
        <v>7525</v>
      </c>
      <c r="AE5" s="25" t="n">
        <f aca="false">+F6</f>
        <v>7525</v>
      </c>
      <c r="AF5" s="25" t="n">
        <f aca="false">+H6</f>
        <v>-56</v>
      </c>
      <c r="AG5" s="25" t="n">
        <f aca="false">+J6</f>
        <v>-7</v>
      </c>
      <c r="AH5" s="25" t="n">
        <f aca="false">+L6</f>
        <v>0</v>
      </c>
      <c r="AI5" s="26" t="n">
        <f aca="false">+N6</f>
        <v>-925</v>
      </c>
      <c r="AJ5" s="26" t="n">
        <f aca="false">+P6</f>
        <v>-28</v>
      </c>
      <c r="AK5" s="26" t="n">
        <f aca="false">+R6</f>
        <v>-121</v>
      </c>
      <c r="AL5" s="26" t="n">
        <f aca="false">+T6</f>
        <v>182</v>
      </c>
    </row>
    <row r="6" customFormat="false" ht="12.75" hidden="false" customHeight="false" outlineLevel="0" collapsed="false">
      <c r="A6" s="27" t="n">
        <v>37257</v>
      </c>
      <c r="B6" s="28" t="n">
        <v>2497</v>
      </c>
      <c r="C6" s="28" t="n">
        <v>-822</v>
      </c>
      <c r="D6" s="29" t="n">
        <f aca="false">B6+C6</f>
        <v>1675</v>
      </c>
      <c r="E6" s="30"/>
      <c r="F6" s="28" t="n">
        <v>7525</v>
      </c>
      <c r="G6" s="30"/>
      <c r="H6" s="28" t="n">
        <v>-56</v>
      </c>
      <c r="I6" s="30"/>
      <c r="J6" s="28" t="n">
        <v>-7</v>
      </c>
      <c r="K6" s="30"/>
      <c r="L6" s="28" t="n">
        <v>0</v>
      </c>
      <c r="M6" s="30"/>
      <c r="N6" s="28" t="n">
        <v>-925</v>
      </c>
      <c r="O6" s="30"/>
      <c r="P6" s="28" t="n">
        <v>-28</v>
      </c>
      <c r="Q6" s="30"/>
      <c r="R6" s="28" t="n">
        <v>-121</v>
      </c>
      <c r="S6" s="30"/>
      <c r="T6" s="28" t="n">
        <v>182</v>
      </c>
      <c r="U6" s="28" t="n">
        <v>14</v>
      </c>
      <c r="V6" s="28"/>
      <c r="W6" s="28" t="n">
        <v>0</v>
      </c>
      <c r="X6" s="30" t="s">
        <v>32</v>
      </c>
      <c r="Y6" s="31" t="n">
        <f aca="false">SUM(D6:T6)</f>
        <v>8245</v>
      </c>
      <c r="AA6" s="24" t="n">
        <f aca="false">AA5+1</f>
        <v>37258</v>
      </c>
      <c r="AB6" s="32" t="n">
        <f aca="false">+B7</f>
        <v>-5487</v>
      </c>
      <c r="AC6" s="32" t="n">
        <f aca="false">+C7</f>
        <v>-2875</v>
      </c>
      <c r="AD6" s="32" t="n">
        <f aca="false">+F7</f>
        <v>9301</v>
      </c>
      <c r="AE6" s="25" t="n">
        <f aca="false">+F7</f>
        <v>9301</v>
      </c>
      <c r="AF6" s="25" t="n">
        <f aca="false">+H7</f>
        <v>-13</v>
      </c>
      <c r="AG6" s="25" t="n">
        <f aca="false">+J7</f>
        <v>6</v>
      </c>
      <c r="AH6" s="25" t="n">
        <f aca="false">+L7</f>
        <v>0</v>
      </c>
      <c r="AI6" s="26" t="n">
        <f aca="false">+N7</f>
        <v>-1323</v>
      </c>
      <c r="AJ6" s="26" t="n">
        <f aca="false">+P7</f>
        <v>-44</v>
      </c>
      <c r="AK6" s="26" t="n">
        <f aca="false">+R7</f>
        <v>-201</v>
      </c>
      <c r="AL6" s="26" t="n">
        <f aca="false">+T7</f>
        <v>-1339</v>
      </c>
    </row>
    <row r="7" customFormat="false" ht="12.75" hidden="false" customHeight="false" outlineLevel="0" collapsed="false">
      <c r="A7" s="27" t="n">
        <v>37258</v>
      </c>
      <c r="B7" s="28" t="n">
        <v>-5487</v>
      </c>
      <c r="C7" s="28" t="n">
        <v>-2875</v>
      </c>
      <c r="D7" s="29" t="n">
        <f aca="false">B7+C7</f>
        <v>-8362</v>
      </c>
      <c r="E7" s="30"/>
      <c r="F7" s="28" t="n">
        <v>9301</v>
      </c>
      <c r="G7" s="30"/>
      <c r="H7" s="28" t="n">
        <v>-13</v>
      </c>
      <c r="I7" s="30"/>
      <c r="J7" s="28" t="n">
        <v>6</v>
      </c>
      <c r="K7" s="30"/>
      <c r="L7" s="28" t="n">
        <v>0</v>
      </c>
      <c r="M7" s="30"/>
      <c r="N7" s="28" t="n">
        <v>-1323</v>
      </c>
      <c r="O7" s="30"/>
      <c r="P7" s="28" t="n">
        <v>-44</v>
      </c>
      <c r="Q7" s="30"/>
      <c r="R7" s="28" t="n">
        <v>-201</v>
      </c>
      <c r="S7" s="30"/>
      <c r="T7" s="28" t="n">
        <v>-1339</v>
      </c>
      <c r="U7" s="28" t="n">
        <v>53</v>
      </c>
      <c r="V7" s="28"/>
      <c r="W7" s="28" t="n">
        <v>0</v>
      </c>
      <c r="X7" s="30"/>
      <c r="Y7" s="31" t="n">
        <f aca="false">SUM(D7:T7)</f>
        <v>-1975</v>
      </c>
      <c r="AA7" s="24" t="n">
        <f aca="false">AA6+1</f>
        <v>37259</v>
      </c>
      <c r="AB7" s="32" t="n">
        <f aca="false">+B8</f>
        <v>2045</v>
      </c>
      <c r="AC7" s="32" t="n">
        <f aca="false">+C8</f>
        <v>-989</v>
      </c>
      <c r="AD7" s="32" t="n">
        <f aca="false">+F8</f>
        <v>5200</v>
      </c>
      <c r="AE7" s="25" t="n">
        <f aca="false">+F8</f>
        <v>5200</v>
      </c>
      <c r="AF7" s="25" t="n">
        <f aca="false">+H8</f>
        <v>-450</v>
      </c>
      <c r="AG7" s="25" t="n">
        <f aca="false">+J8</f>
        <v>3</v>
      </c>
      <c r="AH7" s="25" t="n">
        <f aca="false">+L8</f>
        <v>0</v>
      </c>
      <c r="AI7" s="26" t="n">
        <f aca="false">+N8</f>
        <v>-1231</v>
      </c>
      <c r="AJ7" s="26" t="n">
        <f aca="false">+P8</f>
        <v>19</v>
      </c>
      <c r="AK7" s="26" t="n">
        <f aca="false">+R8</f>
        <v>-132</v>
      </c>
      <c r="AL7" s="26" t="n">
        <f aca="false">+T8</f>
        <v>-931</v>
      </c>
    </row>
    <row r="8" customFormat="false" ht="12.75" hidden="false" customHeight="false" outlineLevel="0" collapsed="false">
      <c r="A8" s="27" t="n">
        <v>37259</v>
      </c>
      <c r="B8" s="28" t="n">
        <v>2045</v>
      </c>
      <c r="C8" s="28" t="n">
        <v>-989</v>
      </c>
      <c r="D8" s="29" t="n">
        <f aca="false">B8+C8</f>
        <v>1056</v>
      </c>
      <c r="E8" s="30"/>
      <c r="F8" s="28" t="n">
        <v>5200</v>
      </c>
      <c r="G8" s="30"/>
      <c r="H8" s="28" t="n">
        <v>-450</v>
      </c>
      <c r="I8" s="30"/>
      <c r="J8" s="28" t="n">
        <v>3</v>
      </c>
      <c r="K8" s="30"/>
      <c r="L8" s="28" t="n">
        <v>0</v>
      </c>
      <c r="M8" s="30"/>
      <c r="N8" s="28" t="n">
        <v>-1231</v>
      </c>
      <c r="O8" s="30"/>
      <c r="P8" s="28" t="n">
        <v>19</v>
      </c>
      <c r="Q8" s="30"/>
      <c r="R8" s="28" t="n">
        <v>-132</v>
      </c>
      <c r="S8" s="30"/>
      <c r="T8" s="28" t="n">
        <v>-931</v>
      </c>
      <c r="U8" s="28" t="n">
        <v>23</v>
      </c>
      <c r="V8" s="28"/>
      <c r="W8" s="28" t="n">
        <v>0</v>
      </c>
      <c r="X8" s="30"/>
      <c r="Y8" s="31" t="n">
        <f aca="false">SUM(D8:T8)</f>
        <v>3534</v>
      </c>
      <c r="AA8" s="24" t="n">
        <f aca="false">AA7+1</f>
        <v>37260</v>
      </c>
      <c r="AB8" s="32" t="n">
        <f aca="false">+B9</f>
        <v>6820</v>
      </c>
      <c r="AC8" s="32" t="n">
        <f aca="false">+C9</f>
        <v>-100</v>
      </c>
      <c r="AD8" s="32" t="n">
        <f aca="false">+F9</f>
        <v>303</v>
      </c>
      <c r="AE8" s="25" t="n">
        <f aca="false">+F9</f>
        <v>303</v>
      </c>
      <c r="AF8" s="25" t="n">
        <f aca="false">+H9</f>
        <v>236</v>
      </c>
      <c r="AG8" s="25" t="n">
        <f aca="false">+J9</f>
        <v>-282</v>
      </c>
      <c r="AH8" s="25" t="n">
        <f aca="false">+L9</f>
        <v>0</v>
      </c>
      <c r="AI8" s="26" t="n">
        <f aca="false">+N9</f>
        <v>-1024</v>
      </c>
      <c r="AJ8" s="26" t="n">
        <f aca="false">+P9</f>
        <v>40</v>
      </c>
      <c r="AK8" s="26" t="n">
        <f aca="false">+R9</f>
        <v>35</v>
      </c>
      <c r="AL8" s="26" t="n">
        <f aca="false">+T9</f>
        <v>-94</v>
      </c>
    </row>
    <row r="9" customFormat="false" ht="12.75" hidden="false" customHeight="false" outlineLevel="0" collapsed="false">
      <c r="A9" s="27" t="n">
        <v>37260</v>
      </c>
      <c r="B9" s="28" t="n">
        <v>6820</v>
      </c>
      <c r="C9" s="28" t="n">
        <v>-100</v>
      </c>
      <c r="D9" s="29" t="n">
        <f aca="false">B9+C9</f>
        <v>6720</v>
      </c>
      <c r="E9" s="30"/>
      <c r="F9" s="28" t="n">
        <v>303</v>
      </c>
      <c r="G9" s="30"/>
      <c r="H9" s="28" t="n">
        <v>236</v>
      </c>
      <c r="I9" s="30"/>
      <c r="J9" s="28" t="n">
        <v>-282</v>
      </c>
      <c r="K9" s="30"/>
      <c r="L9" s="28" t="n">
        <v>0</v>
      </c>
      <c r="M9" s="30"/>
      <c r="N9" s="28" t="n">
        <v>-1024</v>
      </c>
      <c r="O9" s="30"/>
      <c r="P9" s="28" t="n">
        <v>40</v>
      </c>
      <c r="Q9" s="30"/>
      <c r="R9" s="28" t="n">
        <v>35</v>
      </c>
      <c r="S9" s="30"/>
      <c r="T9" s="28" t="n">
        <v>-94</v>
      </c>
      <c r="U9" s="28" t="n">
        <v>-39</v>
      </c>
      <c r="V9" s="28"/>
      <c r="W9" s="28" t="n">
        <v>0</v>
      </c>
      <c r="X9" s="30"/>
      <c r="Y9" s="31" t="n">
        <f aca="false">SUM(D9:T9)</f>
        <v>5934</v>
      </c>
      <c r="AA9" s="24" t="n">
        <f aca="false">AA8+1</f>
        <v>37261</v>
      </c>
      <c r="AB9" s="32" t="n">
        <f aca="false">+B10</f>
        <v>7140</v>
      </c>
      <c r="AC9" s="32" t="n">
        <f aca="false">+C10</f>
        <v>-99</v>
      </c>
      <c r="AD9" s="32" t="n">
        <f aca="false">+F10</f>
        <v>988</v>
      </c>
      <c r="AE9" s="25" t="n">
        <f aca="false">+F10</f>
        <v>988</v>
      </c>
      <c r="AF9" s="25" t="n">
        <f aca="false">+H10</f>
        <v>-386</v>
      </c>
      <c r="AG9" s="25" t="n">
        <f aca="false">+J10</f>
        <v>18</v>
      </c>
      <c r="AH9" s="25" t="n">
        <f aca="false">+L10</f>
        <v>0</v>
      </c>
      <c r="AI9" s="26" t="n">
        <f aca="false">+N10</f>
        <v>-460</v>
      </c>
      <c r="AJ9" s="26" t="n">
        <f aca="false">+P10</f>
        <v>15</v>
      </c>
      <c r="AK9" s="26" t="n">
        <f aca="false">+R10</f>
        <v>35</v>
      </c>
      <c r="AL9" s="26" t="n">
        <f aca="false">+T10</f>
        <v>-288</v>
      </c>
    </row>
    <row r="10" customFormat="false" ht="12.75" hidden="false" customHeight="false" outlineLevel="0" collapsed="false">
      <c r="A10" s="27" t="n">
        <v>37261</v>
      </c>
      <c r="B10" s="28" t="n">
        <v>7140</v>
      </c>
      <c r="C10" s="28" t="n">
        <v>-99</v>
      </c>
      <c r="D10" s="29" t="n">
        <f aca="false">B10+C10</f>
        <v>7041</v>
      </c>
      <c r="E10" s="30"/>
      <c r="F10" s="28" t="n">
        <v>988</v>
      </c>
      <c r="G10" s="30"/>
      <c r="H10" s="28" t="n">
        <v>-386</v>
      </c>
      <c r="I10" s="30"/>
      <c r="J10" s="28" t="n">
        <v>18</v>
      </c>
      <c r="K10" s="30"/>
      <c r="L10" s="28" t="n">
        <v>0</v>
      </c>
      <c r="M10" s="30"/>
      <c r="N10" s="28" t="n">
        <v>-460</v>
      </c>
      <c r="O10" s="30"/>
      <c r="P10" s="28" t="n">
        <v>15</v>
      </c>
      <c r="Q10" s="30"/>
      <c r="R10" s="28" t="n">
        <v>35</v>
      </c>
      <c r="S10" s="30"/>
      <c r="T10" s="28" t="n">
        <v>-288</v>
      </c>
      <c r="U10" s="28" t="n">
        <v>-25</v>
      </c>
      <c r="V10" s="28"/>
      <c r="W10" s="28" t="n">
        <v>0</v>
      </c>
      <c r="X10" s="30"/>
      <c r="Y10" s="31" t="n">
        <f aca="false">SUM(D10:T10)</f>
        <v>6963</v>
      </c>
      <c r="AA10" s="24" t="n">
        <f aca="false">AA9+1</f>
        <v>37262</v>
      </c>
      <c r="AB10" s="32" t="n">
        <f aca="false">+B11</f>
        <v>3373</v>
      </c>
      <c r="AC10" s="32" t="n">
        <f aca="false">+C11</f>
        <v>-215</v>
      </c>
      <c r="AD10" s="32" t="n">
        <f aca="false">+F11</f>
        <v>-743</v>
      </c>
      <c r="AE10" s="25" t="n">
        <f aca="false">+F11</f>
        <v>-743</v>
      </c>
      <c r="AF10" s="25" t="n">
        <f aca="false">+H11</f>
        <v>-119</v>
      </c>
      <c r="AG10" s="25" t="n">
        <f aca="false">+J11</f>
        <v>-12</v>
      </c>
      <c r="AH10" s="25" t="n">
        <f aca="false">+L11</f>
        <v>0</v>
      </c>
      <c r="AI10" s="26" t="n">
        <f aca="false">+N11</f>
        <v>-494</v>
      </c>
      <c r="AJ10" s="26" t="n">
        <f aca="false">+P11</f>
        <v>-5</v>
      </c>
      <c r="AK10" s="26" t="n">
        <f aca="false">+R11</f>
        <v>-18</v>
      </c>
      <c r="AL10" s="26" t="n">
        <f aca="false">+T11</f>
        <v>219</v>
      </c>
    </row>
    <row r="11" customFormat="false" ht="12.75" hidden="false" customHeight="false" outlineLevel="0" collapsed="false">
      <c r="A11" s="74" t="n">
        <v>37262</v>
      </c>
      <c r="B11" s="28" t="n">
        <v>3373</v>
      </c>
      <c r="C11" s="28" t="n">
        <v>-215</v>
      </c>
      <c r="D11" s="29" t="n">
        <f aca="false">B11+C11</f>
        <v>3158</v>
      </c>
      <c r="E11" s="30"/>
      <c r="F11" s="28" t="n">
        <v>-743</v>
      </c>
      <c r="G11" s="30"/>
      <c r="H11" s="28" t="n">
        <v>-119</v>
      </c>
      <c r="I11" s="30"/>
      <c r="J11" s="28" t="n">
        <v>-12</v>
      </c>
      <c r="K11" s="30"/>
      <c r="L11" s="28" t="n">
        <v>0</v>
      </c>
      <c r="M11" s="30"/>
      <c r="N11" s="28" t="n">
        <v>-494</v>
      </c>
      <c r="O11" s="30"/>
      <c r="P11" s="28" t="n">
        <v>-5</v>
      </c>
      <c r="Q11" s="30"/>
      <c r="R11" s="28" t="n">
        <v>-18</v>
      </c>
      <c r="S11" s="30"/>
      <c r="T11" s="28" t="n">
        <v>219</v>
      </c>
      <c r="U11" s="28" t="n">
        <v>-73</v>
      </c>
      <c r="V11" s="28"/>
      <c r="W11" s="28" t="n">
        <v>0</v>
      </c>
      <c r="X11" s="30"/>
      <c r="Y11" s="31" t="n">
        <f aca="false">SUM(D11:T11)</f>
        <v>1986</v>
      </c>
      <c r="AA11" s="24" t="n">
        <f aca="false">AA10+1</f>
        <v>37263</v>
      </c>
      <c r="AB11" s="32" t="n">
        <f aca="false">+B12</f>
        <v>4395</v>
      </c>
      <c r="AC11" s="32" t="n">
        <f aca="false">+C12</f>
        <v>-150</v>
      </c>
      <c r="AD11" s="32" t="n">
        <f aca="false">+F12</f>
        <v>-1266</v>
      </c>
      <c r="AE11" s="25" t="n">
        <f aca="false">+F12</f>
        <v>-1266</v>
      </c>
      <c r="AF11" s="25" t="n">
        <f aca="false">+H12</f>
        <v>-4</v>
      </c>
      <c r="AG11" s="25" t="n">
        <f aca="false">+J12</f>
        <v>-17</v>
      </c>
      <c r="AH11" s="25" t="n">
        <f aca="false">+L12</f>
        <v>0</v>
      </c>
      <c r="AI11" s="26" t="n">
        <f aca="false">+N12</f>
        <v>-430</v>
      </c>
      <c r="AJ11" s="26" t="n">
        <f aca="false">+P12</f>
        <v>-82</v>
      </c>
      <c r="AK11" s="26" t="n">
        <f aca="false">+R12</f>
        <v>27</v>
      </c>
      <c r="AL11" s="26" t="n">
        <f aca="false">+T12</f>
        <v>662</v>
      </c>
    </row>
    <row r="12" customFormat="false" ht="12.75" hidden="false" customHeight="false" outlineLevel="0" collapsed="false">
      <c r="A12" s="27" t="n">
        <v>37263</v>
      </c>
      <c r="B12" s="28" t="n">
        <v>4395</v>
      </c>
      <c r="C12" s="28" t="n">
        <v>-150</v>
      </c>
      <c r="D12" s="29" t="n">
        <f aca="false">B12+C12</f>
        <v>4245</v>
      </c>
      <c r="E12" s="30"/>
      <c r="F12" s="28" t="n">
        <v>-1266</v>
      </c>
      <c r="G12" s="30"/>
      <c r="H12" s="28" t="n">
        <v>-4</v>
      </c>
      <c r="I12" s="30"/>
      <c r="J12" s="28" t="n">
        <v>-17</v>
      </c>
      <c r="K12" s="30"/>
      <c r="L12" s="28" t="n">
        <v>0</v>
      </c>
      <c r="M12" s="30"/>
      <c r="N12" s="28" t="n">
        <v>-430</v>
      </c>
      <c r="O12" s="30"/>
      <c r="P12" s="28" t="n">
        <v>-82</v>
      </c>
      <c r="Q12" s="30"/>
      <c r="R12" s="28" t="n">
        <v>27</v>
      </c>
      <c r="S12" s="30"/>
      <c r="T12" s="28" t="n">
        <v>662</v>
      </c>
      <c r="U12" s="28" t="n">
        <v>-14</v>
      </c>
      <c r="V12" s="28"/>
      <c r="W12" s="28" t="n">
        <v>0</v>
      </c>
      <c r="X12" s="30"/>
      <c r="Y12" s="31" t="n">
        <f aca="false">SUM(D12:T12)</f>
        <v>3135</v>
      </c>
      <c r="AA12" s="24" t="n">
        <f aca="false">AA11+1</f>
        <v>37264</v>
      </c>
      <c r="AB12" s="32" t="n">
        <f aca="false">+B13</f>
        <v>3838</v>
      </c>
      <c r="AC12" s="32" t="n">
        <f aca="false">+C13</f>
        <v>-255</v>
      </c>
      <c r="AD12" s="32" t="n">
        <f aca="false">+F13</f>
        <v>-7755</v>
      </c>
      <c r="AE12" s="25" t="n">
        <f aca="false">+F13</f>
        <v>-7755</v>
      </c>
      <c r="AF12" s="25" t="n">
        <f aca="false">+H13</f>
        <v>143</v>
      </c>
      <c r="AG12" s="25" t="n">
        <f aca="false">+J13</f>
        <v>38</v>
      </c>
      <c r="AH12" s="25" t="n">
        <f aca="false">+L13</f>
        <v>0</v>
      </c>
      <c r="AI12" s="26" t="n">
        <f aca="false">+N13</f>
        <v>-323</v>
      </c>
      <c r="AJ12" s="26" t="n">
        <f aca="false">+P13</f>
        <v>34</v>
      </c>
      <c r="AK12" s="26" t="n">
        <f aca="false">+R13</f>
        <v>47</v>
      </c>
      <c r="AL12" s="26" t="n">
        <f aca="false">+T13</f>
        <v>794</v>
      </c>
    </row>
    <row r="13" customFormat="false" ht="12.75" hidden="false" customHeight="false" outlineLevel="0" collapsed="false">
      <c r="A13" s="27" t="n">
        <v>37264</v>
      </c>
      <c r="B13" s="28" t="n">
        <v>3838</v>
      </c>
      <c r="C13" s="28" t="n">
        <v>-255</v>
      </c>
      <c r="D13" s="29" t="n">
        <f aca="false">B13+C13</f>
        <v>3583</v>
      </c>
      <c r="E13" s="30"/>
      <c r="F13" s="28" t="n">
        <v>-7755</v>
      </c>
      <c r="G13" s="30"/>
      <c r="H13" s="28" t="n">
        <v>143</v>
      </c>
      <c r="I13" s="30"/>
      <c r="J13" s="28" t="n">
        <v>38</v>
      </c>
      <c r="K13" s="30"/>
      <c r="L13" s="28" t="n">
        <v>0</v>
      </c>
      <c r="M13" s="30"/>
      <c r="N13" s="28" t="n">
        <v>-323</v>
      </c>
      <c r="O13" s="30"/>
      <c r="P13" s="28" t="n">
        <v>34</v>
      </c>
      <c r="Q13" s="30"/>
      <c r="R13" s="28" t="n">
        <v>47</v>
      </c>
      <c r="S13" s="30"/>
      <c r="T13" s="28" t="n">
        <v>794</v>
      </c>
      <c r="U13" s="28" t="n">
        <v>5</v>
      </c>
      <c r="V13" s="28"/>
      <c r="W13" s="28" t="n">
        <v>0</v>
      </c>
      <c r="X13" s="30"/>
      <c r="Y13" s="31" t="n">
        <f aca="false">SUM(D13:T13)</f>
        <v>-3439</v>
      </c>
      <c r="AA13" s="24" t="n">
        <f aca="false">AA12+1</f>
        <v>37265</v>
      </c>
      <c r="AB13" s="32" t="n">
        <f aca="false">+B14</f>
        <v>2756</v>
      </c>
      <c r="AC13" s="32" t="n">
        <f aca="false">+C14</f>
        <v>-221</v>
      </c>
      <c r="AD13" s="32" t="n">
        <f aca="false">+F14</f>
        <v>-1056</v>
      </c>
      <c r="AE13" s="25" t="n">
        <f aca="false">+F14</f>
        <v>-1056</v>
      </c>
      <c r="AF13" s="25" t="n">
        <f aca="false">+H14</f>
        <v>-513</v>
      </c>
      <c r="AG13" s="25" t="n">
        <f aca="false">+J14</f>
        <v>38</v>
      </c>
      <c r="AH13" s="25" t="n">
        <f aca="false">+L14</f>
        <v>0</v>
      </c>
      <c r="AI13" s="26" t="n">
        <f aca="false">+N14</f>
        <v>-193</v>
      </c>
      <c r="AJ13" s="26" t="n">
        <f aca="false">+P14</f>
        <v>10</v>
      </c>
      <c r="AK13" s="26" t="n">
        <f aca="false">+R14</f>
        <v>27</v>
      </c>
      <c r="AL13" s="26" t="n">
        <f aca="false">+T14</f>
        <v>935</v>
      </c>
    </row>
    <row r="14" customFormat="false" ht="12.75" hidden="false" customHeight="false" outlineLevel="0" collapsed="false">
      <c r="A14" s="27" t="n">
        <v>37265</v>
      </c>
      <c r="B14" s="28" t="n">
        <v>2756</v>
      </c>
      <c r="C14" s="28" t="n">
        <v>-221</v>
      </c>
      <c r="D14" s="29" t="n">
        <f aca="false">B14+C14</f>
        <v>2535</v>
      </c>
      <c r="E14" s="30"/>
      <c r="F14" s="28" t="n">
        <v>-1056</v>
      </c>
      <c r="G14" s="30"/>
      <c r="H14" s="28" t="n">
        <v>-513</v>
      </c>
      <c r="I14" s="30"/>
      <c r="J14" s="28" t="n">
        <v>38</v>
      </c>
      <c r="K14" s="30"/>
      <c r="L14" s="28" t="n">
        <v>0</v>
      </c>
      <c r="M14" s="30"/>
      <c r="N14" s="28" t="n">
        <v>-193</v>
      </c>
      <c r="O14" s="30"/>
      <c r="P14" s="28" t="n">
        <v>10</v>
      </c>
      <c r="Q14" s="30"/>
      <c r="R14" s="28" t="n">
        <v>27</v>
      </c>
      <c r="S14" s="30"/>
      <c r="T14" s="28" t="n">
        <v>935</v>
      </c>
      <c r="U14" s="28" t="n">
        <v>11</v>
      </c>
      <c r="V14" s="28"/>
      <c r="W14" s="28" t="n">
        <v>0</v>
      </c>
      <c r="X14" s="30"/>
      <c r="Y14" s="31" t="n">
        <f aca="false">SUM(D14:T14)</f>
        <v>1783</v>
      </c>
      <c r="AA14" s="24" t="n">
        <f aca="false">AA13+1</f>
        <v>37266</v>
      </c>
      <c r="AB14" s="32" t="n">
        <f aca="false">+B15</f>
        <v>-6476</v>
      </c>
      <c r="AC14" s="32" t="n">
        <f aca="false">+C15</f>
        <v>-905</v>
      </c>
      <c r="AD14" s="32" t="n">
        <f aca="false">+F15</f>
        <v>-1213</v>
      </c>
      <c r="AE14" s="25" t="n">
        <f aca="false">+F15</f>
        <v>-1213</v>
      </c>
      <c r="AF14" s="25" t="n">
        <f aca="false">+H15</f>
        <v>-242</v>
      </c>
      <c r="AG14" s="25" t="n">
        <f aca="false">+J15</f>
        <v>80</v>
      </c>
      <c r="AH14" s="25" t="n">
        <f aca="false">+L15</f>
        <v>0</v>
      </c>
      <c r="AI14" s="26" t="n">
        <f aca="false">+N15</f>
        <v>-19</v>
      </c>
      <c r="AJ14" s="26" t="n">
        <f aca="false">+P15</f>
        <v>37</v>
      </c>
      <c r="AK14" s="26" t="n">
        <f aca="false">+R15</f>
        <v>-124</v>
      </c>
      <c r="AL14" s="26" t="n">
        <f aca="false">+T15</f>
        <v>1392</v>
      </c>
    </row>
    <row r="15" customFormat="false" ht="12.75" hidden="false" customHeight="false" outlineLevel="0" collapsed="false">
      <c r="A15" s="27" t="n">
        <v>37266</v>
      </c>
      <c r="B15" s="33" t="n">
        <v>-6476</v>
      </c>
      <c r="C15" s="28" t="n">
        <v>-905</v>
      </c>
      <c r="D15" s="29" t="n">
        <f aca="false">B15+C15</f>
        <v>-7381</v>
      </c>
      <c r="E15" s="30"/>
      <c r="F15" s="28" t="n">
        <v>-1213</v>
      </c>
      <c r="G15" s="30"/>
      <c r="H15" s="28" t="n">
        <v>-242</v>
      </c>
      <c r="I15" s="30"/>
      <c r="J15" s="28" t="n">
        <v>80</v>
      </c>
      <c r="K15" s="30"/>
      <c r="L15" s="28" t="n">
        <v>0</v>
      </c>
      <c r="M15" s="30"/>
      <c r="N15" s="28" t="n">
        <v>-19</v>
      </c>
      <c r="O15" s="30"/>
      <c r="P15" s="28" t="n">
        <v>37</v>
      </c>
      <c r="Q15" s="30"/>
      <c r="R15" s="28" t="n">
        <v>-124</v>
      </c>
      <c r="S15" s="30"/>
      <c r="T15" s="28" t="n">
        <v>1392</v>
      </c>
      <c r="U15" s="28" t="n">
        <v>-45</v>
      </c>
      <c r="V15" s="28"/>
      <c r="W15" s="28" t="n">
        <v>0</v>
      </c>
      <c r="X15" s="30"/>
      <c r="Y15" s="31" t="n">
        <f aca="false">SUM(D15:T15)</f>
        <v>-7470</v>
      </c>
      <c r="AA15" s="24" t="n">
        <f aca="false">AA14+1</f>
        <v>37267</v>
      </c>
      <c r="AB15" s="32" t="n">
        <f aca="false">+B16</f>
        <v>578</v>
      </c>
      <c r="AC15" s="32" t="n">
        <f aca="false">+C16</f>
        <v>-1276</v>
      </c>
      <c r="AD15" s="32" t="n">
        <f aca="false">+F16</f>
        <v>49</v>
      </c>
      <c r="AE15" s="25" t="n">
        <f aca="false">+F16</f>
        <v>49</v>
      </c>
      <c r="AF15" s="25" t="n">
        <f aca="false">+H16</f>
        <v>-21</v>
      </c>
      <c r="AG15" s="25" t="n">
        <f aca="false">+J16</f>
        <v>103</v>
      </c>
      <c r="AH15" s="25" t="n">
        <f aca="false">+L16</f>
        <v>0</v>
      </c>
      <c r="AI15" s="26" t="n">
        <f aca="false">+N16</f>
        <v>-95</v>
      </c>
      <c r="AJ15" s="26" t="n">
        <f aca="false">+P16</f>
        <v>23</v>
      </c>
      <c r="AK15" s="26" t="n">
        <f aca="false">+R16</f>
        <v>-8</v>
      </c>
      <c r="AL15" s="26" t="n">
        <f aca="false">+T16</f>
        <v>965</v>
      </c>
    </row>
    <row r="16" customFormat="false" ht="12.75" hidden="false" customHeight="false" outlineLevel="0" collapsed="false">
      <c r="A16" s="74" t="n">
        <v>37267</v>
      </c>
      <c r="B16" s="33" t="n">
        <v>578</v>
      </c>
      <c r="C16" s="28" t="n">
        <v>-1276</v>
      </c>
      <c r="D16" s="29" t="n">
        <f aca="false">B16+C16</f>
        <v>-698</v>
      </c>
      <c r="E16" s="34"/>
      <c r="F16" s="33" t="n">
        <v>49</v>
      </c>
      <c r="G16" s="30"/>
      <c r="H16" s="28" t="n">
        <v>-21</v>
      </c>
      <c r="I16" s="30"/>
      <c r="J16" s="28" t="n">
        <v>103</v>
      </c>
      <c r="K16" s="30"/>
      <c r="L16" s="28" t="n">
        <v>0</v>
      </c>
      <c r="M16" s="30"/>
      <c r="N16" s="28" t="n">
        <v>-95</v>
      </c>
      <c r="O16" s="30"/>
      <c r="P16" s="28" t="n">
        <v>23</v>
      </c>
      <c r="Q16" s="30"/>
      <c r="R16" s="28" t="n">
        <v>-8</v>
      </c>
      <c r="S16" s="30"/>
      <c r="T16" s="28" t="n">
        <v>965</v>
      </c>
      <c r="U16" s="28" t="n">
        <v>-2</v>
      </c>
      <c r="V16" s="28"/>
      <c r="W16" s="28" t="n">
        <v>0</v>
      </c>
      <c r="X16" s="30"/>
      <c r="Y16" s="31" t="n">
        <f aca="false">SUM(D16:T16)</f>
        <v>318</v>
      </c>
      <c r="AA16" s="24" t="n">
        <f aca="false">AA15+1</f>
        <v>37268</v>
      </c>
      <c r="AB16" s="32" t="n">
        <f aca="false">+B17</f>
        <v>4985</v>
      </c>
      <c r="AC16" s="32" t="n">
        <f aca="false">+C17</f>
        <v>-1031</v>
      </c>
      <c r="AD16" s="32" t="n">
        <f aca="false">+F17</f>
        <v>2013</v>
      </c>
      <c r="AE16" s="25" t="n">
        <f aca="false">+F17</f>
        <v>2013</v>
      </c>
      <c r="AF16" s="25" t="n">
        <f aca="false">+H17</f>
        <v>36</v>
      </c>
      <c r="AG16" s="25" t="n">
        <f aca="false">+J17</f>
        <v>99</v>
      </c>
      <c r="AH16" s="25" t="n">
        <f aca="false">+L17</f>
        <v>0</v>
      </c>
      <c r="AI16" s="26" t="n">
        <f aca="false">+N17</f>
        <v>117</v>
      </c>
      <c r="AJ16" s="26" t="n">
        <f aca="false">+P17</f>
        <v>33</v>
      </c>
      <c r="AK16" s="26" t="n">
        <f aca="false">+R17</f>
        <v>-4</v>
      </c>
      <c r="AL16" s="26" t="n">
        <f aca="false">+T17</f>
        <v>796</v>
      </c>
    </row>
    <row r="17" customFormat="false" ht="12.75" hidden="false" customHeight="false" outlineLevel="0" collapsed="false">
      <c r="A17" s="27" t="n">
        <v>37268</v>
      </c>
      <c r="B17" s="33" t="n">
        <v>4985</v>
      </c>
      <c r="C17" s="28" t="n">
        <v>-1031</v>
      </c>
      <c r="D17" s="29" t="n">
        <f aca="false">B17+C17</f>
        <v>3954</v>
      </c>
      <c r="E17" s="30"/>
      <c r="F17" s="28" t="n">
        <v>2013</v>
      </c>
      <c r="G17" s="30"/>
      <c r="H17" s="28" t="n">
        <v>36</v>
      </c>
      <c r="I17" s="30"/>
      <c r="J17" s="28" t="n">
        <v>99</v>
      </c>
      <c r="K17" s="30"/>
      <c r="L17" s="28" t="n">
        <v>0</v>
      </c>
      <c r="M17" s="30"/>
      <c r="N17" s="28" t="n">
        <v>117</v>
      </c>
      <c r="O17" s="30"/>
      <c r="P17" s="28" t="n">
        <v>33</v>
      </c>
      <c r="Q17" s="30"/>
      <c r="R17" s="28" t="n">
        <v>-4</v>
      </c>
      <c r="S17" s="30"/>
      <c r="T17" s="28" t="n">
        <v>796</v>
      </c>
      <c r="U17" s="28" t="n">
        <v>-20</v>
      </c>
      <c r="V17" s="28"/>
      <c r="W17" s="28" t="n">
        <v>0</v>
      </c>
      <c r="X17" s="30"/>
      <c r="Y17" s="31" t="n">
        <f aca="false">SUM(D17:T17)</f>
        <v>7044</v>
      </c>
      <c r="AA17" s="24" t="n">
        <f aca="false">AA16+1</f>
        <v>37269</v>
      </c>
      <c r="AB17" s="32" t="n">
        <f aca="false">+B18</f>
        <v>3705</v>
      </c>
      <c r="AC17" s="32" t="n">
        <f aca="false">+C18</f>
        <v>-1125</v>
      </c>
      <c r="AD17" s="32" t="n">
        <f aca="false">+F18</f>
        <v>3616</v>
      </c>
      <c r="AE17" s="25" t="n">
        <f aca="false">+F18</f>
        <v>3616</v>
      </c>
      <c r="AF17" s="25" t="n">
        <f aca="false">+H18</f>
        <v>91</v>
      </c>
      <c r="AG17" s="25" t="n">
        <f aca="false">+J18</f>
        <v>95</v>
      </c>
      <c r="AH17" s="25" t="n">
        <f aca="false">+L18</f>
        <v>0</v>
      </c>
      <c r="AI17" s="26" t="n">
        <f aca="false">+N18</f>
        <v>-420</v>
      </c>
      <c r="AJ17" s="26" t="n">
        <f aca="false">+P18</f>
        <v>25</v>
      </c>
      <c r="AK17" s="26" t="n">
        <f aca="false">+R18</f>
        <v>-24</v>
      </c>
      <c r="AL17" s="26" t="n">
        <f aca="false">+T18</f>
        <v>531</v>
      </c>
    </row>
    <row r="18" customFormat="false" ht="12.75" hidden="false" customHeight="false" outlineLevel="0" collapsed="false">
      <c r="A18" s="27" t="n">
        <v>37269</v>
      </c>
      <c r="B18" s="28" t="n">
        <v>3705</v>
      </c>
      <c r="C18" s="28" t="n">
        <v>-1125</v>
      </c>
      <c r="D18" s="29" t="n">
        <f aca="false">B18+C18</f>
        <v>2580</v>
      </c>
      <c r="E18" s="30"/>
      <c r="F18" s="28" t="n">
        <v>3616</v>
      </c>
      <c r="G18" s="30"/>
      <c r="H18" s="28" t="n">
        <v>91</v>
      </c>
      <c r="I18" s="30"/>
      <c r="J18" s="28" t="n">
        <v>95</v>
      </c>
      <c r="K18" s="30"/>
      <c r="L18" s="28" t="n">
        <v>0</v>
      </c>
      <c r="M18" s="30"/>
      <c r="N18" s="28" t="n">
        <v>-420</v>
      </c>
      <c r="O18" s="30"/>
      <c r="P18" s="28" t="n">
        <v>25</v>
      </c>
      <c r="Q18" s="30"/>
      <c r="R18" s="28" t="n">
        <v>-24</v>
      </c>
      <c r="S18" s="30"/>
      <c r="T18" s="28" t="n">
        <v>531</v>
      </c>
      <c r="U18" s="28" t="n">
        <v>-55</v>
      </c>
      <c r="V18" s="28"/>
      <c r="W18" s="28" t="n">
        <v>0</v>
      </c>
      <c r="X18" s="30"/>
      <c r="Y18" s="31" t="n">
        <f aca="false">SUM(D18:T18)</f>
        <v>6494</v>
      </c>
      <c r="AA18" s="24" t="n">
        <f aca="false">AA17+1</f>
        <v>37270</v>
      </c>
      <c r="AB18" s="32" t="n">
        <f aca="false">+B19</f>
        <v>2274</v>
      </c>
      <c r="AC18" s="32" t="n">
        <f aca="false">+C19</f>
        <v>-1915</v>
      </c>
      <c r="AD18" s="32" t="n">
        <f aca="false">+F19</f>
        <v>3748</v>
      </c>
      <c r="AE18" s="25" t="n">
        <f aca="false">+F19</f>
        <v>3748</v>
      </c>
      <c r="AF18" s="25" t="n">
        <f aca="false">+H19</f>
        <v>0</v>
      </c>
      <c r="AG18" s="25" t="n">
        <f aca="false">+J19</f>
        <v>63</v>
      </c>
      <c r="AH18" s="25" t="n">
        <f aca="false">+L19</f>
        <v>0</v>
      </c>
      <c r="AI18" s="26" t="n">
        <f aca="false">+N19</f>
        <v>-267</v>
      </c>
      <c r="AJ18" s="26" t="n">
        <f aca="false">+P19</f>
        <v>10</v>
      </c>
      <c r="AK18" s="26" t="n">
        <f aca="false">+R19</f>
        <v>30</v>
      </c>
      <c r="AL18" s="26" t="n">
        <f aca="false">+T19</f>
        <v>539</v>
      </c>
    </row>
    <row r="19" customFormat="false" ht="12.75" hidden="false" customHeight="false" outlineLevel="0" collapsed="false">
      <c r="A19" s="27" t="n">
        <v>37270</v>
      </c>
      <c r="B19" s="28" t="n">
        <v>2274</v>
      </c>
      <c r="C19" s="28" t="n">
        <v>-1915</v>
      </c>
      <c r="D19" s="29" t="n">
        <f aca="false">B19+C19</f>
        <v>359</v>
      </c>
      <c r="E19" s="30"/>
      <c r="F19" s="28" t="n">
        <v>3748</v>
      </c>
      <c r="G19" s="30"/>
      <c r="H19" s="28" t="n">
        <v>0</v>
      </c>
      <c r="I19" s="30"/>
      <c r="J19" s="28" t="n">
        <v>63</v>
      </c>
      <c r="K19" s="30"/>
      <c r="L19" s="28" t="n">
        <v>0</v>
      </c>
      <c r="M19" s="30"/>
      <c r="N19" s="28" t="n">
        <v>-267</v>
      </c>
      <c r="O19" s="30"/>
      <c r="P19" s="28" t="n">
        <v>10</v>
      </c>
      <c r="Q19" s="30"/>
      <c r="R19" s="28" t="n">
        <v>30</v>
      </c>
      <c r="S19" s="30"/>
      <c r="T19" s="28" t="n">
        <v>539</v>
      </c>
      <c r="U19" s="28" t="n">
        <v>-36</v>
      </c>
      <c r="V19" s="28"/>
      <c r="W19" s="28" t="n">
        <v>0</v>
      </c>
      <c r="X19" s="30"/>
      <c r="Y19" s="31" t="n">
        <f aca="false">SUM(D19:T19)</f>
        <v>4482</v>
      </c>
      <c r="AA19" s="24" t="n">
        <f aca="false">AA18+1</f>
        <v>37271</v>
      </c>
      <c r="AB19" s="32" t="n">
        <f aca="false">+B20</f>
        <v>-4912</v>
      </c>
      <c r="AC19" s="32" t="n">
        <f aca="false">+C20</f>
        <v>266</v>
      </c>
      <c r="AD19" s="32" t="n">
        <f aca="false">+F20</f>
        <v>1837</v>
      </c>
      <c r="AE19" s="25" t="n">
        <f aca="false">+F20</f>
        <v>1837</v>
      </c>
      <c r="AF19" s="25" t="n">
        <f aca="false">+H20</f>
        <v>2</v>
      </c>
      <c r="AG19" s="25" t="n">
        <f aca="false">+J20</f>
        <v>86</v>
      </c>
      <c r="AH19" s="25" t="n">
        <f aca="false">+L20</f>
        <v>0</v>
      </c>
      <c r="AI19" s="26" t="n">
        <f aca="false">+N20</f>
        <v>-166</v>
      </c>
      <c r="AJ19" s="26" t="n">
        <f aca="false">+P20</f>
        <v>31</v>
      </c>
      <c r="AK19" s="26" t="n">
        <f aca="false">+R20</f>
        <v>43</v>
      </c>
      <c r="AL19" s="26" t="n">
        <f aca="false">+T20</f>
        <v>275</v>
      </c>
    </row>
    <row r="20" customFormat="false" ht="12.75" hidden="false" customHeight="false" outlineLevel="0" collapsed="false">
      <c r="A20" s="27" t="n">
        <v>37271</v>
      </c>
      <c r="B20" s="28" t="n">
        <v>-4912</v>
      </c>
      <c r="C20" s="28" t="n">
        <v>266</v>
      </c>
      <c r="D20" s="29" t="n">
        <f aca="false">B20+C20</f>
        <v>-4646</v>
      </c>
      <c r="E20" s="30"/>
      <c r="F20" s="28" t="n">
        <v>1837</v>
      </c>
      <c r="G20" s="30"/>
      <c r="H20" s="28" t="n">
        <v>2</v>
      </c>
      <c r="I20" s="30"/>
      <c r="J20" s="28" t="n">
        <v>86</v>
      </c>
      <c r="K20" s="30"/>
      <c r="L20" s="28" t="n">
        <v>0</v>
      </c>
      <c r="M20" s="30"/>
      <c r="N20" s="28" t="n">
        <v>-166</v>
      </c>
      <c r="O20" s="30"/>
      <c r="P20" s="28" t="n">
        <v>31</v>
      </c>
      <c r="Q20" s="30"/>
      <c r="R20" s="28" t="n">
        <v>43</v>
      </c>
      <c r="S20" s="30"/>
      <c r="T20" s="28" t="n">
        <v>275</v>
      </c>
      <c r="U20" s="28" t="n">
        <v>-66</v>
      </c>
      <c r="V20" s="28"/>
      <c r="W20" s="28" t="n">
        <v>0</v>
      </c>
      <c r="X20" s="30"/>
      <c r="Y20" s="31" t="n">
        <f aca="false">SUM(D20:T20)</f>
        <v>-2538</v>
      </c>
      <c r="AA20" s="24" t="n">
        <f aca="false">AA19+1</f>
        <v>37272</v>
      </c>
      <c r="AB20" s="32" t="n">
        <f aca="false">+B21</f>
        <v>306</v>
      </c>
      <c r="AC20" s="32" t="n">
        <f aca="false">+C21</f>
        <v>-561</v>
      </c>
      <c r="AD20" s="32" t="n">
        <f aca="false">+F21</f>
        <v>374</v>
      </c>
      <c r="AE20" s="25" t="n">
        <f aca="false">+F21</f>
        <v>374</v>
      </c>
      <c r="AF20" s="25" t="n">
        <f aca="false">+H21</f>
        <v>-18</v>
      </c>
      <c r="AG20" s="25" t="n">
        <f aca="false">+J21</f>
        <v>65</v>
      </c>
      <c r="AH20" s="25" t="n">
        <f aca="false">+L21</f>
        <v>0</v>
      </c>
      <c r="AI20" s="26" t="n">
        <f aca="false">+N21</f>
        <v>-437</v>
      </c>
      <c r="AJ20" s="26" t="n">
        <f aca="false">+P21</f>
        <v>29</v>
      </c>
      <c r="AK20" s="26" t="n">
        <f aca="false">+R21</f>
        <v>33</v>
      </c>
      <c r="AL20" s="26" t="n">
        <f aca="false">+T21</f>
        <v>-611</v>
      </c>
    </row>
    <row r="21" customFormat="false" ht="12.75" hidden="false" customHeight="false" outlineLevel="0" collapsed="false">
      <c r="A21" s="27" t="n">
        <v>37272</v>
      </c>
      <c r="B21" s="28" t="n">
        <v>306</v>
      </c>
      <c r="C21" s="28" t="n">
        <v>-561</v>
      </c>
      <c r="D21" s="29" t="n">
        <f aca="false">B21+C21</f>
        <v>-255</v>
      </c>
      <c r="E21" s="30"/>
      <c r="F21" s="28" t="n">
        <v>374</v>
      </c>
      <c r="G21" s="30"/>
      <c r="H21" s="28" t="n">
        <v>-18</v>
      </c>
      <c r="I21" s="30"/>
      <c r="J21" s="28" t="n">
        <v>65</v>
      </c>
      <c r="K21" s="30"/>
      <c r="L21" s="28" t="n">
        <v>0</v>
      </c>
      <c r="M21" s="30"/>
      <c r="N21" s="28" t="n">
        <v>-437</v>
      </c>
      <c r="O21" s="30"/>
      <c r="P21" s="28" t="n">
        <v>29</v>
      </c>
      <c r="Q21" s="30"/>
      <c r="R21" s="28" t="n">
        <v>33</v>
      </c>
      <c r="S21" s="30"/>
      <c r="T21" s="28" t="n">
        <v>-611</v>
      </c>
      <c r="U21" s="28" t="n">
        <v>-61</v>
      </c>
      <c r="V21" s="28"/>
      <c r="W21" s="28" t="n">
        <v>0</v>
      </c>
      <c r="X21" s="30"/>
      <c r="Y21" s="31" t="n">
        <f aca="false">SUM(D21:T21)</f>
        <v>-820</v>
      </c>
      <c r="AA21" s="24" t="n">
        <f aca="false">AA20+1</f>
        <v>37273</v>
      </c>
      <c r="AB21" s="32" t="n">
        <f aca="false">+B22</f>
        <v>-9790</v>
      </c>
      <c r="AC21" s="32" t="n">
        <f aca="false">+C22</f>
        <v>-380</v>
      </c>
      <c r="AD21" s="32" t="n">
        <f aca="false">+F22</f>
        <v>121</v>
      </c>
      <c r="AE21" s="25" t="n">
        <f aca="false">+F22</f>
        <v>121</v>
      </c>
      <c r="AF21" s="25" t="n">
        <f aca="false">+H22</f>
        <v>-19</v>
      </c>
      <c r="AG21" s="25" t="n">
        <f aca="false">+J22</f>
        <v>54</v>
      </c>
      <c r="AH21" s="25" t="n">
        <f aca="false">+L22</f>
        <v>0</v>
      </c>
      <c r="AI21" s="26" t="n">
        <f aca="false">+N22</f>
        <v>-551</v>
      </c>
      <c r="AJ21" s="26" t="n">
        <f aca="false">+P22</f>
        <v>-2</v>
      </c>
      <c r="AK21" s="26" t="n">
        <f aca="false">+R22</f>
        <v>9</v>
      </c>
      <c r="AL21" s="26" t="n">
        <f aca="false">+T22</f>
        <v>-1201</v>
      </c>
    </row>
    <row r="22" customFormat="false" ht="12.75" hidden="false" customHeight="false" outlineLevel="0" collapsed="false">
      <c r="A22" s="27" t="n">
        <v>37273</v>
      </c>
      <c r="B22" s="28" t="n">
        <v>-9790</v>
      </c>
      <c r="C22" s="28" t="n">
        <v>-380</v>
      </c>
      <c r="D22" s="29" t="n">
        <f aca="false">B22+C22</f>
        <v>-10170</v>
      </c>
      <c r="E22" s="30"/>
      <c r="F22" s="28" t="n">
        <v>121</v>
      </c>
      <c r="G22" s="30"/>
      <c r="H22" s="28" t="n">
        <v>-19</v>
      </c>
      <c r="I22" s="30"/>
      <c r="J22" s="28" t="n">
        <v>54</v>
      </c>
      <c r="K22" s="30"/>
      <c r="L22" s="28" t="n">
        <v>0</v>
      </c>
      <c r="M22" s="30"/>
      <c r="N22" s="28" t="n">
        <v>-551</v>
      </c>
      <c r="O22" s="30"/>
      <c r="P22" s="28" t="n">
        <v>-2</v>
      </c>
      <c r="Q22" s="30"/>
      <c r="R22" s="28" t="n">
        <v>9</v>
      </c>
      <c r="S22" s="30"/>
      <c r="T22" s="28" t="n">
        <v>-1201</v>
      </c>
      <c r="U22" s="28" t="n">
        <v>-68</v>
      </c>
      <c r="V22" s="28"/>
      <c r="W22" s="28" t="n">
        <v>0</v>
      </c>
      <c r="X22" s="30"/>
      <c r="Y22" s="31" t="n">
        <f aca="false">SUM(D22:T22)</f>
        <v>-11759</v>
      </c>
      <c r="AA22" s="24" t="n">
        <f aca="false">AA21+1</f>
        <v>37274</v>
      </c>
      <c r="AB22" s="32" t="n">
        <f aca="false">+B23</f>
        <v>-7876</v>
      </c>
      <c r="AC22" s="32" t="n">
        <f aca="false">+C23</f>
        <v>469</v>
      </c>
      <c r="AD22" s="32" t="n">
        <f aca="false">+F23</f>
        <v>5187</v>
      </c>
      <c r="AE22" s="25" t="n">
        <f aca="false">+F23</f>
        <v>5187</v>
      </c>
      <c r="AF22" s="25" t="n">
        <f aca="false">+H23</f>
        <v>-25</v>
      </c>
      <c r="AG22" s="25" t="n">
        <f aca="false">+J23</f>
        <v>74</v>
      </c>
      <c r="AH22" s="25" t="n">
        <f aca="false">+L23</f>
        <v>0</v>
      </c>
      <c r="AI22" s="26" t="n">
        <f aca="false">+N23</f>
        <v>-428</v>
      </c>
      <c r="AJ22" s="26" t="n">
        <f aca="false">+P23</f>
        <v>-305</v>
      </c>
      <c r="AK22" s="26" t="n">
        <f aca="false">+R23</f>
        <v>-235</v>
      </c>
      <c r="AL22" s="26" t="n">
        <f aca="false">+T23</f>
        <v>-1391</v>
      </c>
    </row>
    <row r="23" customFormat="false" ht="12.75" hidden="false" customHeight="false" outlineLevel="0" collapsed="false">
      <c r="A23" s="27" t="n">
        <v>37274</v>
      </c>
      <c r="B23" s="28" t="n">
        <v>-7876</v>
      </c>
      <c r="C23" s="28" t="n">
        <v>469</v>
      </c>
      <c r="D23" s="29" t="n">
        <f aca="false">B23+C23</f>
        <v>-7407</v>
      </c>
      <c r="E23" s="30"/>
      <c r="F23" s="28" t="n">
        <v>5187</v>
      </c>
      <c r="G23" s="30"/>
      <c r="H23" s="28" t="n">
        <v>-25</v>
      </c>
      <c r="I23" s="30"/>
      <c r="J23" s="28" t="n">
        <v>74</v>
      </c>
      <c r="K23" s="30"/>
      <c r="L23" s="28" t="n">
        <v>0</v>
      </c>
      <c r="M23" s="30"/>
      <c r="N23" s="28" t="n">
        <v>-428</v>
      </c>
      <c r="O23" s="30"/>
      <c r="P23" s="28" t="n">
        <v>-305</v>
      </c>
      <c r="Q23" s="30"/>
      <c r="R23" s="28" t="n">
        <v>-235</v>
      </c>
      <c r="S23" s="30"/>
      <c r="T23" s="28" t="n">
        <v>-1391</v>
      </c>
      <c r="U23" s="28" t="n">
        <v>-43</v>
      </c>
      <c r="V23" s="28"/>
      <c r="W23" s="28" t="n">
        <v>0</v>
      </c>
      <c r="X23" s="30"/>
      <c r="Y23" s="31" t="n">
        <f aca="false">SUM(D23:T23)</f>
        <v>-4530</v>
      </c>
      <c r="AA23" s="24" t="n">
        <f aca="false">AA22+1</f>
        <v>37275</v>
      </c>
      <c r="AB23" s="32" t="n">
        <f aca="false">+B24</f>
        <v>-5341</v>
      </c>
      <c r="AC23" s="32" t="n">
        <f aca="false">+C24</f>
        <v>-325</v>
      </c>
      <c r="AD23" s="32" t="n">
        <f aca="false">+F24</f>
        <v>-2687</v>
      </c>
      <c r="AE23" s="25" t="n">
        <f aca="false">+F24</f>
        <v>-2687</v>
      </c>
      <c r="AF23" s="25" t="n">
        <f aca="false">+H24</f>
        <v>-17</v>
      </c>
      <c r="AG23" s="25" t="n">
        <f aca="false">+J24</f>
        <v>46</v>
      </c>
      <c r="AH23" s="25" t="n">
        <f aca="false">+L24</f>
        <v>0</v>
      </c>
      <c r="AI23" s="26" t="n">
        <f aca="false">+N24</f>
        <v>-709</v>
      </c>
      <c r="AJ23" s="26" t="n">
        <f aca="false">+P24</f>
        <v>-191</v>
      </c>
      <c r="AK23" s="26" t="n">
        <f aca="false">+R24</f>
        <v>24</v>
      </c>
      <c r="AL23" s="26" t="n">
        <f aca="false">+T24</f>
        <v>-323</v>
      </c>
    </row>
    <row r="24" customFormat="false" ht="12.75" hidden="false" customHeight="false" outlineLevel="0" collapsed="false">
      <c r="A24" s="74" t="n">
        <v>37275</v>
      </c>
      <c r="B24" s="33" t="n">
        <v>-5341</v>
      </c>
      <c r="C24" s="33" t="n">
        <v>-325</v>
      </c>
      <c r="D24" s="35" t="n">
        <f aca="false">B24+C24</f>
        <v>-5666</v>
      </c>
      <c r="E24" s="36"/>
      <c r="F24" s="28" t="n">
        <v>-2687</v>
      </c>
      <c r="G24" s="36"/>
      <c r="H24" s="28" t="n">
        <v>-17</v>
      </c>
      <c r="I24" s="36"/>
      <c r="J24" s="28" t="n">
        <v>46</v>
      </c>
      <c r="K24" s="36"/>
      <c r="L24" s="33" t="n">
        <v>0</v>
      </c>
      <c r="M24" s="36"/>
      <c r="N24" s="28" t="n">
        <v>-709</v>
      </c>
      <c r="O24" s="36"/>
      <c r="P24" s="28" t="n">
        <v>-191</v>
      </c>
      <c r="Q24" s="36"/>
      <c r="R24" s="28" t="n">
        <v>24</v>
      </c>
      <c r="S24" s="36"/>
      <c r="T24" s="28" t="n">
        <v>-323</v>
      </c>
      <c r="U24" s="28" t="n">
        <v>25</v>
      </c>
      <c r="V24" s="28"/>
      <c r="W24" s="28" t="n">
        <v>0</v>
      </c>
      <c r="X24" s="36"/>
      <c r="Y24" s="37" t="n">
        <f aca="false">SUM(D24:T24)</f>
        <v>-9523</v>
      </c>
      <c r="Z24" s="38"/>
      <c r="AA24" s="24" t="n">
        <f aca="false">AA23+1</f>
        <v>37276</v>
      </c>
      <c r="AB24" s="25" t="n">
        <f aca="false">+B25</f>
        <v>-7797</v>
      </c>
      <c r="AC24" s="25" t="n">
        <f aca="false">+C25</f>
        <v>-704</v>
      </c>
      <c r="AD24" s="25" t="n">
        <f aca="false">+F25</f>
        <v>-5620</v>
      </c>
      <c r="AE24" s="25" t="n">
        <f aca="false">+F25</f>
        <v>-5620</v>
      </c>
      <c r="AF24" s="25" t="n">
        <f aca="false">+H25</f>
        <v>-20</v>
      </c>
      <c r="AG24" s="25" t="n">
        <f aca="false">+J25</f>
        <v>44</v>
      </c>
      <c r="AH24" s="25" t="n">
        <f aca="false">+L25</f>
        <v>0</v>
      </c>
      <c r="AI24" s="26" t="n">
        <f aca="false">+N25</f>
        <v>-598</v>
      </c>
      <c r="AJ24" s="26" t="n">
        <f aca="false">+P25</f>
        <v>-26</v>
      </c>
      <c r="AK24" s="26" t="n">
        <f aca="false">+R25</f>
        <v>26</v>
      </c>
      <c r="AL24" s="26" t="n">
        <f aca="false">+T25</f>
        <v>-832</v>
      </c>
    </row>
    <row r="25" customFormat="false" ht="12.75" hidden="false" customHeight="false" outlineLevel="0" collapsed="false">
      <c r="A25" s="27" t="n">
        <v>37276</v>
      </c>
      <c r="B25" s="28" t="n">
        <v>-7797</v>
      </c>
      <c r="C25" s="28" t="n">
        <v>-704</v>
      </c>
      <c r="D25" s="29" t="n">
        <f aca="false">B25+C25</f>
        <v>-8501</v>
      </c>
      <c r="E25" s="30"/>
      <c r="F25" s="28" t="n">
        <v>-5620</v>
      </c>
      <c r="G25" s="30"/>
      <c r="H25" s="28" t="n">
        <v>-20</v>
      </c>
      <c r="I25" s="30"/>
      <c r="J25" s="28" t="n">
        <v>44</v>
      </c>
      <c r="K25" s="30"/>
      <c r="L25" s="28" t="n">
        <v>0</v>
      </c>
      <c r="M25" s="30"/>
      <c r="N25" s="28" t="n">
        <v>-598</v>
      </c>
      <c r="O25" s="30"/>
      <c r="P25" s="28" t="n">
        <v>-26</v>
      </c>
      <c r="Q25" s="30"/>
      <c r="R25" s="28" t="n">
        <v>26</v>
      </c>
      <c r="S25" s="30"/>
      <c r="T25" s="28" t="n">
        <v>-832</v>
      </c>
      <c r="U25" s="28" t="n">
        <v>27</v>
      </c>
      <c r="V25" s="28"/>
      <c r="W25" s="28" t="n">
        <v>0</v>
      </c>
      <c r="X25" s="30"/>
      <c r="Y25" s="31" t="n">
        <f aca="false">SUM(D25:T25)</f>
        <v>-15527</v>
      </c>
      <c r="AA25" s="24" t="n">
        <f aca="false">AA24+1</f>
        <v>37277</v>
      </c>
      <c r="AB25" s="32" t="n">
        <f aca="false">+B26</f>
        <v>-1028</v>
      </c>
      <c r="AC25" s="32" t="n">
        <f aca="false">+C26</f>
        <v>-1035</v>
      </c>
      <c r="AD25" s="32" t="n">
        <f aca="false">+F26</f>
        <v>-4233</v>
      </c>
      <c r="AE25" s="25" t="n">
        <f aca="false">+F26</f>
        <v>-4233</v>
      </c>
      <c r="AF25" s="25" t="n">
        <f aca="false">+H26</f>
        <v>45</v>
      </c>
      <c r="AG25" s="25" t="n">
        <f aca="false">+J26</f>
        <v>35</v>
      </c>
      <c r="AH25" s="25" t="n">
        <f aca="false">+L26</f>
        <v>0</v>
      </c>
      <c r="AI25" s="26" t="n">
        <f aca="false">+N26</f>
        <v>-638</v>
      </c>
      <c r="AJ25" s="26" t="n">
        <f aca="false">+P26</f>
        <v>-12</v>
      </c>
      <c r="AK25" s="26" t="n">
        <f aca="false">+R26</f>
        <v>4</v>
      </c>
      <c r="AL25" s="26" t="n">
        <f aca="false">+T26</f>
        <v>-180</v>
      </c>
    </row>
    <row r="26" customFormat="false" ht="12.75" hidden="false" customHeight="false" outlineLevel="0" collapsed="false">
      <c r="A26" s="27" t="n">
        <v>37277</v>
      </c>
      <c r="B26" s="28" t="n">
        <v>-1028</v>
      </c>
      <c r="C26" s="28" t="n">
        <v>-1035</v>
      </c>
      <c r="D26" s="29" t="n">
        <f aca="false">B26+C26</f>
        <v>-2063</v>
      </c>
      <c r="E26" s="30"/>
      <c r="F26" s="28" t="n">
        <v>-4233</v>
      </c>
      <c r="G26" s="30"/>
      <c r="H26" s="28" t="n">
        <v>45</v>
      </c>
      <c r="I26" s="30"/>
      <c r="J26" s="28" t="n">
        <v>35</v>
      </c>
      <c r="K26" s="30"/>
      <c r="L26" s="28" t="n">
        <v>0</v>
      </c>
      <c r="M26" s="30"/>
      <c r="N26" s="28" t="n">
        <v>-638</v>
      </c>
      <c r="O26" s="30"/>
      <c r="P26" s="28" t="n">
        <v>-12</v>
      </c>
      <c r="Q26" s="30"/>
      <c r="R26" s="28" t="n">
        <v>4</v>
      </c>
      <c r="S26" s="30"/>
      <c r="T26" s="28" t="n">
        <v>-180</v>
      </c>
      <c r="U26" s="28" t="n">
        <v>22</v>
      </c>
      <c r="V26" s="28"/>
      <c r="W26" s="28" t="n">
        <v>0</v>
      </c>
      <c r="X26" s="30"/>
      <c r="Y26" s="31" t="n">
        <f aca="false">SUM(D26:T26)</f>
        <v>-7042</v>
      </c>
      <c r="AA26" s="24" t="n">
        <f aca="false">AA25+1</f>
        <v>37278</v>
      </c>
      <c r="AB26" s="32" t="n">
        <f aca="false">+B27</f>
        <v>-1596</v>
      </c>
      <c r="AC26" s="32" t="n">
        <f aca="false">+C27</f>
        <v>-467</v>
      </c>
      <c r="AD26" s="32" t="n">
        <f aca="false">+F27</f>
        <v>-5065</v>
      </c>
      <c r="AE26" s="25" t="n">
        <f aca="false">+F27</f>
        <v>-5065</v>
      </c>
      <c r="AF26" s="25" t="n">
        <f aca="false">+H27</f>
        <v>66</v>
      </c>
      <c r="AG26" s="25" t="n">
        <f aca="false">+J27</f>
        <v>16</v>
      </c>
      <c r="AH26" s="25" t="n">
        <f aca="false">+L27</f>
        <v>0</v>
      </c>
      <c r="AI26" s="26" t="n">
        <f aca="false">+N27</f>
        <v>-405</v>
      </c>
      <c r="AJ26" s="26" t="n">
        <f aca="false">+P27</f>
        <v>144</v>
      </c>
      <c r="AK26" s="26" t="n">
        <f aca="false">+R27</f>
        <v>-5</v>
      </c>
      <c r="AL26" s="26" t="n">
        <f aca="false">+T27</f>
        <v>1369</v>
      </c>
    </row>
    <row r="27" customFormat="false" ht="12.75" hidden="false" customHeight="false" outlineLevel="0" collapsed="false">
      <c r="A27" s="27" t="n">
        <v>37278</v>
      </c>
      <c r="B27" s="28" t="n">
        <v>-1596</v>
      </c>
      <c r="C27" s="28" t="n">
        <v>-467</v>
      </c>
      <c r="D27" s="29" t="n">
        <f aca="false">B27+C27</f>
        <v>-2063</v>
      </c>
      <c r="E27" s="30"/>
      <c r="F27" s="28" t="n">
        <v>-5065</v>
      </c>
      <c r="G27" s="30"/>
      <c r="H27" s="28" t="n">
        <v>66</v>
      </c>
      <c r="I27" s="30"/>
      <c r="J27" s="28" t="n">
        <v>16</v>
      </c>
      <c r="K27" s="30"/>
      <c r="L27" s="28" t="n">
        <v>0</v>
      </c>
      <c r="M27" s="30"/>
      <c r="N27" s="28" t="n">
        <v>-405</v>
      </c>
      <c r="O27" s="30"/>
      <c r="P27" s="28" t="n">
        <v>144</v>
      </c>
      <c r="Q27" s="30"/>
      <c r="R27" s="28" t="n">
        <v>-5</v>
      </c>
      <c r="S27" s="30"/>
      <c r="T27" s="28" t="n">
        <v>1369</v>
      </c>
      <c r="U27" s="28" t="n">
        <v>-1</v>
      </c>
      <c r="V27" s="28"/>
      <c r="W27" s="28" t="n">
        <v>0</v>
      </c>
      <c r="X27" s="30"/>
      <c r="Y27" s="31" t="n">
        <f aca="false">SUM(D27:T27)</f>
        <v>-5943</v>
      </c>
      <c r="AA27" s="24" t="n">
        <f aca="false">AA26+1</f>
        <v>37279</v>
      </c>
      <c r="AB27" s="32" t="n">
        <f aca="false">+B28</f>
        <v>4275</v>
      </c>
      <c r="AC27" s="32" t="n">
        <f aca="false">+C28</f>
        <v>-2031</v>
      </c>
      <c r="AD27" s="32" t="n">
        <f aca="false">+F28</f>
        <v>-7270</v>
      </c>
      <c r="AE27" s="25" t="n">
        <f aca="false">+F28</f>
        <v>-7270</v>
      </c>
      <c r="AF27" s="25" t="n">
        <f aca="false">+H28</f>
        <v>77</v>
      </c>
      <c r="AG27" s="25" t="n">
        <f aca="false">+J28</f>
        <v>-6</v>
      </c>
      <c r="AH27" s="25" t="n">
        <f aca="false">+L28</f>
        <v>0</v>
      </c>
      <c r="AI27" s="26" t="n">
        <f aca="false">+N28</f>
        <v>-395</v>
      </c>
      <c r="AJ27" s="26" t="n">
        <f aca="false">+P28</f>
        <v>59</v>
      </c>
      <c r="AK27" s="26" t="n">
        <f aca="false">+R28</f>
        <v>1</v>
      </c>
      <c r="AL27" s="26" t="n">
        <f aca="false">+T28</f>
        <v>1038</v>
      </c>
    </row>
    <row r="28" customFormat="false" ht="12.75" hidden="false" customHeight="false" outlineLevel="0" collapsed="false">
      <c r="A28" s="27" t="n">
        <v>37279</v>
      </c>
      <c r="B28" s="28" t="n">
        <v>4275</v>
      </c>
      <c r="C28" s="28" t="n">
        <v>-2031</v>
      </c>
      <c r="D28" s="29" t="n">
        <f aca="false">B28+C28</f>
        <v>2244</v>
      </c>
      <c r="E28" s="30"/>
      <c r="F28" s="28" t="n">
        <v>-7270</v>
      </c>
      <c r="G28" s="30"/>
      <c r="H28" s="28" t="n">
        <v>77</v>
      </c>
      <c r="I28" s="30"/>
      <c r="J28" s="28" t="n">
        <v>-6</v>
      </c>
      <c r="K28" s="30"/>
      <c r="L28" s="28" t="n">
        <v>0</v>
      </c>
      <c r="M28" s="30"/>
      <c r="N28" s="28" t="n">
        <v>-395</v>
      </c>
      <c r="O28" s="30"/>
      <c r="P28" s="28" t="n">
        <v>59</v>
      </c>
      <c r="Q28" s="30"/>
      <c r="R28" s="28" t="n">
        <v>1</v>
      </c>
      <c r="S28" s="30"/>
      <c r="T28" s="28" t="n">
        <v>1038</v>
      </c>
      <c r="U28" s="28" t="n">
        <v>0</v>
      </c>
      <c r="V28" s="28"/>
      <c r="W28" s="28" t="n">
        <v>0</v>
      </c>
      <c r="X28" s="30"/>
      <c r="Y28" s="31" t="n">
        <f aca="false">SUM(D28:T28)</f>
        <v>-4252</v>
      </c>
      <c r="AA28" s="24" t="n">
        <f aca="false">AA27+1</f>
        <v>37280</v>
      </c>
      <c r="AB28" s="32" t="n">
        <f aca="false">+B29</f>
        <v>3836</v>
      </c>
      <c r="AC28" s="32" t="n">
        <f aca="false">+C29</f>
        <v>911</v>
      </c>
      <c r="AD28" s="32" t="n">
        <f aca="false">+F29</f>
        <v>-2253</v>
      </c>
      <c r="AE28" s="25" t="n">
        <f aca="false">+F29</f>
        <v>-2253</v>
      </c>
      <c r="AF28" s="25" t="n">
        <f aca="false">+H29</f>
        <v>70</v>
      </c>
      <c r="AG28" s="25" t="n">
        <f aca="false">+J29</f>
        <v>-2678</v>
      </c>
      <c r="AH28" s="25" t="n">
        <f aca="false">+L29</f>
        <v>0</v>
      </c>
      <c r="AI28" s="26" t="n">
        <f aca="false">+N29</f>
        <v>1164</v>
      </c>
      <c r="AJ28" s="26" t="n">
        <f aca="false">+P29</f>
        <v>9</v>
      </c>
      <c r="AK28" s="26" t="n">
        <f aca="false">+R29</f>
        <v>27</v>
      </c>
      <c r="AL28" s="26" t="n">
        <f aca="false">+T29</f>
        <v>2269</v>
      </c>
    </row>
    <row r="29" customFormat="false" ht="12.75" hidden="false" customHeight="false" outlineLevel="0" collapsed="false">
      <c r="A29" s="27" t="n">
        <v>37280</v>
      </c>
      <c r="B29" s="28" t="n">
        <v>3836</v>
      </c>
      <c r="C29" s="28" t="n">
        <v>911</v>
      </c>
      <c r="D29" s="29" t="n">
        <f aca="false">B29+C29</f>
        <v>4747</v>
      </c>
      <c r="E29" s="30"/>
      <c r="F29" s="28" t="n">
        <v>-2253</v>
      </c>
      <c r="G29" s="30"/>
      <c r="H29" s="28" t="n">
        <v>70</v>
      </c>
      <c r="I29" s="30"/>
      <c r="J29" s="28" t="n">
        <v>-2678</v>
      </c>
      <c r="K29" s="30"/>
      <c r="L29" s="28" t="n">
        <v>0</v>
      </c>
      <c r="M29" s="30"/>
      <c r="N29" s="28" t="n">
        <v>1164</v>
      </c>
      <c r="O29" s="30"/>
      <c r="P29" s="28" t="n">
        <v>9</v>
      </c>
      <c r="Q29" s="30"/>
      <c r="R29" s="28" t="n">
        <v>27</v>
      </c>
      <c r="S29" s="30"/>
      <c r="T29" s="28" t="n">
        <v>2269</v>
      </c>
      <c r="U29" s="28" t="n">
        <v>-1072</v>
      </c>
      <c r="V29" s="28"/>
      <c r="W29" s="28" t="n">
        <v>0</v>
      </c>
      <c r="X29" s="30"/>
      <c r="Y29" s="31" t="n">
        <f aca="false">SUM(D29:T29)</f>
        <v>3355</v>
      </c>
      <c r="AA29" s="24" t="n">
        <f aca="false">AA28+1</f>
        <v>37281</v>
      </c>
      <c r="AB29" s="32" t="n">
        <f aca="false">+B30</f>
        <v>4068</v>
      </c>
      <c r="AC29" s="32" t="n">
        <f aca="false">+C30</f>
        <v>-605</v>
      </c>
      <c r="AD29" s="32" t="n">
        <f aca="false">+F30</f>
        <v>2761</v>
      </c>
      <c r="AE29" s="25" t="n">
        <f aca="false">+F30</f>
        <v>2761</v>
      </c>
      <c r="AF29" s="25" t="n">
        <f aca="false">+H30</f>
        <v>37</v>
      </c>
      <c r="AG29" s="25" t="n">
        <f aca="false">+J30</f>
        <v>82</v>
      </c>
      <c r="AH29" s="25" t="n">
        <f aca="false">+L30</f>
        <v>0</v>
      </c>
      <c r="AI29" s="26" t="n">
        <f aca="false">+N30</f>
        <v>1156</v>
      </c>
      <c r="AJ29" s="26" t="n">
        <f aca="false">+P30</f>
        <v>60</v>
      </c>
      <c r="AK29" s="26" t="n">
        <f aca="false">+R30</f>
        <v>-9</v>
      </c>
      <c r="AL29" s="26" t="n">
        <f aca="false">+T30</f>
        <v>2406</v>
      </c>
    </row>
    <row r="30" customFormat="false" ht="12.75" hidden="false" customHeight="false" outlineLevel="0" collapsed="false">
      <c r="A30" s="27" t="n">
        <v>37281</v>
      </c>
      <c r="B30" s="28" t="n">
        <v>4068</v>
      </c>
      <c r="C30" s="28" t="n">
        <v>-605</v>
      </c>
      <c r="D30" s="29" t="n">
        <f aca="false">B30+C30</f>
        <v>3463</v>
      </c>
      <c r="E30" s="30"/>
      <c r="F30" s="28" t="n">
        <v>2761</v>
      </c>
      <c r="G30" s="30"/>
      <c r="H30" s="28" t="n">
        <v>37</v>
      </c>
      <c r="I30" s="30"/>
      <c r="J30" s="28" t="n">
        <v>82</v>
      </c>
      <c r="K30" s="30"/>
      <c r="L30" s="28" t="n">
        <v>0</v>
      </c>
      <c r="M30" s="30"/>
      <c r="N30" s="28" t="n">
        <v>1156</v>
      </c>
      <c r="O30" s="30"/>
      <c r="P30" s="28" t="n">
        <v>60</v>
      </c>
      <c r="Q30" s="30"/>
      <c r="R30" s="28" t="n">
        <v>-9</v>
      </c>
      <c r="S30" s="30"/>
      <c r="T30" s="28" t="n">
        <v>2406</v>
      </c>
      <c r="U30" s="28" t="n">
        <v>-1089</v>
      </c>
      <c r="V30" s="28"/>
      <c r="W30" s="28" t="n">
        <v>0</v>
      </c>
      <c r="X30" s="30"/>
      <c r="Y30" s="31" t="n">
        <f aca="false">SUM(D30:T30)</f>
        <v>9956</v>
      </c>
      <c r="AA30" s="24" t="n">
        <f aca="false">AA29+1</f>
        <v>37282</v>
      </c>
      <c r="AB30" s="32" t="n">
        <f aca="false">+B31</f>
        <v>6658</v>
      </c>
      <c r="AC30" s="32" t="n">
        <f aca="false">+C31</f>
        <v>-896</v>
      </c>
      <c r="AD30" s="32" t="n">
        <f aca="false">+F31</f>
        <v>-173</v>
      </c>
      <c r="AE30" s="25" t="n">
        <f aca="false">+F31</f>
        <v>-173</v>
      </c>
      <c r="AF30" s="25" t="n">
        <f aca="false">+H31</f>
        <v>53</v>
      </c>
      <c r="AG30" s="25" t="n">
        <f aca="false">+J31</f>
        <v>101</v>
      </c>
      <c r="AH30" s="25" t="n">
        <f aca="false">+L31</f>
        <v>0</v>
      </c>
      <c r="AI30" s="26" t="n">
        <f aca="false">+N31</f>
        <v>1102</v>
      </c>
      <c r="AJ30" s="26" t="n">
        <f aca="false">+P31</f>
        <v>27</v>
      </c>
      <c r="AK30" s="26" t="n">
        <f aca="false">+R31</f>
        <v>8</v>
      </c>
      <c r="AL30" s="26" t="n">
        <f aca="false">+T31</f>
        <v>4286</v>
      </c>
    </row>
    <row r="31" customFormat="false" ht="12.75" hidden="false" customHeight="false" outlineLevel="0" collapsed="false">
      <c r="A31" s="27" t="n">
        <v>37282</v>
      </c>
      <c r="B31" s="28" t="n">
        <v>6658</v>
      </c>
      <c r="C31" s="28" t="n">
        <v>-896</v>
      </c>
      <c r="D31" s="29" t="n">
        <f aca="false">B31+C31</f>
        <v>5762</v>
      </c>
      <c r="E31" s="30"/>
      <c r="F31" s="28" t="n">
        <v>-173</v>
      </c>
      <c r="G31" s="30"/>
      <c r="H31" s="28" t="n">
        <v>53</v>
      </c>
      <c r="I31" s="30"/>
      <c r="J31" s="28" t="n">
        <v>101</v>
      </c>
      <c r="K31" s="30"/>
      <c r="L31" s="28" t="n">
        <v>0</v>
      </c>
      <c r="M31" s="30"/>
      <c r="N31" s="28" t="n">
        <v>1102</v>
      </c>
      <c r="O31" s="30"/>
      <c r="P31" s="28" t="n">
        <v>27</v>
      </c>
      <c r="Q31" s="30"/>
      <c r="R31" s="28" t="n">
        <v>8</v>
      </c>
      <c r="S31" s="30"/>
      <c r="T31" s="28" t="n">
        <v>4286</v>
      </c>
      <c r="U31" s="28" t="n">
        <v>-1094</v>
      </c>
      <c r="V31" s="28"/>
      <c r="W31" s="28" t="n">
        <v>0</v>
      </c>
      <c r="X31" s="30"/>
      <c r="Y31" s="31" t="n">
        <f aca="false">SUM(D31:T31)</f>
        <v>11166</v>
      </c>
      <c r="AA31" s="24" t="n">
        <f aca="false">AA30+1</f>
        <v>37283</v>
      </c>
      <c r="AB31" s="32" t="n">
        <f aca="false">+B32</f>
        <v>6952</v>
      </c>
      <c r="AC31" s="32" t="n">
        <f aca="false">+C32</f>
        <v>-748</v>
      </c>
      <c r="AD31" s="32" t="n">
        <f aca="false">+F32</f>
        <v>-3</v>
      </c>
      <c r="AE31" s="25" t="n">
        <f aca="false">+F32</f>
        <v>-3</v>
      </c>
      <c r="AF31" s="25" t="n">
        <f aca="false">+H32</f>
        <v>30</v>
      </c>
      <c r="AG31" s="25" t="n">
        <f aca="false">+J32</f>
        <v>116</v>
      </c>
      <c r="AH31" s="25" t="n">
        <f aca="false">+L32</f>
        <v>0</v>
      </c>
      <c r="AI31" s="26" t="n">
        <f aca="false">+N32</f>
        <v>1020</v>
      </c>
      <c r="AJ31" s="26" t="n">
        <f aca="false">+P32</f>
        <v>35</v>
      </c>
      <c r="AK31" s="26" t="n">
        <f aca="false">+R32</f>
        <v>4</v>
      </c>
      <c r="AL31" s="26" t="n">
        <f aca="false">+T32</f>
        <v>5112</v>
      </c>
    </row>
    <row r="32" customFormat="false" ht="12.75" hidden="false" customHeight="false" outlineLevel="0" collapsed="false">
      <c r="A32" s="27" t="n">
        <v>37283</v>
      </c>
      <c r="B32" s="28" t="n">
        <v>6952</v>
      </c>
      <c r="C32" s="28" t="n">
        <v>-748</v>
      </c>
      <c r="D32" s="29" t="n">
        <f aca="false">B32+C32</f>
        <v>6204</v>
      </c>
      <c r="E32" s="30"/>
      <c r="F32" s="28" t="n">
        <v>-3</v>
      </c>
      <c r="G32" s="30"/>
      <c r="H32" s="28" t="n">
        <v>30</v>
      </c>
      <c r="I32" s="30"/>
      <c r="J32" s="28" t="n">
        <v>116</v>
      </c>
      <c r="K32" s="30"/>
      <c r="L32" s="28" t="n">
        <v>0</v>
      </c>
      <c r="M32" s="30"/>
      <c r="N32" s="28" t="n">
        <v>1020</v>
      </c>
      <c r="O32" s="30"/>
      <c r="P32" s="28" t="n">
        <v>35</v>
      </c>
      <c r="Q32" s="30"/>
      <c r="R32" s="28" t="n">
        <v>4</v>
      </c>
      <c r="S32" s="30"/>
      <c r="T32" s="28" t="n">
        <v>5112</v>
      </c>
      <c r="U32" s="28" t="n">
        <v>-1104</v>
      </c>
      <c r="V32" s="28"/>
      <c r="W32" s="28" t="n">
        <v>0</v>
      </c>
      <c r="X32" s="30"/>
      <c r="Y32" s="31" t="n">
        <f aca="false">SUM(D32:T32)</f>
        <v>12518</v>
      </c>
      <c r="AA32" s="24" t="n">
        <f aca="false">AA31+1</f>
        <v>37284</v>
      </c>
      <c r="AB32" s="32" t="n">
        <f aca="false">+B33</f>
        <v>0</v>
      </c>
      <c r="AC32" s="32" t="n">
        <f aca="false">+C33</f>
        <v>0</v>
      </c>
      <c r="AD32" s="32" t="n">
        <f aca="false">+F33</f>
        <v>0</v>
      </c>
      <c r="AE32" s="25" t="n">
        <f aca="false">+F33</f>
        <v>0</v>
      </c>
      <c r="AF32" s="25" t="n">
        <f aca="false">+H33</f>
        <v>0</v>
      </c>
      <c r="AG32" s="25" t="n">
        <f aca="false">+J33</f>
        <v>0</v>
      </c>
      <c r="AH32" s="25" t="n">
        <f aca="false">+L33</f>
        <v>0</v>
      </c>
      <c r="AI32" s="26" t="n">
        <f aca="false">+N33</f>
        <v>0</v>
      </c>
      <c r="AJ32" s="26" t="n">
        <f aca="false">+P33</f>
        <v>0</v>
      </c>
      <c r="AK32" s="26" t="n">
        <f aca="false">+R33</f>
        <v>0</v>
      </c>
      <c r="AL32" s="26" t="n">
        <f aca="false">+T33</f>
        <v>0</v>
      </c>
    </row>
    <row r="33" customFormat="false" ht="12.75" hidden="false" customHeight="false" outlineLevel="0" collapsed="false">
      <c r="A33" s="27" t="n">
        <v>37284</v>
      </c>
      <c r="B33" s="28"/>
      <c r="C33" s="28"/>
      <c r="D33" s="29" t="n">
        <f aca="false">B33+C33</f>
        <v>0</v>
      </c>
      <c r="E33" s="30"/>
      <c r="F33" s="28"/>
      <c r="G33" s="30"/>
      <c r="H33" s="28"/>
      <c r="I33" s="30"/>
      <c r="J33" s="28"/>
      <c r="K33" s="30"/>
      <c r="L33" s="28" t="n">
        <v>0</v>
      </c>
      <c r="M33" s="30"/>
      <c r="N33" s="28"/>
      <c r="O33" s="30"/>
      <c r="P33" s="28"/>
      <c r="Q33" s="30"/>
      <c r="R33" s="28"/>
      <c r="S33" s="30"/>
      <c r="T33" s="28"/>
      <c r="U33" s="28"/>
      <c r="V33" s="28"/>
      <c r="W33" s="28" t="n">
        <v>0</v>
      </c>
      <c r="X33" s="30"/>
      <c r="Y33" s="31" t="n">
        <f aca="false">SUM(D33:T33)</f>
        <v>0</v>
      </c>
      <c r="AA33" s="24" t="n">
        <f aca="false">AA32+1</f>
        <v>37285</v>
      </c>
      <c r="AB33" s="32" t="n">
        <f aca="false">+B34</f>
        <v>0</v>
      </c>
      <c r="AC33" s="32" t="n">
        <f aca="false">+C34</f>
        <v>0</v>
      </c>
      <c r="AD33" s="32" t="n">
        <f aca="false">+F34</f>
        <v>0</v>
      </c>
      <c r="AE33" s="25" t="n">
        <f aca="false">+F34</f>
        <v>0</v>
      </c>
      <c r="AF33" s="25" t="n">
        <f aca="false">+H34</f>
        <v>0</v>
      </c>
      <c r="AG33" s="25" t="n">
        <f aca="false">+J34</f>
        <v>0</v>
      </c>
      <c r="AH33" s="25" t="n">
        <f aca="false">+L34</f>
        <v>0</v>
      </c>
      <c r="AI33" s="26" t="n">
        <f aca="false">+N34</f>
        <v>0</v>
      </c>
      <c r="AJ33" s="26" t="n">
        <f aca="false">+P34</f>
        <v>0</v>
      </c>
      <c r="AK33" s="26" t="n">
        <f aca="false">+R34</f>
        <v>0</v>
      </c>
      <c r="AL33" s="26" t="n">
        <f aca="false">+T34</f>
        <v>0</v>
      </c>
    </row>
    <row r="34" customFormat="false" ht="12.75" hidden="false" customHeight="false" outlineLevel="0" collapsed="false">
      <c r="A34" s="27" t="n">
        <v>37285</v>
      </c>
      <c r="B34" s="28"/>
      <c r="C34" s="28"/>
      <c r="D34" s="29" t="n">
        <f aca="false">B34+C34</f>
        <v>0</v>
      </c>
      <c r="E34" s="30"/>
      <c r="F34" s="28"/>
      <c r="G34" s="30"/>
      <c r="H34" s="28"/>
      <c r="I34" s="30"/>
      <c r="J34" s="28"/>
      <c r="K34" s="30"/>
      <c r="L34" s="28" t="n">
        <v>0</v>
      </c>
      <c r="M34" s="30"/>
      <c r="N34" s="28"/>
      <c r="O34" s="30"/>
      <c r="P34" s="28"/>
      <c r="Q34" s="30"/>
      <c r="R34" s="28"/>
      <c r="S34" s="30"/>
      <c r="T34" s="28"/>
      <c r="U34" s="28"/>
      <c r="V34" s="28"/>
      <c r="W34" s="28" t="n">
        <v>0</v>
      </c>
      <c r="X34" s="30"/>
      <c r="Y34" s="31" t="n">
        <f aca="false">SUM(D34:T34)</f>
        <v>0</v>
      </c>
      <c r="AA34" s="24" t="n">
        <f aca="false">AA33+1</f>
        <v>37286</v>
      </c>
      <c r="AB34" s="32" t="n">
        <f aca="false">+B36</f>
        <v>0</v>
      </c>
      <c r="AC34" s="32" t="n">
        <f aca="false">+C36</f>
        <v>0</v>
      </c>
      <c r="AD34" s="32" t="n">
        <f aca="false">+F36</f>
        <v>0</v>
      </c>
      <c r="AE34" s="25" t="n">
        <f aca="false">+F35</f>
        <v>0</v>
      </c>
      <c r="AF34" s="25" t="n">
        <f aca="false">+H35</f>
        <v>0</v>
      </c>
      <c r="AG34" s="25" t="n">
        <f aca="false">+J35</f>
        <v>0</v>
      </c>
      <c r="AH34" s="25" t="n">
        <f aca="false">+L35</f>
        <v>0</v>
      </c>
      <c r="AI34" s="26" t="n">
        <f aca="false">+N35</f>
        <v>0</v>
      </c>
      <c r="AJ34" s="26" t="n">
        <f aca="false">+P35</f>
        <v>0</v>
      </c>
      <c r="AK34" s="26" t="n">
        <f aca="false">+R35</f>
        <v>0</v>
      </c>
      <c r="AL34" s="26" t="n">
        <f aca="false">+T35</f>
        <v>0</v>
      </c>
    </row>
    <row r="35" customFormat="false" ht="12.75" hidden="false" customHeight="false" outlineLevel="0" collapsed="false">
      <c r="A35" s="27" t="n">
        <v>37286</v>
      </c>
      <c r="B35" s="28"/>
      <c r="C35" s="28"/>
      <c r="D35" s="29" t="n">
        <f aca="false">B35+C35</f>
        <v>0</v>
      </c>
      <c r="E35" s="30"/>
      <c r="F35" s="28"/>
      <c r="G35" s="30"/>
      <c r="H35" s="28"/>
      <c r="I35" s="30"/>
      <c r="J35" s="28"/>
      <c r="K35" s="30"/>
      <c r="L35" s="28" t="n">
        <v>0</v>
      </c>
      <c r="M35" s="30"/>
      <c r="N35" s="28"/>
      <c r="O35" s="30"/>
      <c r="P35" s="28"/>
      <c r="Q35" s="30"/>
      <c r="R35" s="28"/>
      <c r="S35" s="30"/>
      <c r="T35" s="28"/>
      <c r="U35" s="28"/>
      <c r="V35" s="28"/>
      <c r="W35" s="28" t="n">
        <v>0</v>
      </c>
      <c r="X35" s="30"/>
      <c r="Y35" s="31" t="n">
        <f aca="false">SUM(D35:T35)</f>
        <v>0</v>
      </c>
      <c r="AA35" s="24" t="n">
        <f aca="false">AA34+1</f>
        <v>37287</v>
      </c>
      <c r="AB35" s="32" t="n">
        <f aca="false">+B37</f>
        <v>0</v>
      </c>
      <c r="AC35" s="32" t="n">
        <f aca="false">+C37</f>
        <v>-69</v>
      </c>
      <c r="AD35" s="32" t="n">
        <f aca="false">+F37</f>
        <v>0</v>
      </c>
      <c r="AE35" s="25" t="n">
        <f aca="false">+F36</f>
        <v>0</v>
      </c>
      <c r="AF35" s="25" t="n">
        <f aca="false">+H36</f>
        <v>0</v>
      </c>
      <c r="AG35" s="25" t="n">
        <f aca="false">+J36</f>
        <v>0</v>
      </c>
      <c r="AH35" s="25" t="n">
        <f aca="false">+L36</f>
        <v>0</v>
      </c>
      <c r="AI35" s="26" t="n">
        <f aca="false">+N36</f>
        <v>0</v>
      </c>
      <c r="AJ35" s="26" t="n">
        <f aca="false">+P36</f>
        <v>0</v>
      </c>
      <c r="AK35" s="26" t="n">
        <f aca="false">+R36</f>
        <v>0</v>
      </c>
      <c r="AL35" s="26" t="n">
        <f aca="false">+T36</f>
        <v>0</v>
      </c>
    </row>
    <row r="36" customFormat="false" ht="13.5" hidden="false" customHeight="false" outlineLevel="0" collapsed="false">
      <c r="A36" s="27" t="n">
        <v>37287</v>
      </c>
      <c r="B36" s="28"/>
      <c r="C36" s="28"/>
      <c r="D36" s="39" t="n">
        <f aca="false">B36+C36</f>
        <v>0</v>
      </c>
      <c r="E36" s="34"/>
      <c r="F36" s="28"/>
      <c r="G36" s="34"/>
      <c r="H36" s="28"/>
      <c r="I36" s="34"/>
      <c r="J36" s="28"/>
      <c r="K36" s="34"/>
      <c r="L36" s="28" t="n">
        <v>0</v>
      </c>
      <c r="M36" s="34"/>
      <c r="N36" s="28"/>
      <c r="O36" s="34"/>
      <c r="P36" s="28"/>
      <c r="Q36" s="34"/>
      <c r="R36" s="28"/>
      <c r="S36" s="34"/>
      <c r="T36" s="28"/>
      <c r="U36" s="28"/>
      <c r="V36" s="28"/>
      <c r="W36" s="28" t="n">
        <v>0</v>
      </c>
      <c r="X36" s="34"/>
      <c r="Y36" s="31" t="n">
        <f aca="false">SUM(D36:T36)</f>
        <v>0</v>
      </c>
    </row>
    <row r="37" customFormat="false" ht="13.5" hidden="false" customHeight="false" outlineLevel="0" collapsed="false">
      <c r="A37" s="40" t="s">
        <v>33</v>
      </c>
      <c r="B37" s="41" t="n">
        <v>0</v>
      </c>
      <c r="C37" s="41" t="n">
        <v>-69</v>
      </c>
      <c r="D37" s="42" t="n">
        <f aca="false">+B37+C37</f>
        <v>-69</v>
      </c>
      <c r="E37" s="34"/>
      <c r="F37" s="41" t="n">
        <v>0</v>
      </c>
      <c r="G37" s="34"/>
      <c r="H37" s="41" t="n">
        <v>-60</v>
      </c>
      <c r="I37" s="34"/>
      <c r="J37" s="41" t="n">
        <v>273</v>
      </c>
      <c r="K37" s="34"/>
      <c r="L37" s="41" t="n">
        <v>0</v>
      </c>
      <c r="M37" s="34"/>
      <c r="N37" s="28" t="n">
        <v>0</v>
      </c>
      <c r="O37" s="34"/>
      <c r="P37" s="28" t="n">
        <v>0</v>
      </c>
      <c r="Q37" s="34"/>
      <c r="R37" s="28" t="n">
        <v>0</v>
      </c>
      <c r="S37" s="34"/>
      <c r="T37" s="28" t="n">
        <v>0</v>
      </c>
      <c r="U37" s="28" t="n">
        <v>0</v>
      </c>
      <c r="V37" s="28"/>
      <c r="W37" s="28" t="n">
        <v>0</v>
      </c>
      <c r="X37" s="34"/>
      <c r="Y37" s="43" t="n">
        <f aca="false">SUM(D37:T37)</f>
        <v>144</v>
      </c>
    </row>
    <row r="38" customFormat="false" ht="13.5" hidden="false" customHeight="false" outlineLevel="0" collapsed="false">
      <c r="A38" s="44" t="s">
        <v>34</v>
      </c>
      <c r="B38" s="42" t="n">
        <f aca="false">SUM(B6:B36)+B37</f>
        <v>20198</v>
      </c>
      <c r="C38" s="42" t="n">
        <f aca="false">SUM(C6:C36)+C37</f>
        <v>-18153</v>
      </c>
      <c r="D38" s="42" t="n">
        <f aca="false">SUM(D6:D36)+D37</f>
        <v>2045</v>
      </c>
      <c r="E38" s="42"/>
      <c r="F38" s="42" t="n">
        <f aca="false">SUM(F6:F36)+F37</f>
        <v>3686</v>
      </c>
      <c r="G38" s="42"/>
      <c r="H38" s="42" t="n">
        <f aca="false">SUM(H6:H36)+H37</f>
        <v>-1077</v>
      </c>
      <c r="I38" s="42"/>
      <c r="J38" s="42" t="n">
        <f aca="false">SUM(J6:J36)+J37</f>
        <v>-1467</v>
      </c>
      <c r="K38" s="42"/>
      <c r="L38" s="42" t="n">
        <f aca="false">SUM(L6:L36)+L37</f>
        <v>0</v>
      </c>
      <c r="M38" s="42"/>
      <c r="N38" s="42" t="n">
        <f aca="false">SUM(N6:N36)+N37</f>
        <v>-6972</v>
      </c>
      <c r="O38" s="42"/>
      <c r="P38" s="42" t="n">
        <f aca="false">SUM(P6:P36)+P37</f>
        <v>-55</v>
      </c>
      <c r="Q38" s="42"/>
      <c r="R38" s="42" t="n">
        <f aca="false">SUM(R6:R36)+R37</f>
        <v>-501</v>
      </c>
      <c r="S38" s="42"/>
      <c r="T38" s="42" t="n">
        <f aca="false">SUM(T6:T36)+T37</f>
        <v>16580</v>
      </c>
      <c r="U38" s="42" t="n">
        <f aca="false">SUM(U6:U36)+U37</f>
        <v>-4727</v>
      </c>
      <c r="V38" s="42"/>
      <c r="W38" s="42"/>
      <c r="X38" s="42"/>
      <c r="Y38" s="45" t="n">
        <f aca="false">SUM(D38:T38)</f>
        <v>12239</v>
      </c>
    </row>
    <row r="39" customFormat="false" ht="16.5" hidden="false" customHeight="false" outlineLevel="0" collapsed="false">
      <c r="A39" s="46" t="s">
        <v>35</v>
      </c>
      <c r="B39" s="47" t="n">
        <f aca="false">B5+B38</f>
        <v>175226</v>
      </c>
      <c r="C39" s="47" t="n">
        <f aca="false">C5+C38</f>
        <v>-384255</v>
      </c>
      <c r="D39" s="47" t="n">
        <f aca="false">D5+D38</f>
        <v>-209029</v>
      </c>
      <c r="E39" s="48"/>
      <c r="F39" s="47" t="n">
        <f aca="false">F5+F38</f>
        <v>80548</v>
      </c>
      <c r="G39" s="48"/>
      <c r="H39" s="47" t="n">
        <f aca="false">H5+H38</f>
        <v>8641</v>
      </c>
      <c r="I39" s="48"/>
      <c r="J39" s="47" t="n">
        <f aca="false">J5+J38</f>
        <v>-13274</v>
      </c>
      <c r="K39" s="48"/>
      <c r="L39" s="47" t="n">
        <f aca="false">L5+L38</f>
        <v>7422</v>
      </c>
      <c r="M39" s="48"/>
      <c r="N39" s="47" t="n">
        <f aca="false">N5+N38</f>
        <v>30381</v>
      </c>
      <c r="O39" s="48"/>
      <c r="P39" s="47" t="n">
        <f aca="false">P5+P38</f>
        <v>-9577</v>
      </c>
      <c r="Q39" s="48"/>
      <c r="R39" s="47" t="n">
        <f aca="false">R5+R38</f>
        <v>5542</v>
      </c>
      <c r="S39" s="48"/>
      <c r="T39" s="47" t="n">
        <f aca="false">T5+T38</f>
        <v>-5004</v>
      </c>
      <c r="U39" s="49" t="n">
        <f aca="false">U5+U38</f>
        <v>22674</v>
      </c>
      <c r="V39" s="49"/>
      <c r="W39" s="49" t="n">
        <v>0</v>
      </c>
      <c r="X39" s="48"/>
      <c r="Y39" s="47" t="n">
        <f aca="false">SUM(D39:X39)</f>
        <v>-81676</v>
      </c>
      <c r="Z39" s="23"/>
      <c r="AA39" s="23" t="s">
        <v>32</v>
      </c>
    </row>
    <row r="40" customFormat="false" ht="16.5" hidden="false" customHeight="false" outlineLevel="0" collapsed="false">
      <c r="A40" s="50"/>
      <c r="B40" s="51"/>
      <c r="D40" s="51"/>
      <c r="E40" s="51"/>
      <c r="F40" s="51"/>
      <c r="G40" s="51"/>
      <c r="H40" s="51"/>
      <c r="I40" s="51"/>
      <c r="J40" s="51"/>
      <c r="K40" s="51"/>
      <c r="L40" s="52" t="s">
        <v>36</v>
      </c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</row>
    <row r="41" customFormat="false" ht="12.75" hidden="false" customHeight="false" outlineLevel="0" collapsed="false">
      <c r="A41" s="50" t="s">
        <v>32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</row>
    <row r="42" customFormat="false" ht="15" hidden="false" customHeight="false" outlineLevel="0" collapsed="false">
      <c r="A42" s="53"/>
      <c r="B42" s="54"/>
      <c r="C42" s="55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</row>
    <row r="43" customFormat="false" ht="15" hidden="false" customHeight="false" outlineLevel="0" collapsed="false">
      <c r="A43" s="53"/>
      <c r="B43" s="54"/>
      <c r="C43" s="55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</row>
    <row r="44" customFormat="false" ht="15" hidden="false" customHeight="false" outlineLevel="0" collapsed="false">
      <c r="A44" s="53"/>
      <c r="B44" s="54"/>
      <c r="C44" s="55"/>
      <c r="D44" s="56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7"/>
      <c r="S44" s="51"/>
      <c r="T44" s="51"/>
      <c r="U44" s="51"/>
      <c r="V44" s="51"/>
      <c r="W44" s="51"/>
      <c r="X44" s="51"/>
      <c r="Y44" s="57"/>
      <c r="AA44" s="58"/>
    </row>
    <row r="45" customFormat="false" ht="12.75" hidden="false" customHeight="false" outlineLevel="0" collapsed="false">
      <c r="A45" s="50"/>
      <c r="B45" s="57"/>
      <c r="C45" s="57"/>
      <c r="D45" s="57"/>
      <c r="E45" s="51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7"/>
      <c r="Q45" s="57"/>
      <c r="R45" s="57"/>
      <c r="S45" s="57"/>
      <c r="T45" s="57"/>
      <c r="U45" s="57"/>
      <c r="V45" s="57"/>
      <c r="W45" s="57"/>
      <c r="X45" s="56"/>
      <c r="Y45" s="57"/>
      <c r="AA45" s="11"/>
    </row>
    <row r="46" customFormat="false" ht="12.75" hidden="false" customHeight="false" outlineLevel="0" collapsed="false">
      <c r="A46" s="50"/>
      <c r="B46" s="60"/>
      <c r="C46" s="60"/>
      <c r="D46" s="60"/>
      <c r="E46" s="61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0"/>
      <c r="Q46" s="60"/>
      <c r="R46" s="60"/>
      <c r="S46" s="60"/>
      <c r="T46" s="60"/>
      <c r="U46" s="60"/>
      <c r="V46" s="60"/>
      <c r="W46" s="60"/>
      <c r="X46" s="56"/>
      <c r="Y46" s="57"/>
      <c r="AA46" s="11"/>
    </row>
    <row r="47" customFormat="false" ht="12.75" hidden="false" customHeight="false" outlineLevel="0" collapsed="false">
      <c r="A47" s="63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AA47" s="58"/>
    </row>
    <row r="48" customFormat="false" ht="12.75" hidden="false" customHeight="false" outlineLevel="0" collapsed="false">
      <c r="A48" s="63"/>
      <c r="B48" s="64"/>
      <c r="C48" s="65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AA48" s="58"/>
    </row>
    <row r="49" customFormat="false" ht="12.75" hidden="false" customHeight="false" outlineLevel="0" collapsed="false">
      <c r="A49" s="66"/>
      <c r="B49" s="67"/>
      <c r="C49" s="65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</row>
    <row r="50" customFormat="false" ht="12.75" hidden="false" customHeight="false" outlineLevel="0" collapsed="false">
      <c r="A50" s="66"/>
      <c r="B50" s="64"/>
      <c r="C50" s="65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</row>
    <row r="51" customFormat="false" ht="12.75" hidden="false" customHeight="false" outlineLevel="0" collapsed="false">
      <c r="A51" s="66"/>
      <c r="B51" s="65"/>
      <c r="C51" s="65"/>
      <c r="D51" s="65"/>
      <c r="E51" s="64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4"/>
      <c r="R51" s="65"/>
      <c r="S51" s="64"/>
      <c r="T51" s="65"/>
      <c r="U51" s="65"/>
      <c r="V51" s="65"/>
      <c r="W51" s="65"/>
      <c r="X51" s="64"/>
      <c r="Y51" s="65"/>
    </row>
    <row r="52" customFormat="false" ht="12.75" hidden="false" customHeight="false" outlineLevel="0" collapsed="false">
      <c r="A52" s="66"/>
      <c r="B52" s="67"/>
      <c r="C52" s="65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</row>
    <row r="53" customFormat="false" ht="12.75" hidden="false" customHeight="false" outlineLevel="0" collapsed="false">
      <c r="A53" s="68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</row>
    <row r="54" customFormat="false" ht="12.75" hidden="false" customHeight="false" outlineLevel="0" collapsed="false">
      <c r="A54" s="70"/>
      <c r="B54" s="71"/>
      <c r="C54" s="72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 t="s">
        <v>32</v>
      </c>
      <c r="S54" s="58"/>
      <c r="T54" s="73"/>
      <c r="U54" s="73"/>
      <c r="V54" s="73"/>
      <c r="W54" s="73"/>
      <c r="X54" s="58"/>
      <c r="Y54" s="58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E7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38" activeCellId="0" sqref="A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28"/>
    <col collapsed="false" customWidth="true" hidden="false" outlineLevel="0" max="2" min="2" style="1" width="2.28"/>
    <col collapsed="false" customWidth="true" hidden="false" outlineLevel="0" max="3" min="3" style="1" width="16.28"/>
    <col collapsed="false" customWidth="true" hidden="false" outlineLevel="0" max="4" min="4" style="75" width="9.56"/>
    <col collapsed="false" customWidth="true" hidden="false" outlineLevel="0" max="5" min="5" style="0" width="8.7"/>
    <col collapsed="false" customWidth="true" hidden="false" outlineLevel="0" max="6" min="6" style="0" width="1.28"/>
    <col collapsed="false" customWidth="true" hidden="false" outlineLevel="0" max="7" min="7" style="0" width="2.28"/>
    <col collapsed="false" customWidth="true" hidden="false" outlineLevel="0" max="8" min="8" style="0" width="16.7"/>
    <col collapsed="false" customWidth="true" hidden="false" outlineLevel="0" max="9" min="9" style="0" width="6.99"/>
    <col collapsed="false" customWidth="true" hidden="false" outlineLevel="0" max="11" min="11" style="0" width="0.85"/>
    <col collapsed="false" customWidth="true" hidden="false" outlineLevel="0" max="12" min="12" style="0" width="3.56"/>
    <col collapsed="false" customWidth="true" hidden="false" outlineLevel="0" max="13" min="13" style="0" width="14.14"/>
    <col collapsed="false" customWidth="true" hidden="false" outlineLevel="0" max="14" min="14" style="0" width="6.99"/>
    <col collapsed="false" customWidth="true" hidden="false" outlineLevel="0" max="15" min="15" style="0" width="8.7"/>
    <col collapsed="false" customWidth="true" hidden="false" outlineLevel="0" max="16" min="16" style="0" width="1.28"/>
    <col collapsed="false" customWidth="true" hidden="false" outlineLevel="0" max="17" min="17" style="0" width="2.13"/>
    <col collapsed="false" customWidth="true" hidden="false" outlineLevel="0" max="18" min="18" style="1" width="13.14"/>
    <col collapsed="false" customWidth="true" hidden="false" outlineLevel="0" max="19" min="19" style="1" width="6.99"/>
    <col collapsed="false" customWidth="true" hidden="false" outlineLevel="0" max="20" min="20" style="0" width="6.99"/>
    <col collapsed="false" customWidth="true" hidden="false" outlineLevel="0" max="21" min="21" style="0" width="1.28"/>
    <col collapsed="false" customWidth="true" hidden="false" outlineLevel="0" max="22" min="22" style="0" width="2.42"/>
    <col collapsed="false" customWidth="true" hidden="false" outlineLevel="0" max="23" min="23" style="0" width="16.28"/>
    <col collapsed="false" customWidth="true" hidden="false" outlineLevel="0" max="24" min="24" style="0" width="6.99"/>
    <col collapsed="false" customWidth="true" hidden="false" outlineLevel="0" max="25" min="25" style="0" width="8.7"/>
    <col collapsed="false" customWidth="true" hidden="false" outlineLevel="0" max="26" min="26" style="0" width="1.28"/>
    <col collapsed="false" customWidth="true" hidden="false" outlineLevel="0" max="27" min="27" style="0" width="3.7"/>
    <col collapsed="false" customWidth="true" hidden="false" outlineLevel="0" max="28" min="28" style="0" width="13.56"/>
    <col collapsed="false" customWidth="true" hidden="false" outlineLevel="0" max="29" min="29" style="0" width="14.28"/>
    <col collapsed="false" customWidth="true" hidden="false" outlineLevel="0" max="30" min="30" style="0" width="8.56"/>
    <col collapsed="false" customWidth="true" hidden="false" outlineLevel="0" max="31" min="31" style="0" width="16.28"/>
    <col collapsed="false" customWidth="true" hidden="false" outlineLevel="0" max="33" min="32" style="0" width="2.42"/>
    <col collapsed="false" customWidth="true" hidden="false" outlineLevel="0" max="34" min="34" style="0" width="18.14"/>
    <col collapsed="false" customWidth="true" hidden="false" outlineLevel="0" max="35" min="35" style="0" width="17.14"/>
  </cols>
  <sheetData>
    <row r="1" customFormat="false" ht="12.75" hidden="false" customHeight="false" outlineLevel="0" collapsed="false">
      <c r="A1" s="76"/>
      <c r="B1" s="11"/>
      <c r="C1" s="10" t="s">
        <v>13</v>
      </c>
      <c r="D1" s="11"/>
      <c r="F1" s="77"/>
      <c r="H1" s="12" t="s">
        <v>18</v>
      </c>
      <c r="I1" s="11"/>
      <c r="K1" s="77"/>
      <c r="L1" s="11"/>
      <c r="M1" s="10" t="s">
        <v>11</v>
      </c>
      <c r="N1" s="11"/>
      <c r="P1" s="77"/>
      <c r="Q1" s="11"/>
      <c r="R1" s="10" t="s">
        <v>12</v>
      </c>
      <c r="S1" s="11"/>
      <c r="U1" s="77"/>
      <c r="W1" s="10" t="s">
        <v>15</v>
      </c>
      <c r="X1" s="11"/>
      <c r="Z1" s="78"/>
      <c r="AF1" s="11"/>
      <c r="AG1" s="11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</row>
    <row r="2" customFormat="false" ht="12.75" hidden="false" customHeight="false" outlineLevel="0" collapsed="false">
      <c r="A2" s="76"/>
      <c r="B2" s="11"/>
      <c r="C2" s="15" t="n">
        <v>103138</v>
      </c>
      <c r="D2" s="11"/>
      <c r="F2" s="77"/>
      <c r="H2" s="15" t="n">
        <v>104307</v>
      </c>
      <c r="I2" s="11"/>
      <c r="K2" s="77"/>
      <c r="L2" s="11"/>
      <c r="M2" s="15" t="n">
        <v>103135</v>
      </c>
      <c r="N2" s="11"/>
      <c r="P2" s="77"/>
      <c r="Q2" s="11"/>
      <c r="R2" s="15" t="n">
        <v>103133</v>
      </c>
      <c r="S2" s="11"/>
      <c r="U2" s="77"/>
      <c r="W2" s="15" t="n">
        <v>107444</v>
      </c>
      <c r="X2" s="11"/>
      <c r="Z2" s="78"/>
      <c r="AF2" s="11"/>
      <c r="AG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63"/>
      <c r="AU2" s="11"/>
      <c r="AV2" s="73"/>
      <c r="AW2" s="11"/>
      <c r="AY2" s="11"/>
      <c r="BA2" s="11"/>
      <c r="BC2" s="14"/>
      <c r="BD2" s="11"/>
      <c r="BE2" s="73"/>
    </row>
    <row r="3" customFormat="false" ht="12.75" hidden="false" customHeight="false" outlineLevel="0" collapsed="false">
      <c r="A3" s="76"/>
      <c r="B3" s="79"/>
      <c r="C3" s="80"/>
      <c r="D3" s="80"/>
      <c r="E3" s="81"/>
      <c r="F3" s="82"/>
      <c r="G3" s="79"/>
      <c r="H3" s="80"/>
      <c r="I3" s="80"/>
      <c r="J3" s="81"/>
      <c r="K3" s="82"/>
      <c r="L3" s="79"/>
      <c r="M3" s="79"/>
      <c r="N3" s="79"/>
      <c r="P3" s="82"/>
      <c r="Q3" s="79"/>
      <c r="R3" s="80"/>
      <c r="S3" s="80"/>
      <c r="T3" s="81"/>
      <c r="U3" s="82"/>
      <c r="V3" s="79"/>
      <c r="W3" s="80"/>
      <c r="X3" s="80"/>
      <c r="Y3" s="81"/>
      <c r="Z3" s="78"/>
      <c r="AF3" s="64"/>
      <c r="AG3" s="64"/>
      <c r="AH3" s="73"/>
      <c r="AI3" s="83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73"/>
      <c r="AW3" s="11"/>
      <c r="AY3" s="11"/>
      <c r="BA3" s="11"/>
      <c r="BC3" s="14"/>
      <c r="BD3" s="11"/>
      <c r="BE3" s="73"/>
    </row>
    <row r="4" customFormat="false" ht="13.5" hidden="false" customHeight="false" outlineLevel="0" collapsed="false">
      <c r="A4" s="84"/>
      <c r="B4" s="85"/>
      <c r="C4" s="86" t="s">
        <v>38</v>
      </c>
      <c r="D4" s="87" t="s">
        <v>39</v>
      </c>
      <c r="E4" s="85"/>
      <c r="F4" s="88"/>
      <c r="G4" s="85"/>
      <c r="H4" s="86" t="s">
        <v>38</v>
      </c>
      <c r="I4" s="87" t="s">
        <v>39</v>
      </c>
      <c r="J4" s="85"/>
      <c r="K4" s="88"/>
      <c r="L4" s="85"/>
      <c r="M4" s="86" t="s">
        <v>38</v>
      </c>
      <c r="N4" s="87" t="s">
        <v>39</v>
      </c>
      <c r="O4" s="85"/>
      <c r="P4" s="88"/>
      <c r="Q4" s="85"/>
      <c r="R4" s="86" t="s">
        <v>38</v>
      </c>
      <c r="S4" s="87" t="s">
        <v>39</v>
      </c>
      <c r="T4" s="85"/>
      <c r="U4" s="88"/>
      <c r="V4" s="85"/>
      <c r="W4" s="86" t="s">
        <v>38</v>
      </c>
      <c r="X4" s="87" t="s">
        <v>39</v>
      </c>
      <c r="Y4" s="85"/>
      <c r="Z4" s="89"/>
      <c r="AA4" s="38"/>
      <c r="AB4" s="38"/>
      <c r="AC4" s="38"/>
      <c r="AD4" s="38"/>
      <c r="AE4" s="38"/>
      <c r="AF4" s="90"/>
      <c r="AG4" s="90"/>
      <c r="AH4" s="91"/>
      <c r="AI4" s="90"/>
      <c r="AJ4" s="65"/>
      <c r="AK4" s="65"/>
      <c r="AL4" s="65"/>
      <c r="AM4" s="65"/>
      <c r="AN4" s="65"/>
      <c r="AO4" s="65"/>
      <c r="AP4" s="65"/>
      <c r="AQ4" s="33"/>
      <c r="AR4" s="33"/>
      <c r="AS4" s="33"/>
      <c r="AT4" s="33"/>
      <c r="AU4" s="91"/>
      <c r="AV4" s="91"/>
      <c r="BC4" s="91"/>
      <c r="BD4" s="91"/>
      <c r="BE4" s="91"/>
    </row>
    <row r="5" customFormat="false" ht="12.75" hidden="false" customHeight="false" outlineLevel="0" collapsed="false">
      <c r="A5" s="76"/>
      <c r="B5" s="92" t="n">
        <v>1</v>
      </c>
      <c r="C5" s="93" t="s">
        <v>40</v>
      </c>
      <c r="D5" s="94" t="n">
        <v>3451</v>
      </c>
      <c r="E5" s="95"/>
      <c r="F5" s="96"/>
      <c r="G5" s="92" t="n">
        <v>6</v>
      </c>
      <c r="H5" s="93" t="s">
        <v>41</v>
      </c>
      <c r="I5" s="94" t="n">
        <v>65</v>
      </c>
      <c r="J5" s="95"/>
      <c r="K5" s="96"/>
      <c r="L5" s="92" t="n">
        <v>9</v>
      </c>
      <c r="M5" s="93" t="s">
        <v>42</v>
      </c>
      <c r="N5" s="94" t="n">
        <v>63024</v>
      </c>
      <c r="O5" s="95"/>
      <c r="P5" s="96"/>
      <c r="Q5" s="92" t="n">
        <v>10</v>
      </c>
      <c r="R5" s="93" t="s">
        <v>43</v>
      </c>
      <c r="S5" s="94" t="n">
        <v>39</v>
      </c>
      <c r="T5" s="95"/>
      <c r="U5" s="96"/>
      <c r="V5" s="92" t="n">
        <v>37</v>
      </c>
      <c r="W5" s="93" t="s">
        <v>44</v>
      </c>
      <c r="X5" s="94" t="n">
        <v>78109</v>
      </c>
      <c r="Y5" s="95"/>
      <c r="Z5" s="78"/>
      <c r="AF5" s="28"/>
      <c r="AG5" s="28"/>
      <c r="AH5" s="73"/>
      <c r="AI5" s="28"/>
      <c r="AJ5" s="64"/>
      <c r="AK5" s="64"/>
      <c r="AL5" s="64"/>
      <c r="AM5" s="65"/>
      <c r="AN5" s="65"/>
      <c r="AO5" s="65"/>
      <c r="AP5" s="65"/>
      <c r="AQ5" s="33"/>
      <c r="AR5" s="33"/>
      <c r="AS5" s="33"/>
      <c r="AT5" s="33"/>
      <c r="AU5" s="73"/>
      <c r="AV5" s="73"/>
    </row>
    <row r="6" customFormat="false" ht="13.5" hidden="false" customHeight="false" outlineLevel="0" collapsed="false">
      <c r="A6" s="76"/>
      <c r="B6" s="97" t="n">
        <f aca="false">+B5+1</f>
        <v>2</v>
      </c>
      <c r="C6" s="98" t="s">
        <v>45</v>
      </c>
      <c r="D6" s="99" t="n">
        <v>8081</v>
      </c>
      <c r="E6" s="100"/>
      <c r="F6" s="96"/>
      <c r="G6" s="97" t="n">
        <f aca="false">+G5+1</f>
        <v>7</v>
      </c>
      <c r="H6" s="98" t="s">
        <v>46</v>
      </c>
      <c r="I6" s="99" t="n">
        <v>62867</v>
      </c>
      <c r="J6" s="100"/>
      <c r="K6" s="96"/>
      <c r="L6" s="97"/>
      <c r="M6" s="28"/>
      <c r="N6" s="28"/>
      <c r="O6" s="100"/>
      <c r="P6" s="96"/>
      <c r="Q6" s="97" t="n">
        <f aca="false">+Q5+1</f>
        <v>11</v>
      </c>
      <c r="R6" s="98" t="s">
        <v>47</v>
      </c>
      <c r="S6" s="99" t="n">
        <v>40</v>
      </c>
      <c r="T6" s="100"/>
      <c r="U6" s="96"/>
      <c r="V6" s="97" t="n">
        <f aca="false">+V5+1</f>
        <v>38</v>
      </c>
      <c r="W6" s="98" t="s">
        <v>48</v>
      </c>
      <c r="X6" s="99" t="n">
        <v>71410</v>
      </c>
      <c r="Y6" s="100"/>
      <c r="Z6" s="78"/>
      <c r="AF6" s="28"/>
      <c r="AG6" s="28"/>
      <c r="AH6" s="73"/>
      <c r="AI6" s="28"/>
      <c r="AJ6" s="64"/>
      <c r="AK6" s="64"/>
      <c r="AL6" s="64"/>
      <c r="AM6" s="65"/>
      <c r="AN6" s="65"/>
      <c r="AO6" s="65"/>
      <c r="AP6" s="65"/>
      <c r="AQ6" s="33"/>
      <c r="AR6" s="33"/>
      <c r="AS6" s="33"/>
      <c r="AT6" s="33"/>
      <c r="AU6" s="73"/>
      <c r="AV6" s="73"/>
    </row>
    <row r="7" customFormat="false" ht="13.5" hidden="false" customHeight="false" outlineLevel="0" collapsed="false">
      <c r="A7" s="76"/>
      <c r="B7" s="97" t="n">
        <f aca="false">+B6+1</f>
        <v>3</v>
      </c>
      <c r="C7" s="98" t="s">
        <v>49</v>
      </c>
      <c r="D7" s="99" t="n">
        <v>25781</v>
      </c>
      <c r="E7" s="100"/>
      <c r="F7" s="96"/>
      <c r="G7" s="97" t="n">
        <f aca="false">+G6+1</f>
        <v>8</v>
      </c>
      <c r="H7" s="98" t="s">
        <v>50</v>
      </c>
      <c r="I7" s="99" t="n">
        <v>61491</v>
      </c>
      <c r="J7" s="100"/>
      <c r="K7" s="96"/>
      <c r="L7" s="97"/>
      <c r="M7" s="58"/>
      <c r="N7" s="58"/>
      <c r="O7" s="100"/>
      <c r="P7" s="96"/>
      <c r="Q7" s="97" t="n">
        <f aca="false">+Q6+1</f>
        <v>12</v>
      </c>
      <c r="R7" s="98" t="s">
        <v>51</v>
      </c>
      <c r="S7" s="99" t="n">
        <v>41</v>
      </c>
      <c r="T7" s="100"/>
      <c r="U7" s="96"/>
      <c r="V7" s="101"/>
      <c r="W7" s="102"/>
      <c r="X7" s="102"/>
      <c r="Y7" s="103" t="n">
        <f aca="false">SUM(Y5:Y6)</f>
        <v>0</v>
      </c>
      <c r="Z7" s="78"/>
      <c r="AF7" s="28"/>
      <c r="AG7" s="28"/>
      <c r="AH7" s="73"/>
      <c r="AI7" s="28"/>
      <c r="AJ7" s="64"/>
      <c r="AK7" s="64"/>
      <c r="AL7" s="64"/>
      <c r="AM7" s="65"/>
      <c r="AN7" s="65"/>
      <c r="AO7" s="65"/>
      <c r="AP7" s="65"/>
      <c r="AQ7" s="33"/>
      <c r="AR7" s="33"/>
      <c r="AS7" s="33"/>
      <c r="AT7" s="33"/>
      <c r="AU7" s="73"/>
      <c r="AV7" s="73"/>
    </row>
    <row r="8" customFormat="false" ht="12.75" hidden="false" customHeight="false" outlineLevel="0" collapsed="false">
      <c r="A8" s="76"/>
      <c r="B8" s="97" t="n">
        <f aca="false">+B7+1</f>
        <v>4</v>
      </c>
      <c r="C8" s="50" t="s">
        <v>52</v>
      </c>
      <c r="D8" s="99" t="n">
        <v>59932</v>
      </c>
      <c r="E8" s="100"/>
      <c r="F8" s="96"/>
      <c r="G8" s="97"/>
      <c r="H8" s="50"/>
      <c r="I8" s="99"/>
      <c r="J8" s="100"/>
      <c r="K8" s="96"/>
      <c r="L8" s="97"/>
      <c r="M8" s="50"/>
      <c r="N8" s="99"/>
      <c r="O8" s="100"/>
      <c r="P8" s="96"/>
      <c r="Q8" s="97" t="n">
        <f aca="false">+Q7+1</f>
        <v>13</v>
      </c>
      <c r="R8" s="50" t="s">
        <v>53</v>
      </c>
      <c r="S8" s="99" t="n">
        <v>103</v>
      </c>
      <c r="T8" s="100"/>
      <c r="U8" s="96"/>
      <c r="Z8" s="78"/>
      <c r="AF8" s="28"/>
      <c r="AG8" s="28"/>
      <c r="AH8" s="73"/>
      <c r="AI8" s="28"/>
      <c r="AJ8" s="64"/>
      <c r="AK8" s="64"/>
      <c r="AL8" s="64"/>
      <c r="AM8" s="65"/>
      <c r="AN8" s="65"/>
      <c r="AO8" s="65"/>
      <c r="AP8" s="65"/>
      <c r="AQ8" s="33"/>
      <c r="AR8" s="33"/>
      <c r="AS8" s="33"/>
      <c r="AT8" s="33"/>
      <c r="AU8" s="73"/>
      <c r="AV8" s="73"/>
    </row>
    <row r="9" customFormat="false" ht="12.75" hidden="false" customHeight="false" outlineLevel="0" collapsed="false">
      <c r="A9" s="76"/>
      <c r="B9" s="97" t="n">
        <f aca="false">+B8+1</f>
        <v>5</v>
      </c>
      <c r="C9" s="50" t="s">
        <v>54</v>
      </c>
      <c r="D9" s="99" t="n">
        <v>61998</v>
      </c>
      <c r="E9" s="100"/>
      <c r="F9" s="96"/>
      <c r="G9" s="97"/>
      <c r="H9" s="50"/>
      <c r="I9" s="99"/>
      <c r="J9" s="100"/>
      <c r="K9" s="96"/>
      <c r="L9" s="97"/>
      <c r="M9" s="50"/>
      <c r="N9" s="99"/>
      <c r="O9" s="100"/>
      <c r="P9" s="96"/>
      <c r="Q9" s="97" t="n">
        <f aca="false">+Q8+1</f>
        <v>14</v>
      </c>
      <c r="R9" s="50" t="s">
        <v>55</v>
      </c>
      <c r="S9" s="99" t="n">
        <v>104</v>
      </c>
      <c r="T9" s="100"/>
      <c r="U9" s="96"/>
      <c r="V9" s="11"/>
      <c r="W9" s="10" t="s">
        <v>16</v>
      </c>
      <c r="X9" s="11"/>
      <c r="Z9" s="78"/>
      <c r="AF9" s="28"/>
      <c r="AG9" s="28"/>
      <c r="AH9" s="73"/>
      <c r="AI9" s="28"/>
      <c r="AJ9" s="64"/>
      <c r="AK9" s="64"/>
      <c r="AL9" s="64"/>
      <c r="AM9" s="65"/>
      <c r="AN9" s="65"/>
      <c r="AO9" s="65"/>
      <c r="AP9" s="65"/>
      <c r="AQ9" s="33"/>
      <c r="AR9" s="33"/>
      <c r="AS9" s="33"/>
      <c r="AT9" s="33"/>
      <c r="AU9" s="73"/>
      <c r="AV9" s="73"/>
    </row>
    <row r="10" customFormat="false" ht="12.75" hidden="false" customHeight="false" outlineLevel="0" collapsed="false">
      <c r="A10" s="76"/>
      <c r="B10" s="104"/>
      <c r="C10" s="50"/>
      <c r="D10" s="99"/>
      <c r="E10" s="100"/>
      <c r="F10" s="96"/>
      <c r="G10" s="97"/>
      <c r="H10" s="50"/>
      <c r="I10" s="99"/>
      <c r="J10" s="100"/>
      <c r="K10" s="96"/>
      <c r="L10" s="105"/>
      <c r="M10" s="50"/>
      <c r="N10" s="99"/>
      <c r="O10" s="100"/>
      <c r="P10" s="96"/>
      <c r="Q10" s="97" t="n">
        <f aca="false">+Q9+1</f>
        <v>15</v>
      </c>
      <c r="R10" s="50" t="s">
        <v>56</v>
      </c>
      <c r="S10" s="99" t="n">
        <v>17378</v>
      </c>
      <c r="T10" s="100"/>
      <c r="U10" s="96"/>
      <c r="V10" s="11"/>
      <c r="W10" s="15" t="n">
        <v>107445</v>
      </c>
      <c r="X10" s="11"/>
      <c r="Z10" s="78"/>
      <c r="AF10" s="28"/>
      <c r="AG10" s="28"/>
      <c r="AH10" s="73"/>
      <c r="AI10" s="28"/>
      <c r="AJ10" s="64"/>
      <c r="AK10" s="64"/>
      <c r="AL10" s="64"/>
      <c r="AM10" s="65"/>
      <c r="AN10" s="65"/>
      <c r="AO10" s="65"/>
      <c r="AP10" s="65"/>
      <c r="AQ10" s="33"/>
      <c r="AR10" s="33"/>
      <c r="AS10" s="33"/>
      <c r="AT10" s="33"/>
      <c r="AU10" s="73"/>
      <c r="AV10" s="73"/>
    </row>
    <row r="11" customFormat="false" ht="13.5" hidden="false" customHeight="false" outlineLevel="0" collapsed="false">
      <c r="A11" s="76"/>
      <c r="B11" s="105"/>
      <c r="C11" s="50"/>
      <c r="D11" s="99"/>
      <c r="E11" s="100"/>
      <c r="F11" s="96"/>
      <c r="G11" s="105"/>
      <c r="H11" s="50" t="s">
        <v>32</v>
      </c>
      <c r="I11" s="99"/>
      <c r="J11" s="100"/>
      <c r="K11" s="96"/>
      <c r="L11" s="105"/>
      <c r="M11" s="50"/>
      <c r="N11" s="99"/>
      <c r="O11" s="100"/>
      <c r="P11" s="96"/>
      <c r="Q11" s="105"/>
      <c r="R11" s="50"/>
      <c r="S11" s="99"/>
      <c r="T11" s="100"/>
      <c r="U11" s="96"/>
      <c r="V11" s="85"/>
      <c r="W11" s="86" t="s">
        <v>38</v>
      </c>
      <c r="X11" s="87" t="s">
        <v>39</v>
      </c>
      <c r="Y11" s="85"/>
      <c r="Z11" s="78"/>
      <c r="AF11" s="28"/>
      <c r="AG11" s="28"/>
      <c r="AH11" s="73"/>
      <c r="AI11" s="28"/>
      <c r="AJ11" s="64"/>
      <c r="AK11" s="64"/>
      <c r="AL11" s="64"/>
      <c r="AM11" s="65"/>
      <c r="AN11" s="65"/>
      <c r="AO11" s="65"/>
      <c r="AP11" s="65"/>
      <c r="AQ11" s="33"/>
      <c r="AR11" s="33"/>
      <c r="AS11" s="33"/>
      <c r="AT11" s="33"/>
      <c r="AU11" s="73"/>
      <c r="AV11" s="73"/>
    </row>
    <row r="12" customFormat="false" ht="13.5" hidden="false" customHeight="false" outlineLevel="0" collapsed="false">
      <c r="A12" s="76"/>
      <c r="B12" s="105"/>
      <c r="C12" s="50"/>
      <c r="D12" s="99"/>
      <c r="E12" s="100"/>
      <c r="F12" s="96"/>
      <c r="G12" s="105"/>
      <c r="H12" s="50"/>
      <c r="I12" s="99"/>
      <c r="J12" s="100"/>
      <c r="K12" s="96"/>
      <c r="L12" s="105"/>
      <c r="M12" s="50"/>
      <c r="N12" s="99"/>
      <c r="O12" s="100"/>
      <c r="P12" s="96"/>
      <c r="Q12" s="105"/>
      <c r="R12" s="50"/>
      <c r="S12" s="99"/>
      <c r="T12" s="100"/>
      <c r="U12" s="96"/>
      <c r="V12" s="92" t="n">
        <v>40</v>
      </c>
      <c r="W12" s="93" t="s">
        <v>57</v>
      </c>
      <c r="X12" s="94" t="n">
        <v>78108</v>
      </c>
      <c r="Y12" s="95"/>
      <c r="Z12" s="78"/>
      <c r="AF12" s="28"/>
      <c r="AG12" s="28"/>
      <c r="AH12" s="73"/>
      <c r="AI12" s="28"/>
      <c r="AJ12" s="64"/>
      <c r="AK12" s="64"/>
      <c r="AL12" s="64"/>
      <c r="AM12" s="65"/>
      <c r="AN12" s="65"/>
      <c r="AO12" s="65"/>
      <c r="AP12" s="65"/>
      <c r="AQ12" s="33"/>
      <c r="AR12" s="33"/>
      <c r="AS12" s="33"/>
      <c r="AT12" s="33"/>
      <c r="AU12" s="73"/>
      <c r="AV12" s="73"/>
    </row>
    <row r="13" customFormat="false" ht="13.5" hidden="false" customHeight="false" outlineLevel="0" collapsed="false">
      <c r="A13" s="76"/>
      <c r="B13" s="105"/>
      <c r="C13" s="50"/>
      <c r="D13" s="99"/>
      <c r="E13" s="100"/>
      <c r="F13" s="96"/>
      <c r="G13" s="105"/>
      <c r="H13" s="50"/>
      <c r="I13" s="99"/>
      <c r="J13" s="100"/>
      <c r="K13" s="96"/>
      <c r="L13" s="105"/>
      <c r="M13" s="50"/>
      <c r="N13" s="99"/>
      <c r="O13" s="100"/>
      <c r="P13" s="96"/>
      <c r="Q13" s="105"/>
      <c r="R13" s="50"/>
      <c r="S13" s="99"/>
      <c r="T13" s="100"/>
      <c r="U13" s="96"/>
      <c r="V13" s="101"/>
      <c r="W13" s="102"/>
      <c r="X13" s="102"/>
      <c r="Y13" s="103" t="n">
        <f aca="false">SUM(Y12)</f>
        <v>0</v>
      </c>
      <c r="Z13" s="78"/>
      <c r="AF13" s="28"/>
      <c r="AG13" s="28"/>
      <c r="AH13" s="73"/>
      <c r="AI13" s="28"/>
      <c r="AJ13" s="64"/>
      <c r="AK13" s="64"/>
      <c r="AL13" s="64"/>
      <c r="AM13" s="65"/>
      <c r="AN13" s="65"/>
      <c r="AO13" s="65"/>
      <c r="AP13" s="65"/>
      <c r="AQ13" s="33"/>
      <c r="AR13" s="33"/>
      <c r="AS13" s="33"/>
      <c r="AT13" s="33"/>
      <c r="AU13" s="73"/>
      <c r="AV13" s="73"/>
    </row>
    <row r="14" customFormat="false" ht="12.75" hidden="false" customHeight="false" outlineLevel="0" collapsed="false">
      <c r="A14" s="76"/>
      <c r="B14" s="105"/>
      <c r="C14" s="50"/>
      <c r="D14" s="99"/>
      <c r="E14" s="100"/>
      <c r="F14" s="96"/>
      <c r="G14" s="105"/>
      <c r="H14" s="50"/>
      <c r="I14" s="99"/>
      <c r="J14" s="100"/>
      <c r="K14" s="96"/>
      <c r="L14" s="105"/>
      <c r="M14" s="50"/>
      <c r="N14" s="99"/>
      <c r="O14" s="100"/>
      <c r="P14" s="96"/>
      <c r="Q14" s="105"/>
      <c r="R14" s="50"/>
      <c r="S14" s="99"/>
      <c r="T14" s="100"/>
      <c r="U14" s="96"/>
      <c r="Z14" s="78"/>
      <c r="AF14" s="28"/>
      <c r="AG14" s="28"/>
      <c r="AH14" s="73"/>
      <c r="AI14" s="28"/>
      <c r="AJ14" s="64"/>
      <c r="AK14" s="64"/>
      <c r="AL14" s="64"/>
      <c r="AM14" s="65"/>
      <c r="AN14" s="65"/>
      <c r="AO14" s="65"/>
      <c r="AP14" s="65"/>
      <c r="AQ14" s="33"/>
      <c r="AR14" s="33"/>
      <c r="AS14" s="33"/>
      <c r="AT14" s="33"/>
      <c r="AU14" s="73"/>
      <c r="AV14" s="73"/>
    </row>
    <row r="15" customFormat="false" ht="12.75" hidden="false" customHeight="false" outlineLevel="0" collapsed="false">
      <c r="A15" s="76"/>
      <c r="B15" s="105"/>
      <c r="C15" s="50"/>
      <c r="D15" s="99"/>
      <c r="E15" s="100"/>
      <c r="F15" s="96"/>
      <c r="G15" s="105"/>
      <c r="H15" s="50"/>
      <c r="I15" s="99"/>
      <c r="J15" s="100"/>
      <c r="K15" s="96"/>
      <c r="L15" s="105"/>
      <c r="M15" s="50"/>
      <c r="N15" s="99"/>
      <c r="O15" s="100"/>
      <c r="P15" s="96"/>
      <c r="Q15" s="105"/>
      <c r="R15" s="50"/>
      <c r="S15" s="99"/>
      <c r="T15" s="100"/>
      <c r="U15" s="96"/>
      <c r="V15" s="11"/>
      <c r="W15" s="10" t="s">
        <v>17</v>
      </c>
      <c r="X15" s="11"/>
      <c r="Y15" s="51"/>
      <c r="Z15" s="78"/>
      <c r="AF15" s="28"/>
      <c r="AG15" s="28"/>
      <c r="AH15" s="73"/>
      <c r="AI15" s="28"/>
      <c r="AJ15" s="64"/>
      <c r="AK15" s="64"/>
      <c r="AL15" s="64"/>
      <c r="AM15" s="65"/>
      <c r="AN15" s="65"/>
      <c r="AO15" s="65"/>
      <c r="AP15" s="65"/>
      <c r="AQ15" s="33"/>
      <c r="AR15" s="33"/>
      <c r="AS15" s="33"/>
      <c r="AT15" s="33"/>
      <c r="AU15" s="73"/>
      <c r="AV15" s="73"/>
    </row>
    <row r="16" customFormat="false" ht="12.75" hidden="false" customHeight="false" outlineLevel="0" collapsed="false">
      <c r="A16" s="76"/>
      <c r="B16" s="105"/>
      <c r="C16" s="50"/>
      <c r="D16" s="99"/>
      <c r="E16" s="100"/>
      <c r="F16" s="96"/>
      <c r="G16" s="105"/>
      <c r="H16" s="50"/>
      <c r="I16" s="99"/>
      <c r="J16" s="100"/>
      <c r="K16" s="96"/>
      <c r="L16" s="105"/>
      <c r="M16" s="50"/>
      <c r="N16" s="99"/>
      <c r="O16" s="100"/>
      <c r="P16" s="96"/>
      <c r="Q16" s="105"/>
      <c r="R16" s="50"/>
      <c r="S16" s="99"/>
      <c r="T16" s="100"/>
      <c r="U16" s="96"/>
      <c r="V16" s="11"/>
      <c r="W16" s="15" t="n">
        <v>107446</v>
      </c>
      <c r="X16" s="11"/>
      <c r="Z16" s="78"/>
      <c r="AF16" s="28"/>
      <c r="AG16" s="28"/>
      <c r="AH16" s="73"/>
      <c r="AI16" s="28"/>
      <c r="AJ16" s="64"/>
      <c r="AK16" s="64"/>
      <c r="AL16" s="64"/>
      <c r="AM16" s="65"/>
      <c r="AN16" s="65"/>
      <c r="AO16" s="65"/>
      <c r="AP16" s="65"/>
      <c r="AQ16" s="33"/>
      <c r="AR16" s="33"/>
      <c r="AS16" s="33"/>
      <c r="AT16" s="33"/>
      <c r="AU16" s="73"/>
      <c r="AV16" s="73"/>
    </row>
    <row r="17" customFormat="false" ht="13.5" hidden="false" customHeight="false" outlineLevel="0" collapsed="false">
      <c r="A17" s="76"/>
      <c r="B17" s="105"/>
      <c r="C17" s="50"/>
      <c r="D17" s="99"/>
      <c r="E17" s="100"/>
      <c r="F17" s="96"/>
      <c r="G17" s="105"/>
      <c r="H17" s="50"/>
      <c r="I17" s="99"/>
      <c r="J17" s="100"/>
      <c r="K17" s="96"/>
      <c r="L17" s="105"/>
      <c r="M17" s="50"/>
      <c r="N17" s="99"/>
      <c r="O17" s="100"/>
      <c r="P17" s="96"/>
      <c r="Q17" s="105"/>
      <c r="R17" s="50"/>
      <c r="S17" s="99"/>
      <c r="T17" s="100"/>
      <c r="U17" s="96"/>
      <c r="V17" s="85"/>
      <c r="W17" s="86" t="s">
        <v>38</v>
      </c>
      <c r="X17" s="87" t="s">
        <v>39</v>
      </c>
      <c r="Y17" s="106"/>
      <c r="Z17" s="78"/>
      <c r="AF17" s="28"/>
      <c r="AG17" s="28"/>
      <c r="AH17" s="73"/>
      <c r="AI17" s="28"/>
      <c r="AJ17" s="64"/>
      <c r="AK17" s="64"/>
      <c r="AL17" s="64"/>
      <c r="AM17" s="65"/>
      <c r="AN17" s="65"/>
      <c r="AO17" s="65"/>
      <c r="AP17" s="65"/>
      <c r="AQ17" s="33"/>
      <c r="AR17" s="33"/>
      <c r="AS17" s="33"/>
      <c r="AT17" s="33"/>
      <c r="AU17" s="73"/>
      <c r="AV17" s="73"/>
    </row>
    <row r="18" customFormat="false" ht="12.75" hidden="false" customHeight="false" outlineLevel="0" collapsed="false">
      <c r="A18" s="76"/>
      <c r="B18" s="105"/>
      <c r="C18" s="50"/>
      <c r="D18" s="99"/>
      <c r="E18" s="100"/>
      <c r="F18" s="96"/>
      <c r="G18" s="105"/>
      <c r="H18" s="50"/>
      <c r="I18" s="99"/>
      <c r="J18" s="100"/>
      <c r="K18" s="96"/>
      <c r="L18" s="105"/>
      <c r="M18" s="50"/>
      <c r="N18" s="99"/>
      <c r="O18" s="100"/>
      <c r="P18" s="96"/>
      <c r="Q18" s="105"/>
      <c r="R18" s="50"/>
      <c r="S18" s="99"/>
      <c r="T18" s="100"/>
      <c r="U18" s="96"/>
      <c r="V18" s="92" t="n">
        <v>41</v>
      </c>
      <c r="W18" s="93" t="s">
        <v>58</v>
      </c>
      <c r="X18" s="94" t="n">
        <v>78107</v>
      </c>
      <c r="Y18" s="95"/>
      <c r="Z18" s="78"/>
      <c r="AF18" s="28"/>
      <c r="AG18" s="28"/>
      <c r="AH18" s="73"/>
      <c r="AI18" s="28"/>
      <c r="AJ18" s="64"/>
      <c r="AK18" s="64"/>
      <c r="AL18" s="64"/>
      <c r="AM18" s="65"/>
      <c r="AN18" s="65"/>
      <c r="AO18" s="65"/>
      <c r="AP18" s="65"/>
      <c r="AQ18" s="33"/>
      <c r="AR18" s="33"/>
      <c r="AS18" s="33"/>
      <c r="AT18" s="33"/>
      <c r="AU18" s="73"/>
      <c r="AV18" s="73"/>
    </row>
    <row r="19" customFormat="false" ht="13.5" hidden="false" customHeight="false" outlineLevel="0" collapsed="false">
      <c r="A19" s="76"/>
      <c r="B19" s="105"/>
      <c r="C19" s="50"/>
      <c r="D19" s="99"/>
      <c r="E19" s="100"/>
      <c r="F19" s="96"/>
      <c r="G19" s="105"/>
      <c r="H19" s="50"/>
      <c r="I19" s="99"/>
      <c r="J19" s="100"/>
      <c r="K19" s="96"/>
      <c r="L19" s="105"/>
      <c r="M19" s="50"/>
      <c r="N19" s="99"/>
      <c r="O19" s="100"/>
      <c r="P19" s="96"/>
      <c r="Q19" s="105"/>
      <c r="R19" s="50"/>
      <c r="S19" s="99"/>
      <c r="T19" s="100"/>
      <c r="U19" s="96"/>
      <c r="V19" s="97"/>
      <c r="W19" s="98"/>
      <c r="X19" s="99"/>
      <c r="Y19" s="100"/>
      <c r="Z19" s="78"/>
      <c r="AF19" s="28"/>
      <c r="AG19" s="28"/>
      <c r="AH19" s="73"/>
      <c r="AI19" s="28"/>
      <c r="AJ19" s="64"/>
      <c r="AK19" s="64"/>
      <c r="AL19" s="64"/>
      <c r="AM19" s="65"/>
      <c r="AN19" s="65"/>
      <c r="AO19" s="65"/>
      <c r="AP19" s="65"/>
      <c r="AQ19" s="33"/>
      <c r="AR19" s="33"/>
      <c r="AS19" s="33"/>
      <c r="AT19" s="33"/>
      <c r="AU19" s="73"/>
      <c r="AV19" s="73"/>
    </row>
    <row r="20" customFormat="false" ht="13.5" hidden="false" customHeight="false" outlineLevel="0" collapsed="false">
      <c r="A20" s="76"/>
      <c r="B20" s="101"/>
      <c r="C20" s="102"/>
      <c r="D20" s="102"/>
      <c r="E20" s="103" t="n">
        <f aca="false">SUM(E5:E19)</f>
        <v>0</v>
      </c>
      <c r="F20" s="107"/>
      <c r="G20" s="101"/>
      <c r="H20" s="102"/>
      <c r="I20" s="102"/>
      <c r="J20" s="103" t="n">
        <f aca="false">SUM(J5:J19)</f>
        <v>0</v>
      </c>
      <c r="K20" s="107"/>
      <c r="L20" s="108"/>
      <c r="M20" s="109"/>
      <c r="N20" s="109"/>
      <c r="O20" s="103" t="n">
        <f aca="false">SUM(O5:O19)</f>
        <v>0</v>
      </c>
      <c r="P20" s="107"/>
      <c r="Q20" s="101"/>
      <c r="R20" s="102"/>
      <c r="S20" s="102"/>
      <c r="T20" s="103" t="n">
        <f aca="false">SUM(T5:T19)</f>
        <v>0</v>
      </c>
      <c r="U20" s="107"/>
      <c r="V20" s="101"/>
      <c r="W20" s="102"/>
      <c r="X20" s="102"/>
      <c r="Y20" s="103" t="n">
        <f aca="false">SUM(Y18:Y19)</f>
        <v>0</v>
      </c>
      <c r="Z20" s="78"/>
      <c r="AF20" s="28"/>
      <c r="AG20" s="28"/>
      <c r="AH20" s="73"/>
      <c r="AI20" s="90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</row>
    <row r="21" customFormat="false" ht="12.75" hidden="false" customHeight="false" outlineLevel="0" collapsed="false">
      <c r="A21" s="76"/>
      <c r="C21" s="110"/>
      <c r="D21" s="111"/>
      <c r="E21" s="33"/>
      <c r="F21" s="112"/>
      <c r="G21" s="33"/>
      <c r="H21" s="33"/>
      <c r="I21" s="33"/>
      <c r="J21" s="33"/>
      <c r="K21" s="112"/>
      <c r="L21" s="33"/>
      <c r="M21" s="33"/>
      <c r="N21" s="33"/>
      <c r="O21" s="33"/>
      <c r="P21" s="112"/>
      <c r="Q21" s="33"/>
      <c r="R21" s="113"/>
      <c r="S21" s="113"/>
      <c r="T21" s="33"/>
      <c r="U21" s="112"/>
      <c r="Z21" s="112"/>
      <c r="AA21" s="33"/>
      <c r="AB21" s="33"/>
      <c r="AC21" s="33"/>
      <c r="AD21" s="33"/>
      <c r="AE21" s="33"/>
      <c r="AF21" s="33"/>
      <c r="AG21" s="3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</row>
    <row r="22" customFormat="false" ht="12.75" hidden="false" customHeight="false" outlineLevel="0" collapsed="false">
      <c r="A22" s="76"/>
      <c r="C22" s="114"/>
      <c r="D22" s="115"/>
      <c r="E22" s="33"/>
      <c r="F22" s="112"/>
      <c r="G22" s="33"/>
      <c r="H22" s="33"/>
      <c r="I22" s="33"/>
      <c r="J22" s="33"/>
      <c r="K22" s="112"/>
      <c r="L22" s="33"/>
      <c r="M22" s="33"/>
      <c r="N22" s="33"/>
      <c r="O22" s="33"/>
      <c r="P22" s="112"/>
      <c r="Q22" s="33"/>
      <c r="R22" s="113"/>
      <c r="S22" s="113"/>
      <c r="T22" s="33"/>
      <c r="U22" s="112"/>
      <c r="Z22" s="112"/>
      <c r="AA22" s="33"/>
      <c r="AB22" s="33"/>
      <c r="AC22" s="33"/>
      <c r="AD22" s="33"/>
      <c r="AE22" s="33"/>
      <c r="AF22" s="33"/>
      <c r="AG22" s="33"/>
      <c r="AH22" s="58"/>
      <c r="AI22" s="0" t="s">
        <v>32</v>
      </c>
    </row>
    <row r="23" customFormat="false" ht="15.75" hidden="false" customHeight="false" outlineLevel="0" collapsed="false">
      <c r="A23" s="76"/>
      <c r="B23" s="0"/>
      <c r="C23" s="10" t="s">
        <v>9</v>
      </c>
      <c r="D23" s="0"/>
      <c r="F23" s="116"/>
      <c r="G23" s="1"/>
      <c r="H23" s="10" t="s">
        <v>8</v>
      </c>
      <c r="I23" s="75"/>
      <c r="K23" s="78"/>
      <c r="P23" s="117"/>
      <c r="U23" s="77"/>
      <c r="Z23" s="78"/>
      <c r="AA23" s="51"/>
      <c r="AB23" s="51"/>
      <c r="AC23" s="51"/>
      <c r="AD23" s="51"/>
      <c r="AE23" s="51"/>
      <c r="AF23" s="51"/>
      <c r="AG23" s="51"/>
      <c r="AH23" s="58"/>
    </row>
    <row r="24" customFormat="false" ht="12.75" hidden="false" customHeight="false" outlineLevel="0" collapsed="false">
      <c r="A24" s="76"/>
      <c r="B24" s="0"/>
      <c r="C24" s="15" t="n">
        <v>103134</v>
      </c>
      <c r="D24" s="0"/>
      <c r="F24" s="78"/>
      <c r="G24" s="1"/>
      <c r="H24" s="15" t="n">
        <v>103132</v>
      </c>
      <c r="I24" s="75"/>
      <c r="K24" s="78"/>
      <c r="P24" s="117"/>
      <c r="U24" s="77"/>
      <c r="Z24" s="78"/>
      <c r="AE24" s="11"/>
      <c r="AF24" s="51"/>
      <c r="AG24" s="51"/>
      <c r="AH24" s="58"/>
    </row>
    <row r="25" customFormat="false" ht="12.75" hidden="false" customHeight="false" outlineLevel="0" collapsed="false">
      <c r="A25" s="76"/>
      <c r="B25" s="0"/>
      <c r="C25" s="0"/>
      <c r="D25" s="0"/>
      <c r="F25" s="78"/>
      <c r="G25" s="1"/>
      <c r="H25" s="118"/>
      <c r="I25" s="119"/>
      <c r="K25" s="78"/>
      <c r="P25" s="82"/>
      <c r="U25" s="82"/>
      <c r="Z25" s="78"/>
      <c r="AE25" s="11"/>
      <c r="AF25" s="51"/>
      <c r="AG25" s="51"/>
    </row>
    <row r="26" customFormat="false" ht="13.5" hidden="false" customHeight="false" outlineLevel="0" collapsed="false">
      <c r="A26" s="76"/>
      <c r="B26" s="120"/>
      <c r="C26" s="86" t="s">
        <v>38</v>
      </c>
      <c r="D26" s="87" t="s">
        <v>39</v>
      </c>
      <c r="E26" s="120"/>
      <c r="F26" s="78"/>
      <c r="G26" s="121"/>
      <c r="H26" s="86" t="s">
        <v>38</v>
      </c>
      <c r="I26" s="87" t="s">
        <v>39</v>
      </c>
      <c r="J26" s="85"/>
      <c r="K26" s="78"/>
      <c r="P26" s="88"/>
      <c r="U26" s="88"/>
      <c r="Z26" s="78"/>
      <c r="AD26" s="73"/>
      <c r="AE26" s="64"/>
      <c r="AF26" s="51"/>
      <c r="AG26" s="51"/>
    </row>
    <row r="27" customFormat="false" ht="12.75" hidden="false" customHeight="false" outlineLevel="0" collapsed="false">
      <c r="A27" s="76"/>
      <c r="B27" s="92" t="n">
        <v>31</v>
      </c>
      <c r="C27" s="93" t="s">
        <v>59</v>
      </c>
      <c r="D27" s="94" t="n">
        <v>51</v>
      </c>
      <c r="E27" s="95"/>
      <c r="F27" s="78"/>
      <c r="G27" s="92" t="n">
        <v>16</v>
      </c>
      <c r="H27" s="93" t="s">
        <v>60</v>
      </c>
      <c r="I27" s="94" t="n">
        <v>62</v>
      </c>
      <c r="J27" s="95"/>
      <c r="K27" s="78"/>
      <c r="P27" s="96"/>
      <c r="U27" s="96"/>
      <c r="Z27" s="78"/>
      <c r="AD27" s="90"/>
      <c r="AE27" s="90"/>
      <c r="AF27" s="51"/>
      <c r="AG27" s="51"/>
      <c r="AI27" s="58"/>
    </row>
    <row r="28" customFormat="false" ht="12.75" hidden="false" customHeight="false" outlineLevel="0" collapsed="false">
      <c r="A28" s="76"/>
      <c r="B28" s="97" t="n">
        <f aca="false">+B27+1</f>
        <v>32</v>
      </c>
      <c r="C28" s="50" t="s">
        <v>61</v>
      </c>
      <c r="D28" s="99" t="n">
        <v>52</v>
      </c>
      <c r="E28" s="100"/>
      <c r="F28" s="78"/>
      <c r="G28" s="97" t="n">
        <f aca="false">+G27+1</f>
        <v>17</v>
      </c>
      <c r="H28" s="50" t="s">
        <v>62</v>
      </c>
      <c r="I28" s="99" t="n">
        <v>83</v>
      </c>
      <c r="J28" s="100"/>
      <c r="K28" s="78"/>
      <c r="P28" s="96"/>
      <c r="U28" s="96"/>
      <c r="Z28" s="78"/>
      <c r="AD28" s="73"/>
      <c r="AE28" s="28"/>
      <c r="AF28" s="56"/>
      <c r="AG28" s="56"/>
      <c r="AI28" s="11"/>
    </row>
    <row r="29" customFormat="false" ht="12.75" hidden="false" customHeight="false" outlineLevel="0" collapsed="false">
      <c r="A29" s="76"/>
      <c r="B29" s="97" t="n">
        <f aca="false">+B28+1</f>
        <v>33</v>
      </c>
      <c r="C29" s="50" t="s">
        <v>63</v>
      </c>
      <c r="D29" s="99" t="n">
        <v>53</v>
      </c>
      <c r="E29" s="100"/>
      <c r="F29" s="78"/>
      <c r="G29" s="97" t="n">
        <f aca="false">+G28+1</f>
        <v>18</v>
      </c>
      <c r="H29" s="50" t="s">
        <v>64</v>
      </c>
      <c r="I29" s="99" t="n">
        <v>126</v>
      </c>
      <c r="J29" s="100"/>
      <c r="K29" s="78"/>
      <c r="M29" s="10" t="s">
        <v>10</v>
      </c>
      <c r="P29" s="107"/>
      <c r="U29" s="107"/>
      <c r="W29" s="10" t="s">
        <v>19</v>
      </c>
      <c r="Z29" s="78"/>
      <c r="AD29" s="73"/>
      <c r="AE29" s="28"/>
      <c r="AF29" s="56"/>
      <c r="AG29" s="56"/>
      <c r="AI29" s="11"/>
    </row>
    <row r="30" customFormat="false" ht="12.75" hidden="false" customHeight="false" outlineLevel="0" collapsed="false">
      <c r="A30" s="76"/>
      <c r="B30" s="97" t="n">
        <f aca="false">+B29+1</f>
        <v>34</v>
      </c>
      <c r="C30" s="50" t="s">
        <v>65</v>
      </c>
      <c r="D30" s="99" t="n">
        <v>54</v>
      </c>
      <c r="E30" s="100"/>
      <c r="F30" s="78"/>
      <c r="G30" s="97" t="n">
        <f aca="false">+G29+1</f>
        <v>19</v>
      </c>
      <c r="H30" s="50" t="s">
        <v>66</v>
      </c>
      <c r="I30" s="99" t="n">
        <v>127</v>
      </c>
      <c r="J30" s="100"/>
      <c r="K30" s="78"/>
      <c r="M30" s="122" t="s">
        <v>67</v>
      </c>
      <c r="P30" s="78"/>
      <c r="U30" s="78"/>
      <c r="W30" s="122" t="s">
        <v>67</v>
      </c>
      <c r="Z30" s="78"/>
      <c r="AD30" s="73"/>
      <c r="AE30" s="28"/>
    </row>
    <row r="31" customFormat="false" ht="12.75" hidden="false" customHeight="false" outlineLevel="0" collapsed="false">
      <c r="A31" s="76"/>
      <c r="B31" s="97" t="n">
        <f aca="false">+B30+1</f>
        <v>35</v>
      </c>
      <c r="C31" s="50" t="s">
        <v>68</v>
      </c>
      <c r="D31" s="99" t="n">
        <v>135</v>
      </c>
      <c r="E31" s="100"/>
      <c r="F31" s="78"/>
      <c r="G31" s="97" t="n">
        <f aca="false">+G30+1</f>
        <v>20</v>
      </c>
      <c r="H31" s="50" t="s">
        <v>69</v>
      </c>
      <c r="I31" s="99" t="n">
        <v>128</v>
      </c>
      <c r="J31" s="100"/>
      <c r="K31" s="78"/>
      <c r="M31" s="123" t="s">
        <v>70</v>
      </c>
      <c r="P31" s="78"/>
      <c r="U31" s="78"/>
      <c r="W31" s="123" t="s">
        <v>70</v>
      </c>
      <c r="Z31" s="78"/>
    </row>
    <row r="32" customFormat="false" ht="13.5" hidden="false" customHeight="false" outlineLevel="0" collapsed="false">
      <c r="A32" s="76"/>
      <c r="B32" s="97" t="n">
        <f aca="false">+B31+1</f>
        <v>36</v>
      </c>
      <c r="C32" s="50" t="s">
        <v>71</v>
      </c>
      <c r="D32" s="99" t="n">
        <v>1660</v>
      </c>
      <c r="E32" s="100"/>
      <c r="F32" s="78"/>
      <c r="G32" s="97" t="n">
        <f aca="false">+G31+1</f>
        <v>21</v>
      </c>
      <c r="H32" s="50" t="s">
        <v>72</v>
      </c>
      <c r="I32" s="99" t="n">
        <v>129</v>
      </c>
      <c r="J32" s="100"/>
      <c r="K32" s="78"/>
      <c r="M32" s="11"/>
      <c r="P32" s="78"/>
      <c r="U32" s="78"/>
      <c r="Z32" s="78"/>
    </row>
    <row r="33" customFormat="false" ht="13.5" hidden="false" customHeight="false" outlineLevel="0" collapsed="false">
      <c r="A33" s="76"/>
      <c r="B33" s="105"/>
      <c r="C33" s="58"/>
      <c r="D33" s="58"/>
      <c r="E33" s="100"/>
      <c r="F33" s="78"/>
      <c r="G33" s="97" t="n">
        <f aca="false">+G32+1</f>
        <v>22</v>
      </c>
      <c r="H33" s="50" t="s">
        <v>73</v>
      </c>
      <c r="I33" s="99" t="n">
        <v>131</v>
      </c>
      <c r="J33" s="100"/>
      <c r="K33" s="78"/>
      <c r="M33" s="124" t="n">
        <f aca="false">SUM(E42,J42)</f>
        <v>0</v>
      </c>
      <c r="P33" s="78"/>
      <c r="U33" s="78"/>
      <c r="W33" s="125" t="n">
        <f aca="false">SUM(E20,J20,O20:P20,T20,Y7,Y13,Y20,E42,J42)</f>
        <v>0</v>
      </c>
      <c r="Z33" s="78"/>
    </row>
    <row r="34" customFormat="false" ht="12.75" hidden="false" customHeight="false" outlineLevel="0" collapsed="false">
      <c r="A34" s="76"/>
      <c r="B34" s="105"/>
      <c r="C34" s="58"/>
      <c r="D34" s="58"/>
      <c r="E34" s="100"/>
      <c r="F34" s="78"/>
      <c r="G34" s="97" t="n">
        <f aca="false">+G33+1</f>
        <v>23</v>
      </c>
      <c r="H34" s="50" t="s">
        <v>74</v>
      </c>
      <c r="I34" s="99" t="n">
        <v>137</v>
      </c>
      <c r="J34" s="100"/>
      <c r="K34" s="78"/>
      <c r="N34" s="11"/>
      <c r="P34" s="77"/>
      <c r="Q34" s="11"/>
      <c r="U34" s="78"/>
      <c r="W34" s="1"/>
      <c r="Z34" s="78"/>
    </row>
    <row r="35" customFormat="false" ht="12.75" hidden="false" customHeight="false" outlineLevel="0" collapsed="false">
      <c r="A35" s="76"/>
      <c r="B35" s="105"/>
      <c r="C35" s="50"/>
      <c r="D35" s="99"/>
      <c r="E35" s="100"/>
      <c r="F35" s="78"/>
      <c r="G35" s="97" t="n">
        <f aca="false">+G34+1</f>
        <v>24</v>
      </c>
      <c r="H35" s="50" t="s">
        <v>75</v>
      </c>
      <c r="I35" s="99" t="n">
        <v>138</v>
      </c>
      <c r="J35" s="100"/>
      <c r="K35" s="78"/>
      <c r="N35" s="11"/>
      <c r="P35" s="77"/>
      <c r="Q35" s="11"/>
      <c r="U35" s="78"/>
      <c r="W35" s="126"/>
      <c r="Z35" s="78"/>
    </row>
    <row r="36" customFormat="false" ht="12.75" hidden="false" customHeight="false" outlineLevel="0" collapsed="false">
      <c r="A36" s="76"/>
      <c r="B36" s="105"/>
      <c r="C36" s="50"/>
      <c r="D36" s="99"/>
      <c r="E36" s="100"/>
      <c r="F36" s="78"/>
      <c r="G36" s="97" t="n">
        <f aca="false">+G35+1</f>
        <v>25</v>
      </c>
      <c r="H36" s="50" t="s">
        <v>76</v>
      </c>
      <c r="I36" s="99" t="n">
        <v>1713</v>
      </c>
      <c r="J36" s="100"/>
      <c r="K36" s="78"/>
      <c r="N36" s="80"/>
      <c r="O36" s="81"/>
      <c r="P36" s="127"/>
      <c r="Q36" s="64"/>
      <c r="U36" s="78"/>
      <c r="Z36" s="78"/>
    </row>
    <row r="37" customFormat="false" ht="12.75" hidden="false" customHeight="false" outlineLevel="0" collapsed="false">
      <c r="A37" s="76"/>
      <c r="B37" s="105"/>
      <c r="C37" s="50"/>
      <c r="D37" s="99"/>
      <c r="E37" s="100"/>
      <c r="F37" s="78"/>
      <c r="G37" s="97" t="n">
        <f aca="false">+G36+1</f>
        <v>26</v>
      </c>
      <c r="H37" s="50" t="s">
        <v>77</v>
      </c>
      <c r="I37" s="99" t="n">
        <v>1752</v>
      </c>
      <c r="J37" s="100"/>
      <c r="K37" s="78"/>
      <c r="N37" s="128"/>
      <c r="P37" s="129"/>
      <c r="Q37" s="90"/>
      <c r="U37" s="78"/>
      <c r="Z37" s="78"/>
    </row>
    <row r="38" customFormat="false" ht="12.75" hidden="false" customHeight="false" outlineLevel="0" collapsed="false">
      <c r="A38" s="76"/>
      <c r="B38" s="105"/>
      <c r="C38" s="50"/>
      <c r="D38" s="99"/>
      <c r="E38" s="100"/>
      <c r="F38" s="78"/>
      <c r="G38" s="97" t="n">
        <f aca="false">+G37+1</f>
        <v>27</v>
      </c>
      <c r="H38" s="50" t="s">
        <v>8</v>
      </c>
      <c r="I38" s="99" t="n">
        <v>1998</v>
      </c>
      <c r="J38" s="100"/>
      <c r="K38" s="78"/>
      <c r="N38" s="99"/>
      <c r="P38" s="107"/>
      <c r="Q38" s="98"/>
      <c r="U38" s="78"/>
      <c r="Z38" s="78"/>
    </row>
    <row r="39" customFormat="false" ht="12.75" hidden="false" customHeight="false" outlineLevel="0" collapsed="false">
      <c r="A39" s="76"/>
      <c r="B39" s="105"/>
      <c r="C39" s="50"/>
      <c r="D39" s="99"/>
      <c r="E39" s="100"/>
      <c r="F39" s="78"/>
      <c r="G39" s="97" t="n">
        <f aca="false">+G38+1</f>
        <v>28</v>
      </c>
      <c r="H39" s="50" t="s">
        <v>78</v>
      </c>
      <c r="I39" s="99" t="n">
        <v>23269</v>
      </c>
      <c r="J39" s="100"/>
      <c r="K39" s="78"/>
      <c r="N39" s="99"/>
      <c r="P39" s="107"/>
      <c r="Q39" s="28"/>
      <c r="S39" s="11"/>
      <c r="T39" s="73"/>
      <c r="U39" s="77"/>
      <c r="Z39" s="78"/>
    </row>
    <row r="40" customFormat="false" ht="12.75" hidden="false" customHeight="false" outlineLevel="0" collapsed="false">
      <c r="A40" s="76"/>
      <c r="B40" s="105"/>
      <c r="C40" s="50"/>
      <c r="D40" s="99"/>
      <c r="E40" s="100"/>
      <c r="F40" s="78"/>
      <c r="G40" s="97" t="n">
        <f aca="false">+G39+1</f>
        <v>29</v>
      </c>
      <c r="H40" s="50" t="s">
        <v>79</v>
      </c>
      <c r="I40" s="99" t="n">
        <v>61510</v>
      </c>
      <c r="J40" s="100"/>
      <c r="K40" s="78"/>
      <c r="N40" s="99"/>
      <c r="P40" s="107"/>
      <c r="Q40" s="28"/>
      <c r="S40" s="11"/>
      <c r="T40" s="73"/>
      <c r="U40" s="77"/>
      <c r="Z40" s="78"/>
    </row>
    <row r="41" customFormat="false" ht="13.5" hidden="false" customHeight="false" outlineLevel="0" collapsed="false">
      <c r="A41" s="76"/>
      <c r="B41" s="105"/>
      <c r="C41" s="50"/>
      <c r="D41" s="99"/>
      <c r="E41" s="100"/>
      <c r="F41" s="78"/>
      <c r="G41" s="97" t="n">
        <f aca="false">+G40+1</f>
        <v>30</v>
      </c>
      <c r="H41" s="50" t="s">
        <v>80</v>
      </c>
      <c r="I41" s="99" t="n">
        <v>63035</v>
      </c>
      <c r="J41" s="100"/>
      <c r="K41" s="78"/>
      <c r="N41" s="99"/>
      <c r="P41" s="107"/>
      <c r="Q41" s="28"/>
      <c r="S41" s="83"/>
      <c r="T41" s="73"/>
      <c r="U41" s="127"/>
      <c r="Z41" s="78"/>
    </row>
    <row r="42" customFormat="false" ht="13.5" hidden="false" customHeight="false" outlineLevel="0" collapsed="false">
      <c r="A42" s="76"/>
      <c r="B42" s="130"/>
      <c r="C42" s="85"/>
      <c r="D42" s="85"/>
      <c r="E42" s="103" t="n">
        <f aca="false">SUM(E29:E41)</f>
        <v>0</v>
      </c>
      <c r="F42" s="78"/>
      <c r="G42" s="131"/>
      <c r="H42" s="132"/>
      <c r="I42" s="133"/>
      <c r="J42" s="103" t="n">
        <f aca="false">SUM(J29:J41)</f>
        <v>0</v>
      </c>
      <c r="K42" s="78"/>
      <c r="N42" s="99"/>
      <c r="P42" s="107"/>
      <c r="Q42" s="28"/>
      <c r="R42" s="50"/>
      <c r="S42" s="99"/>
      <c r="T42" s="28"/>
      <c r="U42" s="107"/>
      <c r="Z42" s="78"/>
    </row>
    <row r="43" customFormat="false" ht="12.75" hidden="false" customHeight="false" outlineLevel="0" collapsed="false">
      <c r="N43" s="99"/>
      <c r="P43" s="28"/>
      <c r="Q43" s="28"/>
      <c r="R43" s="50"/>
      <c r="S43" s="99"/>
      <c r="T43" s="28"/>
      <c r="U43" s="28"/>
    </row>
    <row r="44" customFormat="false" ht="12.75" hidden="false" customHeight="false" outlineLevel="0" collapsed="false">
      <c r="N44" s="99"/>
      <c r="P44" s="28"/>
      <c r="Q44" s="68"/>
      <c r="R44" s="50"/>
      <c r="S44" s="99"/>
      <c r="T44" s="28"/>
      <c r="U44" s="28"/>
    </row>
    <row r="45" customFormat="false" ht="12.75" hidden="false" customHeight="false" outlineLevel="0" collapsed="false">
      <c r="N45" s="99"/>
      <c r="P45" s="28"/>
      <c r="Q45" s="68"/>
      <c r="R45" s="50"/>
      <c r="S45" s="99"/>
      <c r="T45" s="28"/>
      <c r="U45" s="28"/>
    </row>
    <row r="46" customFormat="false" ht="12.75" hidden="false" customHeight="false" outlineLevel="0" collapsed="false">
      <c r="N46" s="99"/>
      <c r="P46" s="28"/>
      <c r="Q46" s="68"/>
      <c r="R46" s="50"/>
      <c r="S46" s="99"/>
      <c r="T46" s="28"/>
      <c r="U46" s="28"/>
    </row>
    <row r="47" customFormat="false" ht="12.75" hidden="false" customHeight="false" outlineLevel="0" collapsed="false">
      <c r="N47" s="99"/>
      <c r="P47" s="28"/>
      <c r="Q47" s="68"/>
      <c r="R47" s="50"/>
      <c r="S47" s="99"/>
      <c r="T47" s="28"/>
      <c r="U47" s="28"/>
    </row>
    <row r="48" customFormat="false" ht="12.75" hidden="false" customHeight="false" outlineLevel="0" collapsed="false">
      <c r="N48" s="99"/>
      <c r="P48" s="28"/>
      <c r="Q48" s="68"/>
      <c r="R48" s="50"/>
      <c r="S48" s="99"/>
      <c r="T48" s="28"/>
      <c r="U48" s="28"/>
    </row>
    <row r="49" customFormat="false" ht="12.75" hidden="false" customHeight="false" outlineLevel="0" collapsed="false">
      <c r="N49" s="99"/>
      <c r="P49" s="28"/>
      <c r="Q49" s="68"/>
      <c r="R49" s="50"/>
      <c r="S49" s="99"/>
      <c r="T49" s="28"/>
      <c r="U49" s="28"/>
    </row>
    <row r="50" customFormat="false" ht="12.75" hidden="false" customHeight="false" outlineLevel="0" collapsed="false">
      <c r="N50" s="99"/>
      <c r="P50" s="28"/>
      <c r="Q50" s="68"/>
      <c r="R50" s="50"/>
      <c r="S50" s="99"/>
      <c r="T50" s="28"/>
      <c r="U50" s="28"/>
    </row>
    <row r="51" customFormat="false" ht="12.75" hidden="false" customHeight="false" outlineLevel="0" collapsed="false">
      <c r="N51" s="99"/>
      <c r="P51" s="28"/>
      <c r="Q51" s="68"/>
      <c r="R51" s="50"/>
      <c r="S51" s="99"/>
      <c r="T51" s="28"/>
      <c r="U51" s="28"/>
    </row>
    <row r="52" customFormat="false" ht="12.75" hidden="false" customHeight="false" outlineLevel="0" collapsed="false">
      <c r="N52" s="99"/>
      <c r="P52" s="28"/>
      <c r="Q52" s="68"/>
      <c r="R52" s="50"/>
      <c r="S52" s="99"/>
      <c r="T52" s="28"/>
      <c r="U52" s="28"/>
    </row>
    <row r="53" customFormat="false" ht="12.75" hidden="false" customHeight="false" outlineLevel="0" collapsed="false">
      <c r="N53" s="99"/>
      <c r="P53" s="28"/>
      <c r="Q53" s="68"/>
      <c r="R53" s="99"/>
      <c r="S53" s="99"/>
      <c r="T53" s="28"/>
      <c r="U53" s="28"/>
    </row>
    <row r="54" customFormat="false" ht="12.75" hidden="false" customHeight="false" outlineLevel="0" collapsed="false">
      <c r="N54" s="99"/>
      <c r="P54" s="28"/>
      <c r="Q54" s="68"/>
      <c r="R54" s="99"/>
      <c r="S54" s="99"/>
      <c r="T54" s="28"/>
      <c r="U54" s="28"/>
    </row>
    <row r="55" customFormat="false" ht="12.75" hidden="false" customHeight="false" outlineLevel="0" collapsed="false">
      <c r="N55" s="99"/>
      <c r="P55" s="28"/>
      <c r="Q55" s="68"/>
      <c r="R55" s="99"/>
      <c r="S55" s="99"/>
      <c r="T55" s="28"/>
      <c r="U55" s="28"/>
    </row>
    <row r="56" customFormat="false" ht="12.75" hidden="false" customHeight="false" outlineLevel="0" collapsed="false">
      <c r="N56" s="99"/>
      <c r="P56" s="28"/>
      <c r="Q56" s="68"/>
      <c r="R56" s="99"/>
      <c r="S56" s="99"/>
      <c r="T56" s="28"/>
      <c r="U56" s="28"/>
    </row>
    <row r="57" customFormat="false" ht="12.75" hidden="false" customHeight="false" outlineLevel="0" collapsed="false">
      <c r="N57" s="99"/>
      <c r="P57" s="28"/>
      <c r="Q57" s="68"/>
      <c r="R57" s="99"/>
      <c r="S57" s="99"/>
      <c r="T57" s="28"/>
      <c r="U57" s="28"/>
    </row>
    <row r="58" customFormat="false" ht="12.75" hidden="false" customHeight="false" outlineLevel="0" collapsed="false">
      <c r="N58" s="99"/>
      <c r="P58" s="28"/>
      <c r="Q58" s="68"/>
      <c r="R58" s="99"/>
      <c r="S58" s="99"/>
      <c r="T58" s="28"/>
      <c r="U58" s="28"/>
    </row>
    <row r="59" customFormat="false" ht="12.75" hidden="false" customHeight="false" outlineLevel="0" collapsed="false">
      <c r="N59" s="99"/>
      <c r="P59" s="28"/>
      <c r="Q59" s="68"/>
      <c r="R59" s="99"/>
      <c r="S59" s="99"/>
      <c r="T59" s="28"/>
      <c r="U59" s="28"/>
    </row>
    <row r="60" customFormat="false" ht="12.75" hidden="false" customHeight="false" outlineLevel="0" collapsed="false">
      <c r="N60" s="99"/>
      <c r="P60" s="28"/>
      <c r="Q60" s="68"/>
      <c r="R60" s="99"/>
      <c r="S60" s="99"/>
      <c r="T60" s="28"/>
      <c r="U60" s="28"/>
    </row>
    <row r="61" customFormat="false" ht="12.75" hidden="false" customHeight="false" outlineLevel="0" collapsed="false">
      <c r="N61" s="99"/>
      <c r="P61" s="28"/>
      <c r="Q61" s="68"/>
      <c r="R61" s="99"/>
      <c r="S61" s="99"/>
      <c r="T61" s="28"/>
      <c r="U61" s="28"/>
    </row>
    <row r="62" customFormat="false" ht="12.75" hidden="false" customHeight="false" outlineLevel="0" collapsed="false">
      <c r="N62" s="99"/>
      <c r="P62" s="28"/>
      <c r="Q62" s="68"/>
      <c r="R62" s="99"/>
      <c r="S62" s="99"/>
      <c r="T62" s="28"/>
      <c r="U62" s="28"/>
    </row>
    <row r="63" customFormat="false" ht="12.75" hidden="false" customHeight="false" outlineLevel="0" collapsed="false">
      <c r="N63" s="99"/>
      <c r="P63" s="28"/>
      <c r="Q63" s="68"/>
      <c r="R63" s="99"/>
      <c r="S63" s="99"/>
      <c r="T63" s="28"/>
      <c r="U63" s="28"/>
    </row>
    <row r="64" customFormat="false" ht="12.75" hidden="false" customHeight="false" outlineLevel="0" collapsed="false">
      <c r="N64" s="99"/>
      <c r="P64" s="28"/>
      <c r="Q64" s="68"/>
      <c r="R64" s="99"/>
      <c r="S64" s="99"/>
      <c r="T64" s="28"/>
      <c r="U64" s="28"/>
    </row>
    <row r="65" customFormat="false" ht="12.75" hidden="false" customHeight="false" outlineLevel="0" collapsed="false">
      <c r="N65" s="99"/>
      <c r="P65" s="28"/>
      <c r="Q65" s="68"/>
      <c r="R65" s="99"/>
      <c r="S65" s="99"/>
      <c r="T65" s="28"/>
      <c r="U65" s="28"/>
    </row>
    <row r="66" customFormat="false" ht="12.75" hidden="false" customHeight="false" outlineLevel="0" collapsed="false">
      <c r="N66" s="99"/>
      <c r="P66" s="28"/>
      <c r="Q66" s="68"/>
      <c r="R66" s="99"/>
      <c r="S66" s="99"/>
      <c r="T66" s="28"/>
      <c r="U66" s="28"/>
    </row>
    <row r="67" customFormat="false" ht="12.75" hidden="false" customHeight="false" outlineLevel="0" collapsed="false">
      <c r="N67" s="99"/>
      <c r="P67" s="28"/>
      <c r="Q67" s="68"/>
      <c r="R67" s="99"/>
      <c r="S67" s="99"/>
      <c r="T67" s="28"/>
      <c r="U67" s="28"/>
    </row>
    <row r="68" customFormat="false" ht="12.75" hidden="false" customHeight="false" outlineLevel="0" collapsed="false">
      <c r="N68" s="99"/>
      <c r="P68" s="28"/>
      <c r="Q68" s="68"/>
      <c r="R68" s="99"/>
      <c r="S68" s="99"/>
      <c r="T68" s="28"/>
      <c r="U68" s="28"/>
    </row>
    <row r="69" customFormat="false" ht="12.75" hidden="false" customHeight="false" outlineLevel="0" collapsed="false">
      <c r="N69" s="98"/>
      <c r="P69" s="28"/>
      <c r="Q69" s="28"/>
      <c r="R69" s="98"/>
      <c r="S69" s="98"/>
      <c r="T69" s="90"/>
      <c r="U69" s="28"/>
    </row>
    <row r="70" customFormat="false" ht="12.75" hidden="false" customHeight="false" outlineLevel="0" collapsed="false">
      <c r="P70" s="73"/>
      <c r="Q70" s="73"/>
      <c r="R70" s="68"/>
      <c r="S70" s="68"/>
      <c r="T70" s="73"/>
      <c r="U70" s="73"/>
    </row>
  </sheetData>
  <printOptions headings="false" gridLines="true" gridLinesSet="true" horizontalCentered="false" verticalCentered="false"/>
  <pageMargins left="0.2" right="0.2" top="0.420138888888889" bottom="0.5" header="0.2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&amp;CONEOK MANUAL REPORT Through July 15, 2001</oddHeader>
    <oddFooter>&amp;L&amp;D&amp;T&amp;C&amp;"Arial,Bold"(-) = Receivable 
(+)  = Delivable&amp;R&amp;F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2000-09-05T18:34:28Z</dcterms:created>
  <dc:creator>ET&amp;S</dc:creator>
  <dc:description/>
  <dc:language>en-US</dc:language>
  <cp:lastModifiedBy>Kathy Sturr</cp:lastModifiedBy>
  <cp:lastPrinted>2002-01-28T12:04:17Z</cp:lastPrinted>
  <dcterms:modified xsi:type="dcterms:W3CDTF">2002-01-29T12:27:47Z</dcterms:modified>
  <cp:revision>0</cp:revision>
  <dc:subject/>
  <dc:title/>
</cp:coreProperties>
</file>