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sh Flow" sheetId="1" state="visible" r:id="rId3"/>
    <sheet name="Income Statement" sheetId="2" state="visible" r:id="rId4"/>
    <sheet name="Balance Sheet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<sst xmlns="http://schemas.openxmlformats.org/spreadsheetml/2006/main" count="208" uniqueCount="123">
  <si>
    <t xml:space="preserve">THE QUAKER OATS COMPANY AND SUBSIDIARIES</t>
  </si>
  <si>
    <t xml:space="preserve">                     CONSOLIDATED STATEMENTS OF CASH FLOWS</t>
  </si>
  <si>
    <t xml:space="preserve">                                                                   YEAR ENDED DECEMBER 31</t>
  </si>
  <si>
    <t xml:space="preserve">CASH FLOWS FROM OPERATING ACTIVITIES:</t>
  </si>
  <si>
    <t xml:space="preserve">  Net income................................................</t>
  </si>
  <si>
    <t xml:space="preserve">  Adjustments to reconcile net income to net cash provided</t>
  </si>
  <si>
    <t xml:space="preserve">by operating activities:</t>
  </si>
  <si>
    <t xml:space="preserve">Depreciation and amortization........................</t>
  </si>
  <si>
    <t xml:space="preserve">Deferred income taxes................................</t>
  </si>
  <si>
    <t xml:space="preserve">Gains on divestitures -- net of tax of $(0.2), $1.7</t>
  </si>
  <si>
    <t xml:space="preserve">and $(27.4) in 2000, 1999 and 1998, respectively....</t>
  </si>
  <si>
    <t xml:space="preserve">Restructuring charges................................</t>
  </si>
  <si>
    <t xml:space="preserve">Asset impairment losses..............................</t>
  </si>
  <si>
    <t xml:space="preserve">--</t>
  </si>
  <si>
    <t xml:space="preserve">Loss on disposition of property and equipment........</t>
  </si>
  <si>
    <t xml:space="preserve">(Increase) decrease in trade accounts receivable.....</t>
  </si>
  <si>
    <t xml:space="preserve">Increase in inventories..............................</t>
  </si>
  <si>
    <t xml:space="preserve">(Increase) decrease in other current assets..........</t>
  </si>
  <si>
    <t xml:space="preserve">Increase (decrease) in trade accounts payable........</t>
  </si>
  <si>
    <t xml:space="preserve">(Decrease) increase in other current liabilities.....</t>
  </si>
  <si>
    <t xml:space="preserve">Change in deferred compensation......................</t>
  </si>
  <si>
    <t xml:space="preserve">Tax benefit from employee stock option exercises.....</t>
  </si>
  <si>
    <t xml:space="preserve">Other items..........................................</t>
  </si>
  <si>
    <t xml:space="preserve">NET CASH PROVIDED BY OPERATING ACTIVITIES</t>
  </si>
  <si>
    <t xml:space="preserve">CASH FLOWS FROM INVESTING ACTIVITIES:</t>
  </si>
  <si>
    <t xml:space="preserve">Purchases of marketable securities........................</t>
  </si>
  <si>
    <t xml:space="preserve">Proceeds from sales of marketable securities..............</t>
  </si>
  <si>
    <t xml:space="preserve">Business acquisitions</t>
  </si>
  <si>
    <t xml:space="preserve">Business divestitures (net of tax of $54.6 and $476.2 in 1996 and 1995, respectively)</t>
  </si>
  <si>
    <t xml:space="preserve">Additions to property, plant and equipment................</t>
  </si>
  <si>
    <t xml:space="preserve">Proceeds from sales of property, plant and equipment......</t>
  </si>
  <si>
    <t xml:space="preserve">Capital gains tax recovery................................</t>
  </si>
  <si>
    <t xml:space="preserve">Change in other assets</t>
  </si>
  <si>
    <t xml:space="preserve">Net Cash Provided by (Used in) Investing Activities</t>
  </si>
  <si>
    <t xml:space="preserve">CASH FLOWS FROM FINANCING ACTIVITIES:</t>
  </si>
  <si>
    <t xml:space="preserve">Cash dividends............................................</t>
  </si>
  <si>
    <t xml:space="preserve">Change in short-term debt.................................</t>
  </si>
  <si>
    <t xml:space="preserve">Proceeds from long-term debt..............................</t>
  </si>
  <si>
    <t xml:space="preserve">Reduction of long-term debt...............................</t>
  </si>
  <si>
    <t xml:space="preserve">Proceeds from short-term debt to be refinanced</t>
  </si>
  <si>
    <t xml:space="preserve">Issuance of common treasury stock.........................</t>
  </si>
  <si>
    <t xml:space="preserve">Repurchases of common stock...............................</t>
  </si>
  <si>
    <t xml:space="preserve">Repurchases of preferred stock............................</t>
  </si>
  <si>
    <t xml:space="preserve">NET CASH USED IN FINANCING ACTIVITIES.............</t>
  </si>
  <si>
    <t xml:space="preserve">Effect of Exchange Rate Changes on Cash and Cash Equivalents</t>
  </si>
  <si>
    <t xml:space="preserve">Net (Decrease) Increase in Cash and Cash Equivalents</t>
  </si>
  <si>
    <t xml:space="preserve">Cash and Cash Equivalents - Beginning of Period</t>
  </si>
  <si>
    <t xml:space="preserve">Cash and Cash Equivalents - End of Period</t>
  </si>
  <si>
    <t xml:space="preserve">DOLLARS IN MILLIONS (EXCEPT PER SHARE DATA)</t>
  </si>
  <si>
    <t xml:space="preserve">(% of total operating revenue)</t>
  </si>
  <si>
    <t xml:space="preserve">Average</t>
  </si>
  <si>
    <t xml:space="preserve">NET SALES...................................................</t>
  </si>
  <si>
    <t xml:space="preserve">Cost of goods sold..........................................</t>
  </si>
  <si>
    <t xml:space="preserve">Gross profit................................................</t>
  </si>
  <si>
    <t xml:space="preserve">Selling, general and administrative expenses................</t>
  </si>
  <si>
    <t xml:space="preserve">Restructuring charges, asset impairments and (gains) losses on divestitures - Net</t>
  </si>
  <si>
    <t xml:space="preserve">Interest expense............................................</t>
  </si>
  <si>
    <t xml:space="preserve">Interest income.............................................</t>
  </si>
  <si>
    <t xml:space="preserve">Foreign exchange loss -- net................................</t>
  </si>
  <si>
    <t xml:space="preserve">INCOME BEFORE INCOME TAXES..................................</t>
  </si>
  <si>
    <t xml:space="preserve">Provision for income taxes..................................</t>
  </si>
  <si>
    <t xml:space="preserve">Net Income..................................................</t>
  </si>
  <si>
    <t xml:space="preserve">Preferred dividends -- net of tax...........................</t>
  </si>
  <si>
    <t xml:space="preserve">NET INCOME AVAILABLE FOR COMMON.............................</t>
  </si>
  <si>
    <t xml:space="preserve">PER COMMON SHARE:</t>
  </si>
  <si>
    <t xml:space="preserve">Net income................................................</t>
  </si>
  <si>
    <t xml:space="preserve">Net income -- diluted.....................................</t>
  </si>
  <si>
    <t xml:space="preserve">Dividends declared........................................</t>
  </si>
  <si>
    <t xml:space="preserve">Average Number of Common Shares Outstanding (in thousands)</t>
  </si>
  <si>
    <t xml:space="preserve">COMMON-SIZE INCOME STATEMENT</t>
  </si>
  <si>
    <t xml:space="preserve">ASSETS</t>
  </si>
  <si>
    <t xml:space="preserve">(% of total operating revenues)</t>
  </si>
  <si>
    <t xml:space="preserve">CURRENT ASSETS:</t>
  </si>
  <si>
    <t xml:space="preserve">  Cash and cash equivalents.................................</t>
  </si>
  <si>
    <t xml:space="preserve">  Marketable securities.....................................</t>
  </si>
  <si>
    <t xml:space="preserve">  Trade accounts receivable -- net of allowances............</t>
  </si>
  <si>
    <t xml:space="preserve">  Inventories:</t>
  </si>
  <si>
    <t xml:space="preserve">Finished goods.........................................</t>
  </si>
  <si>
    <t xml:space="preserve">Raw materials..........................................</t>
  </si>
  <si>
    <t xml:space="preserve">Packaging materials and supplies.......................</t>
  </si>
  <si>
    <t xml:space="preserve">Total inventories....................................</t>
  </si>
  <si>
    <t xml:space="preserve">  Other current assets......................................</t>
  </si>
  <si>
    <t xml:space="preserve">TOTAL CURRENT ASSETS..............................</t>
  </si>
  <si>
    <t xml:space="preserve">PROPERTY, PLANT AND EQUIPMENT:</t>
  </si>
  <si>
    <t xml:space="preserve">  Land......................................................</t>
  </si>
  <si>
    <t xml:space="preserve">  Buildings and improvements................................</t>
  </si>
  <si>
    <t xml:space="preserve">  Machinery and equipment...................................</t>
  </si>
  <si>
    <t xml:space="preserve">  Property, plant and equipment.............................</t>
  </si>
  <si>
    <t xml:space="preserve">  Less: Accumulated depreciation............................</t>
  </si>
  <si>
    <t xml:space="preserve">PROPERTY -- NET........................................</t>
  </si>
  <si>
    <t xml:space="preserve">INTANGIBLE ASSETS -- NET OF AMORTIZATION....................</t>
  </si>
  <si>
    <t xml:space="preserve">OTHER ASSETS................................................</t>
  </si>
  <si>
    <t xml:space="preserve">TOTAL ASSETS......................................</t>
  </si>
  <si>
    <t xml:space="preserve">LIABILITIES AND SHAREHOLDERS' EQUITY</t>
  </si>
  <si>
    <t xml:space="preserve">CURRENT LIABILITIES:</t>
  </si>
  <si>
    <t xml:space="preserve">  Short-term debt...........................................</t>
  </si>
  <si>
    <t xml:space="preserve">  Current portion of long-term debt.........................</t>
  </si>
  <si>
    <t xml:space="preserve">  Trade accounts payable....................................</t>
  </si>
  <si>
    <t xml:space="preserve">  Accrued payroll, benefits and bonus.......................</t>
  </si>
  <si>
    <t xml:space="preserve">  Accrued advertising and merchandising.....................</t>
  </si>
  <si>
    <t xml:space="preserve">  Income taxes payable......................................</t>
  </si>
  <si>
    <t xml:space="preserve">  Other accrued liabilities.................................</t>
  </si>
  <si>
    <t xml:space="preserve">TOTAL CURRENT LIABILITIES.........................</t>
  </si>
  <si>
    <t xml:space="preserve">LONG-TERM DEBT..............................................</t>
  </si>
  <si>
    <t xml:space="preserve">OTHER LIABILITIES...........................................</t>
  </si>
  <si>
    <t xml:space="preserve">Deferred Income Taxes</t>
  </si>
  <si>
    <t xml:space="preserve">PREFERRED STOCK, SERIES B, no par value, authorized</t>
  </si>
  <si>
    <t xml:space="preserve">  1,750,000 shares; issued 1,282,051 of 5.46 cumulative</t>
  </si>
  <si>
    <t xml:space="preserve">  convertible shares (liquidating preference of 78 per share</t>
  </si>
  <si>
    <t xml:space="preserve">DEFERRED COMPENSATION.......................................</t>
  </si>
  <si>
    <t xml:space="preserve">TREASURY PREFERRED STOCK, at cost, 441,469 and 366,069</t>
  </si>
  <si>
    <t xml:space="preserve">  shares, respectively......................................</t>
  </si>
  <si>
    <t xml:space="preserve">COMMON SHAREHOLDERS' EQUITY:</t>
  </si>
  <si>
    <t xml:space="preserve">  Common stock, 5 par value, authorized 400 million</t>
  </si>
  <si>
    <t xml:space="preserve">shares.................................................</t>
  </si>
  <si>
    <t xml:space="preserve">  Additional paid-in capital................................</t>
  </si>
  <si>
    <t xml:space="preserve">  Reinvested earnings.......................................</t>
  </si>
  <si>
    <t xml:space="preserve">  Accumulated other comprehensive income (Cumulative translation adjustment)</t>
  </si>
  <si>
    <t xml:space="preserve">  Deferred compensation.....................................</t>
  </si>
  <si>
    <t xml:space="preserve">  Treasury common stock, at cost............................</t>
  </si>
  <si>
    <t xml:space="preserve">TOTAL COMMON SHAREHOLDERS' EQUITY....................</t>
  </si>
  <si>
    <t xml:space="preserve">TOTAL LIABILITIES AND SHAREHOLDERS' EQUITY........</t>
  </si>
  <si>
    <t xml:space="preserve">COMMON-SIZE BALANCE STATEMENT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</si>
</sst>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.00_);[RED]&quot;($&quot;#,##0.00\)"/>
    <numFmt numFmtId="166" formatCode="#,##0.00"/>
    <numFmt numFmtId="167" formatCode="_(* #,##0.00_);_(* \(#,##0.00\);_(* \-??_);_(@_)"/>
    <numFmt numFmtId="168" formatCode="0%"/>
    <numFmt numFmtId="169" formatCode="0.00%"/>
    <numFmt numFmtId="170" formatCode="#,##0"/>
    <numFmt numFmtId="171" formatCode="[$-409]m/d/yyyy"/>
  </numFmts>
  <fonts count="8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sz val="8"/>
      <name val="Times New Roman"/>
      <family val="1"/>
    </font>
    <font>
      <b val="true"/>
      <u val="single"/>
      <sz val="8"/>
      <name val="Arial"/>
      <family val="2"/>
    </font>
    <font>
      <b val="true"/>
      <u val="singl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2" min="2" style="0" width="56.16"/>
    <col collapsed="false" customWidth="true" hidden="false" outlineLevel="0" max="5" min="3" style="0" width="10.65"/>
    <col collapsed="false" customWidth="true" hidden="false" outlineLevel="0" max="6" min="6" style="0" width="11.49"/>
    <col collapsed="false" customWidth="true" hidden="false" outlineLevel="0" max="7" min="7" style="0" width="10.99"/>
    <col collapsed="false" customWidth="true" hidden="false" outlineLevel="0" max="8" min="8" style="0" width="11.49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customFormat="false" ht="12.7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customFormat="false" ht="12.75" hidden="false" customHeight="false" outlineLevel="0" collapsed="false">
      <c r="A4" s="1"/>
      <c r="B4" s="1"/>
      <c r="C4" s="1" t="n">
        <v>2000</v>
      </c>
      <c r="D4" s="1" t="n">
        <v>1999</v>
      </c>
      <c r="E4" s="1" t="n">
        <v>1998</v>
      </c>
      <c r="F4" s="1" t="n">
        <v>1997</v>
      </c>
      <c r="G4" s="1" t="n">
        <v>1996</v>
      </c>
      <c r="H4" s="1" t="n">
        <v>1995</v>
      </c>
      <c r="I4" s="1"/>
      <c r="J4" s="1"/>
      <c r="K4" s="1"/>
      <c r="L4" s="1"/>
      <c r="M4" s="1"/>
      <c r="N4" s="1"/>
      <c r="O4" s="1"/>
    </row>
    <row r="5" customFormat="false" ht="12.75" hidden="false" customHeight="false" outlineLevel="0" collapsed="false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customFormat="false" ht="12.75" hidden="false" customHeight="false" outlineLevel="0" collapsed="false">
      <c r="A6" s="1" t="s">
        <v>4</v>
      </c>
      <c r="B6" s="1"/>
      <c r="C6" s="2" t="n">
        <v>360.6</v>
      </c>
      <c r="D6" s="2" t="n">
        <v>455</v>
      </c>
      <c r="E6" s="2" t="n">
        <v>284.5</v>
      </c>
      <c r="F6" s="2" t="n">
        <v>-930.9</v>
      </c>
      <c r="G6" s="2" t="n">
        <v>247.9</v>
      </c>
      <c r="H6" s="2" t="n">
        <v>724</v>
      </c>
      <c r="I6" s="1"/>
      <c r="J6" s="1"/>
      <c r="K6" s="1"/>
      <c r="L6" s="1"/>
      <c r="M6" s="1"/>
      <c r="N6" s="1"/>
      <c r="O6" s="1"/>
    </row>
    <row r="7" customFormat="false" ht="12.75" hidden="false" customHeight="false" outlineLevel="0" collapsed="false">
      <c r="A7" s="1" t="s">
        <v>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customFormat="false" ht="12.75" hidden="false" customHeight="false" outlineLevel="0" collapsed="false">
      <c r="A8" s="1"/>
      <c r="B8" s="1" t="s">
        <v>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customFormat="false" ht="12.75" hidden="false" customHeight="false" outlineLevel="0" collapsed="false">
      <c r="A9" s="1"/>
      <c r="B9" s="1" t="s">
        <v>7</v>
      </c>
      <c r="C9" s="1" t="n">
        <v>133</v>
      </c>
      <c r="D9" s="1" t="n">
        <v>123.8</v>
      </c>
      <c r="E9" s="1" t="n">
        <v>132.5</v>
      </c>
      <c r="F9" s="1" t="n">
        <v>161.4</v>
      </c>
      <c r="G9" s="1" t="n">
        <v>200.6</v>
      </c>
      <c r="H9" s="1" t="n">
        <v>204</v>
      </c>
      <c r="I9" s="1"/>
      <c r="J9" s="1"/>
      <c r="K9" s="1"/>
      <c r="L9" s="1"/>
      <c r="M9" s="1"/>
      <c r="N9" s="1"/>
      <c r="O9" s="1"/>
    </row>
    <row r="10" customFormat="false" ht="12.75" hidden="false" customHeight="false" outlineLevel="0" collapsed="false">
      <c r="A10" s="1"/>
      <c r="B10" s="1" t="s">
        <v>8</v>
      </c>
      <c r="C10" s="1" t="n">
        <v>19.8</v>
      </c>
      <c r="D10" s="1" t="n">
        <v>14.2</v>
      </c>
      <c r="E10" s="1" t="n">
        <v>-31.1</v>
      </c>
      <c r="F10" s="1" t="n">
        <v>-12</v>
      </c>
      <c r="G10" s="1" t="n">
        <v>14.3</v>
      </c>
      <c r="H10" s="1" t="n">
        <v>22.5</v>
      </c>
      <c r="I10" s="1"/>
      <c r="J10" s="1"/>
      <c r="K10" s="1"/>
      <c r="L10" s="1"/>
      <c r="M10" s="1"/>
      <c r="N10" s="1"/>
      <c r="O10" s="1"/>
    </row>
    <row r="11" customFormat="false" ht="12.75" hidden="false" customHeight="false" outlineLevel="0" collapsed="false">
      <c r="A11" s="1"/>
      <c r="B11" s="1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customFormat="false" ht="12.75" hidden="false" customHeight="false" outlineLevel="0" collapsed="false">
      <c r="A12" s="1" t="s">
        <v>10</v>
      </c>
      <c r="B12" s="1"/>
      <c r="C12" s="1" t="n">
        <v>-3</v>
      </c>
      <c r="D12" s="1" t="n">
        <v>-4.5</v>
      </c>
      <c r="E12" s="1" t="n">
        <v>-26.7</v>
      </c>
      <c r="F12" s="3" t="n">
        <v>1151.4</v>
      </c>
      <c r="G12" s="1" t="n">
        <v>-81.8</v>
      </c>
      <c r="H12" s="1" t="n">
        <v>-694.6</v>
      </c>
      <c r="I12" s="1"/>
      <c r="J12" s="1"/>
      <c r="K12" s="1"/>
      <c r="L12" s="1"/>
      <c r="M12" s="1"/>
      <c r="N12" s="1"/>
      <c r="O12" s="1"/>
    </row>
    <row r="13" customFormat="false" ht="12.75" hidden="false" customHeight="false" outlineLevel="0" collapsed="false">
      <c r="A13" s="1"/>
      <c r="B13" s="1" t="s">
        <v>11</v>
      </c>
      <c r="C13" s="1" t="n">
        <v>65.2</v>
      </c>
      <c r="D13" s="1" t="n">
        <v>3.9</v>
      </c>
      <c r="E13" s="1" t="n">
        <v>89.7</v>
      </c>
      <c r="F13" s="1" t="n">
        <v>65.9</v>
      </c>
      <c r="G13" s="1" t="n">
        <v>23</v>
      </c>
      <c r="H13" s="1" t="n">
        <v>117.3</v>
      </c>
      <c r="I13" s="1"/>
      <c r="J13" s="1"/>
      <c r="K13" s="1"/>
      <c r="L13" s="1"/>
      <c r="M13" s="1"/>
      <c r="N13" s="1"/>
      <c r="O13" s="1"/>
    </row>
    <row r="14" customFormat="false" ht="12.75" hidden="false" customHeight="false" outlineLevel="0" collapsed="false">
      <c r="A14" s="1"/>
      <c r="B14" s="1" t="s">
        <v>12</v>
      </c>
      <c r="C14" s="1" t="n">
        <v>120.1</v>
      </c>
      <c r="D14" s="1" t="s">
        <v>13</v>
      </c>
      <c r="E14" s="1" t="n">
        <v>38.1</v>
      </c>
      <c r="F14" s="1" t="n">
        <v>39.8</v>
      </c>
      <c r="G14" s="1" t="s">
        <v>13</v>
      </c>
      <c r="H14" s="1" t="s">
        <v>13</v>
      </c>
      <c r="I14" s="1"/>
      <c r="J14" s="1"/>
      <c r="K14" s="1"/>
      <c r="L14" s="1"/>
      <c r="M14" s="1"/>
      <c r="N14" s="1"/>
      <c r="O14" s="1"/>
    </row>
    <row r="15" customFormat="false" ht="12.75" hidden="false" customHeight="false" outlineLevel="0" collapsed="false">
      <c r="A15" s="1"/>
      <c r="B15" s="1" t="s">
        <v>14</v>
      </c>
      <c r="C15" s="1" t="n">
        <v>6.9</v>
      </c>
      <c r="D15" s="1" t="n">
        <v>12.9</v>
      </c>
      <c r="E15" s="1" t="n">
        <v>11.9</v>
      </c>
      <c r="F15" s="1" t="n">
        <v>41.6</v>
      </c>
      <c r="G15" s="1" t="n">
        <v>29</v>
      </c>
      <c r="H15" s="1" t="n">
        <v>27.4</v>
      </c>
      <c r="I15" s="1"/>
      <c r="J15" s="1"/>
      <c r="K15" s="1"/>
      <c r="L15" s="1"/>
      <c r="M15" s="1"/>
      <c r="N15" s="1"/>
      <c r="O15" s="1"/>
    </row>
    <row r="16" customFormat="false" ht="12.75" hidden="false" customHeight="false" outlineLevel="0" collapsed="false">
      <c r="A16" s="1"/>
      <c r="B16" s="1" t="s">
        <v>15</v>
      </c>
      <c r="C16" s="1" t="n">
        <v>-50</v>
      </c>
      <c r="D16" s="1" t="n">
        <v>14.8</v>
      </c>
      <c r="E16" s="1" t="n">
        <v>5.6</v>
      </c>
      <c r="F16" s="1" t="n">
        <v>-61</v>
      </c>
      <c r="G16" s="1" t="n">
        <v>62.6</v>
      </c>
      <c r="H16" s="1" t="n">
        <v>43.7</v>
      </c>
      <c r="I16" s="1"/>
      <c r="J16" s="1"/>
      <c r="K16" s="1"/>
      <c r="L16" s="1"/>
      <c r="M16" s="1"/>
      <c r="N16" s="1"/>
      <c r="O16" s="1"/>
    </row>
    <row r="17" customFormat="false" ht="12.75" hidden="false" customHeight="false" outlineLevel="0" collapsed="false">
      <c r="A17" s="1"/>
      <c r="B17" s="1" t="s">
        <v>16</v>
      </c>
      <c r="C17" s="1" t="n">
        <v>-24.8</v>
      </c>
      <c r="D17" s="1" t="n">
        <v>-15.3</v>
      </c>
      <c r="E17" s="1" t="n">
        <v>-32.8</v>
      </c>
      <c r="F17" s="1" t="n">
        <v>-24.5</v>
      </c>
      <c r="G17" s="1" t="n">
        <v>19.6</v>
      </c>
      <c r="H17" s="1" t="n">
        <v>44.8</v>
      </c>
      <c r="I17" s="1"/>
      <c r="J17" s="1"/>
      <c r="K17" s="1"/>
      <c r="L17" s="1"/>
      <c r="M17" s="1"/>
      <c r="N17" s="1"/>
      <c r="O17" s="1"/>
    </row>
    <row r="18" customFormat="false" ht="12.75" hidden="false" customHeight="false" outlineLevel="0" collapsed="false">
      <c r="A18" s="1"/>
      <c r="B18" s="1" t="s">
        <v>17</v>
      </c>
      <c r="C18" s="1" t="n">
        <v>-63.2</v>
      </c>
      <c r="D18" s="1" t="n">
        <v>20.3</v>
      </c>
      <c r="E18" s="1" t="n">
        <v>-15.1</v>
      </c>
      <c r="F18" s="1" t="n">
        <v>-11.6</v>
      </c>
      <c r="G18" s="1" t="n">
        <v>65.1</v>
      </c>
      <c r="H18" s="1" t="n">
        <v>-76</v>
      </c>
      <c r="I18" s="1"/>
      <c r="J18" s="1"/>
      <c r="K18" s="1"/>
      <c r="L18" s="1"/>
      <c r="M18" s="1"/>
      <c r="N18" s="1"/>
      <c r="O18" s="1"/>
    </row>
    <row r="19" customFormat="false" ht="12.75" hidden="false" customHeight="false" outlineLevel="0" collapsed="false">
      <c r="A19" s="1"/>
      <c r="B19" s="1" t="s">
        <v>18</v>
      </c>
      <c r="C19" s="1" t="n">
        <v>2</v>
      </c>
      <c r="D19" s="1" t="n">
        <v>49.7</v>
      </c>
      <c r="E19" s="1" t="n">
        <v>-20</v>
      </c>
      <c r="F19" s="1" t="n">
        <v>-3.2</v>
      </c>
      <c r="G19" s="1" t="n">
        <v>-53.7</v>
      </c>
      <c r="H19" s="1" t="n">
        <v>49.8</v>
      </c>
      <c r="I19" s="1"/>
      <c r="J19" s="1"/>
      <c r="K19" s="1"/>
      <c r="L19" s="1"/>
      <c r="M19" s="1"/>
      <c r="N19" s="1"/>
      <c r="O19" s="1"/>
    </row>
    <row r="20" customFormat="false" ht="12.75" hidden="false" customHeight="false" outlineLevel="0" collapsed="false">
      <c r="A20" s="1"/>
      <c r="B20" s="1" t="s">
        <v>19</v>
      </c>
      <c r="C20" s="1" t="n">
        <v>-102.9</v>
      </c>
      <c r="D20" s="1" t="n">
        <v>-107.1</v>
      </c>
      <c r="E20" s="1" t="n">
        <v>21.3</v>
      </c>
      <c r="F20" s="1" t="n">
        <v>9.8</v>
      </c>
      <c r="G20" s="1" t="n">
        <v>-164.2</v>
      </c>
      <c r="H20" s="1" t="n">
        <v>-117</v>
      </c>
      <c r="I20" s="1"/>
      <c r="J20" s="1"/>
      <c r="K20" s="1"/>
      <c r="L20" s="1"/>
      <c r="M20" s="1"/>
      <c r="N20" s="1"/>
      <c r="O20" s="1"/>
    </row>
    <row r="21" customFormat="false" ht="12.75" hidden="false" customHeight="false" outlineLevel="0" collapsed="false">
      <c r="A21" s="1"/>
      <c r="B21" s="1" t="s">
        <v>20</v>
      </c>
      <c r="C21" s="1" t="n">
        <v>35.6</v>
      </c>
      <c r="D21" s="1" t="n">
        <v>32</v>
      </c>
      <c r="E21" s="1" t="n">
        <v>32.2</v>
      </c>
      <c r="F21" s="1" t="n">
        <v>20.1</v>
      </c>
      <c r="G21" s="1" t="n">
        <v>21.5</v>
      </c>
      <c r="H21" s="1" t="n">
        <v>21.4</v>
      </c>
      <c r="I21" s="1"/>
      <c r="J21" s="1"/>
      <c r="K21" s="1"/>
      <c r="L21" s="1"/>
      <c r="M21" s="1"/>
      <c r="N21" s="1"/>
      <c r="O21" s="1"/>
    </row>
    <row r="22" customFormat="false" ht="12.75" hidden="false" customHeight="false" outlineLevel="0" collapsed="false">
      <c r="A22" s="1"/>
      <c r="B22" s="1" t="s">
        <v>21</v>
      </c>
      <c r="C22" s="1" t="n">
        <v>45</v>
      </c>
      <c r="D22" s="1" t="n">
        <v>22.8</v>
      </c>
      <c r="E22" s="1" t="n">
        <v>34.2</v>
      </c>
      <c r="F22" s="1"/>
      <c r="G22" s="1"/>
      <c r="H22" s="1"/>
      <c r="I22" s="1"/>
      <c r="J22" s="1"/>
      <c r="K22" s="1"/>
      <c r="L22" s="1"/>
      <c r="M22" s="1"/>
      <c r="N22" s="1"/>
      <c r="O22" s="1"/>
    </row>
    <row r="23" customFormat="false" ht="12.75" hidden="false" customHeight="false" outlineLevel="0" collapsed="false">
      <c r="A23" s="1"/>
      <c r="B23" s="1" t="s">
        <v>22</v>
      </c>
      <c r="C23" s="1" t="n">
        <v>-21.8</v>
      </c>
      <c r="D23" s="1" t="n">
        <v>8.6</v>
      </c>
      <c r="E23" s="1" t="n">
        <v>-10.8</v>
      </c>
      <c r="F23" s="1" t="n">
        <v>43.2</v>
      </c>
      <c r="G23" s="1" t="n">
        <v>26.5</v>
      </c>
      <c r="H23" s="1" t="n">
        <v>39.8</v>
      </c>
      <c r="I23" s="1"/>
      <c r="J23" s="1"/>
      <c r="K23" s="1"/>
      <c r="L23" s="1"/>
      <c r="M23" s="1"/>
      <c r="N23" s="1"/>
      <c r="O23" s="1"/>
    </row>
    <row r="24" customFormat="false" ht="12.75" hidden="false" customHeight="false" outlineLevel="0" collapsed="false">
      <c r="A24" s="1" t="s">
        <v>23</v>
      </c>
      <c r="B24" s="1"/>
      <c r="C24" s="1" t="n">
        <v>522.5</v>
      </c>
      <c r="D24" s="1" t="n">
        <v>631.1</v>
      </c>
      <c r="E24" s="1" t="n">
        <v>513.5</v>
      </c>
      <c r="F24" s="1" t="n">
        <v>490</v>
      </c>
      <c r="G24" s="1" t="n">
        <v>410.4</v>
      </c>
      <c r="H24" s="1" t="n">
        <v>407.1</v>
      </c>
      <c r="I24" s="1"/>
      <c r="J24" s="1"/>
      <c r="K24" s="1"/>
      <c r="L24" s="1"/>
      <c r="M24" s="1"/>
      <c r="N24" s="1"/>
      <c r="O24" s="1"/>
    </row>
    <row r="25" customFormat="false" ht="12.75" hidden="false" customHeight="fals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customFormat="false" ht="12.75" hidden="false" customHeight="false" outlineLevel="0" collapsed="false">
      <c r="A26" s="1" t="s">
        <v>24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customFormat="false" ht="12.75" hidden="false" customHeight="false" outlineLevel="0" collapsed="false">
      <c r="A27" s="1"/>
      <c r="B27" s="1" t="s">
        <v>25</v>
      </c>
      <c r="C27" s="1" t="n">
        <v>-414.1</v>
      </c>
      <c r="D27" s="1" t="n">
        <v>-185.1</v>
      </c>
      <c r="E27" s="1" t="n">
        <v>-165.5</v>
      </c>
      <c r="F27" s="1"/>
      <c r="G27" s="1"/>
      <c r="H27" s="1"/>
      <c r="I27" s="1"/>
      <c r="J27" s="1"/>
      <c r="K27" s="1"/>
      <c r="L27" s="1"/>
      <c r="M27" s="1"/>
      <c r="N27" s="1"/>
      <c r="O27" s="1"/>
    </row>
    <row r="28" customFormat="false" ht="12.75" hidden="false" customHeight="false" outlineLevel="0" collapsed="false">
      <c r="A28" s="1"/>
      <c r="B28" s="1" t="s">
        <v>26</v>
      </c>
      <c r="C28" s="1" t="n">
        <v>418.8</v>
      </c>
      <c r="D28" s="1" t="n">
        <v>219</v>
      </c>
      <c r="E28" s="1" t="n">
        <v>143.1</v>
      </c>
      <c r="F28" s="1"/>
      <c r="G28" s="1"/>
      <c r="H28" s="1"/>
      <c r="I28" s="1"/>
      <c r="J28" s="1"/>
      <c r="K28" s="1"/>
      <c r="L28" s="1"/>
      <c r="M28" s="1"/>
      <c r="N28" s="1"/>
      <c r="O28" s="1"/>
    </row>
    <row r="29" customFormat="false" ht="12.75" hidden="false" customHeight="false" outlineLevel="0" collapsed="false">
      <c r="A29" s="1"/>
      <c r="B29" s="1" t="s">
        <v>27</v>
      </c>
      <c r="C29" s="1"/>
      <c r="D29" s="1"/>
      <c r="E29" s="1"/>
      <c r="F29" s="1" t="s">
        <v>13</v>
      </c>
      <c r="G29" s="1" t="s">
        <v>13</v>
      </c>
      <c r="H29" s="1" t="n">
        <v>-57.3</v>
      </c>
      <c r="I29" s="1"/>
      <c r="J29" s="1"/>
      <c r="K29" s="1"/>
      <c r="L29" s="1"/>
      <c r="M29" s="1"/>
      <c r="N29" s="1"/>
      <c r="O29" s="1"/>
    </row>
    <row r="30" customFormat="false" ht="12.75" hidden="false" customHeight="false" outlineLevel="0" collapsed="false">
      <c r="A30" s="1"/>
      <c r="B30" s="1" t="s">
        <v>28</v>
      </c>
      <c r="C30" s="1" t="s">
        <v>13</v>
      </c>
      <c r="D30" s="1" t="n">
        <v>14.3</v>
      </c>
      <c r="E30" s="1" t="n">
        <v>265.9</v>
      </c>
      <c r="F30" s="1" t="n">
        <v>300</v>
      </c>
      <c r="G30" s="1" t="n">
        <v>174.4</v>
      </c>
      <c r="H30" s="3" t="n">
        <v>1278.7</v>
      </c>
      <c r="I30" s="1"/>
      <c r="J30" s="1"/>
      <c r="K30" s="1"/>
      <c r="L30" s="1"/>
      <c r="M30" s="1"/>
      <c r="N30" s="1"/>
      <c r="O30" s="1"/>
    </row>
    <row r="31" customFormat="false" ht="12.75" hidden="false" customHeight="false" outlineLevel="0" collapsed="false">
      <c r="A31" s="1"/>
      <c r="B31" s="1" t="s">
        <v>29</v>
      </c>
      <c r="C31" s="1" t="n">
        <v>-285.6</v>
      </c>
      <c r="D31" s="1" t="n">
        <v>-222.4</v>
      </c>
      <c r="E31" s="1" t="n">
        <v>-204.7</v>
      </c>
      <c r="F31" s="1" t="n">
        <v>-215.7</v>
      </c>
      <c r="G31" s="1" t="n">
        <v>-242.7</v>
      </c>
      <c r="H31" s="1" t="n">
        <v>-301.2</v>
      </c>
      <c r="I31" s="1"/>
      <c r="J31" s="1"/>
      <c r="K31" s="1"/>
      <c r="L31" s="1"/>
      <c r="M31" s="1"/>
      <c r="N31" s="1"/>
      <c r="O31" s="1"/>
    </row>
    <row r="32" customFormat="false" ht="12.75" hidden="false" customHeight="false" outlineLevel="0" collapsed="false">
      <c r="A32" s="1"/>
      <c r="B32" s="1" t="s">
        <v>30</v>
      </c>
      <c r="C32" s="1" t="n">
        <v>6.4</v>
      </c>
      <c r="D32" s="1" t="n">
        <v>13.8</v>
      </c>
      <c r="E32" s="1" t="n">
        <v>7.7</v>
      </c>
      <c r="F32" s="1"/>
      <c r="G32" s="1"/>
      <c r="H32" s="1"/>
      <c r="I32" s="1"/>
      <c r="J32" s="1"/>
      <c r="K32" s="1"/>
      <c r="L32" s="1"/>
      <c r="M32" s="1"/>
      <c r="N32" s="1"/>
      <c r="O32" s="1"/>
    </row>
    <row r="33" customFormat="false" ht="12.75" hidden="false" customHeight="false" outlineLevel="0" collapsed="false">
      <c r="A33" s="1"/>
      <c r="B33" s="1" t="s">
        <v>31</v>
      </c>
      <c r="C33" s="1" t="s">
        <v>13</v>
      </c>
      <c r="D33" s="1" t="s">
        <v>13</v>
      </c>
      <c r="E33" s="1" t="n">
        <v>240</v>
      </c>
      <c r="F33" s="1"/>
      <c r="G33" s="1"/>
      <c r="H33" s="1"/>
      <c r="I33" s="1"/>
      <c r="J33" s="1"/>
      <c r="K33" s="1"/>
      <c r="L33" s="1"/>
      <c r="M33" s="1"/>
      <c r="N33" s="1"/>
      <c r="O33" s="1"/>
    </row>
    <row r="34" customFormat="false" ht="12.75" hidden="false" customHeight="false" outlineLevel="0" collapsed="false">
      <c r="A34" s="1"/>
      <c r="B34" s="1" t="s">
        <v>32</v>
      </c>
      <c r="C34" s="1"/>
      <c r="D34" s="1"/>
      <c r="E34" s="1"/>
      <c r="F34" s="1" t="s">
        <v>13</v>
      </c>
      <c r="G34" s="1" t="n">
        <v>0.2</v>
      </c>
      <c r="H34" s="1" t="n">
        <v>4.2</v>
      </c>
      <c r="I34" s="1"/>
      <c r="J34" s="1"/>
      <c r="K34" s="1"/>
      <c r="L34" s="1"/>
      <c r="M34" s="1"/>
      <c r="N34" s="1"/>
      <c r="O34" s="1"/>
    </row>
    <row r="35" customFormat="false" ht="12.75" hidden="false" customHeight="fals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customFormat="false" ht="12.75" hidden="false" customHeight="false" outlineLevel="0" collapsed="false">
      <c r="A36" s="1" t="s">
        <v>33</v>
      </c>
      <c r="B36" s="1"/>
      <c r="C36" s="1" t="n">
        <v>-274.5</v>
      </c>
      <c r="D36" s="1" t="n">
        <v>-160.4</v>
      </c>
      <c r="E36" s="1" t="n">
        <v>286.5</v>
      </c>
      <c r="F36" s="1" t="n">
        <v>84.3</v>
      </c>
      <c r="G36" s="1" t="n">
        <v>-68.1</v>
      </c>
      <c r="H36" s="1" t="n">
        <v>924.4</v>
      </c>
      <c r="I36" s="1"/>
      <c r="J36" s="1"/>
      <c r="K36" s="1"/>
      <c r="L36" s="1"/>
      <c r="M36" s="1"/>
      <c r="N36" s="1"/>
      <c r="O36" s="1"/>
    </row>
    <row r="37" customFormat="false" ht="12.75" hidden="false" customHeight="fals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customFormat="false" ht="12.75" hidden="false" customHeight="false" outlineLevel="0" collapsed="false">
      <c r="A38" s="1" t="s">
        <v>34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customFormat="false" ht="12.75" hidden="false" customHeight="false" outlineLevel="0" collapsed="false">
      <c r="A39" s="1"/>
      <c r="B39" s="1" t="s">
        <v>35</v>
      </c>
      <c r="C39" s="1" t="n">
        <v>-153.5</v>
      </c>
      <c r="D39" s="1" t="n">
        <v>-156.2</v>
      </c>
      <c r="E39" s="1" t="n">
        <v>-159.7</v>
      </c>
      <c r="F39" s="1" t="n">
        <v>-159.4</v>
      </c>
      <c r="G39" s="1" t="n">
        <v>-157</v>
      </c>
      <c r="H39" s="1" t="n">
        <v>-154.8</v>
      </c>
      <c r="I39" s="1"/>
      <c r="J39" s="1"/>
      <c r="K39" s="1"/>
      <c r="L39" s="1"/>
      <c r="M39" s="1"/>
      <c r="N39" s="1"/>
      <c r="O39" s="1"/>
    </row>
    <row r="40" customFormat="false" ht="12.75" hidden="false" customHeight="false" outlineLevel="0" collapsed="false">
      <c r="A40" s="1"/>
      <c r="B40" s="1" t="s">
        <v>36</v>
      </c>
      <c r="C40" s="1" t="n">
        <v>10.1</v>
      </c>
      <c r="D40" s="1" t="n">
        <v>34.2</v>
      </c>
      <c r="E40" s="1" t="n">
        <v>-17.2</v>
      </c>
      <c r="F40" s="1" t="n">
        <v>-452.9</v>
      </c>
      <c r="G40" s="1" t="n">
        <v>-124.5</v>
      </c>
      <c r="H40" s="3" t="n">
        <v>-1243.5</v>
      </c>
      <c r="I40" s="1"/>
      <c r="J40" s="1"/>
      <c r="K40" s="1"/>
      <c r="L40" s="1"/>
      <c r="M40" s="1"/>
      <c r="N40" s="1"/>
      <c r="O40" s="1"/>
    </row>
    <row r="41" customFormat="false" ht="12.75" hidden="false" customHeight="false" outlineLevel="0" collapsed="false">
      <c r="A41" s="1"/>
      <c r="B41" s="1" t="s">
        <v>37</v>
      </c>
      <c r="C41" s="1" t="n">
        <v>1.5</v>
      </c>
      <c r="D41" s="1" t="n">
        <v>1.2</v>
      </c>
      <c r="E41" s="1" t="n">
        <v>1.9</v>
      </c>
      <c r="F41" s="1" t="n">
        <v>8.3</v>
      </c>
      <c r="G41" s="1" t="n">
        <v>2.4</v>
      </c>
      <c r="H41" s="1" t="n">
        <v>212.6</v>
      </c>
      <c r="I41" s="1"/>
      <c r="J41" s="1"/>
      <c r="K41" s="1"/>
      <c r="L41" s="1"/>
      <c r="M41" s="1"/>
      <c r="N41" s="1"/>
      <c r="O41" s="1"/>
    </row>
    <row r="42" customFormat="false" ht="12.75" hidden="false" customHeight="false" outlineLevel="0" collapsed="false">
      <c r="A42" s="1"/>
      <c r="B42" s="1" t="s">
        <v>38</v>
      </c>
      <c r="C42" s="1" t="n">
        <v>-86.6</v>
      </c>
      <c r="D42" s="1" t="n">
        <v>-95.8</v>
      </c>
      <c r="E42" s="1" t="n">
        <v>-108.7</v>
      </c>
      <c r="F42" s="1" t="n">
        <v>-54.4</v>
      </c>
      <c r="G42" s="1" t="n">
        <v>-77.7</v>
      </c>
      <c r="H42" s="1" t="n">
        <v>-60</v>
      </c>
      <c r="I42" s="1"/>
      <c r="J42" s="1"/>
      <c r="K42" s="1"/>
      <c r="L42" s="1"/>
      <c r="M42" s="1"/>
      <c r="N42" s="1"/>
      <c r="O42" s="1"/>
    </row>
    <row r="43" customFormat="false" ht="12.75" hidden="false" customHeight="false" outlineLevel="0" collapsed="false">
      <c r="A43" s="1"/>
      <c r="B43" s="1" t="s">
        <v>39</v>
      </c>
      <c r="C43" s="1"/>
      <c r="D43" s="1"/>
      <c r="E43" s="1"/>
      <c r="F43" s="1" t="s">
        <v>13</v>
      </c>
      <c r="G43" s="1" t="s">
        <v>13</v>
      </c>
      <c r="H43" s="1" t="n">
        <v>-112</v>
      </c>
      <c r="I43" s="1"/>
      <c r="J43" s="1"/>
      <c r="K43" s="1"/>
      <c r="L43" s="1"/>
      <c r="M43" s="1"/>
      <c r="N43" s="1"/>
      <c r="O43" s="1"/>
    </row>
    <row r="44" customFormat="false" ht="12.75" hidden="false" customHeight="false" outlineLevel="0" collapsed="false">
      <c r="A44" s="1"/>
      <c r="B44" s="1" t="s">
        <v>40</v>
      </c>
      <c r="C44" s="1" t="n">
        <v>131.1</v>
      </c>
      <c r="D44" s="1" t="n">
        <v>82.6</v>
      </c>
      <c r="E44" s="1" t="n">
        <v>112</v>
      </c>
      <c r="F44" s="1" t="n">
        <v>121.2</v>
      </c>
      <c r="G44" s="1" t="n">
        <v>31</v>
      </c>
      <c r="H44" s="1" t="n">
        <v>20.4</v>
      </c>
      <c r="I44" s="1"/>
      <c r="J44" s="1"/>
      <c r="K44" s="1"/>
      <c r="L44" s="1"/>
      <c r="M44" s="1"/>
      <c r="N44" s="1"/>
      <c r="O44" s="1"/>
    </row>
    <row r="45" customFormat="false" ht="12.75" hidden="false" customHeight="false" outlineLevel="0" collapsed="false">
      <c r="A45" s="1"/>
      <c r="B45" s="1" t="s">
        <v>41</v>
      </c>
      <c r="C45" s="1" t="n">
        <v>-242</v>
      </c>
      <c r="D45" s="1" t="n">
        <v>-373.2</v>
      </c>
      <c r="E45" s="1" t="n">
        <v>-377.3</v>
      </c>
      <c r="F45" s="1" t="n">
        <v>-50</v>
      </c>
      <c r="G45" s="1" t="s">
        <v>13</v>
      </c>
      <c r="H45" s="1" t="s">
        <v>13</v>
      </c>
      <c r="I45" s="1"/>
      <c r="J45" s="1"/>
      <c r="K45" s="1"/>
      <c r="L45" s="1"/>
      <c r="M45" s="1"/>
      <c r="N45" s="1"/>
      <c r="O45" s="1"/>
    </row>
    <row r="46" customFormat="false" ht="12.75" hidden="false" customHeight="false" outlineLevel="0" collapsed="false">
      <c r="A46" s="1"/>
      <c r="B46" s="1" t="s">
        <v>42</v>
      </c>
      <c r="C46" s="1" t="n">
        <v>-12.2</v>
      </c>
      <c r="D46" s="1" t="n">
        <v>-9.1</v>
      </c>
      <c r="E46" s="1" t="n">
        <v>-7.6</v>
      </c>
      <c r="F46" s="1" t="n">
        <v>-6.2</v>
      </c>
      <c r="G46" s="1" t="n">
        <v>-5.5</v>
      </c>
      <c r="H46" s="1" t="n">
        <v>-5.7</v>
      </c>
      <c r="I46" s="1"/>
      <c r="J46" s="1"/>
      <c r="K46" s="1"/>
      <c r="L46" s="1"/>
      <c r="M46" s="1"/>
      <c r="N46" s="1"/>
      <c r="O46" s="1"/>
    </row>
    <row r="47" customFormat="false" ht="12.7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customFormat="false" ht="12.75" hidden="false" customHeight="false" outlineLevel="0" collapsed="false">
      <c r="A48" s="1" t="s">
        <v>43</v>
      </c>
      <c r="B48" s="1"/>
      <c r="C48" s="1" t="n">
        <v>-351.6</v>
      </c>
      <c r="D48" s="1" t="n">
        <v>-516.3</v>
      </c>
      <c r="E48" s="1" t="n">
        <v>-556.6</v>
      </c>
      <c r="F48" s="1" t="n">
        <v>-593.4</v>
      </c>
      <c r="G48" s="1" t="n">
        <v>-331.3</v>
      </c>
      <c r="H48" s="3" t="n">
        <v>-1343</v>
      </c>
      <c r="I48" s="1"/>
      <c r="J48" s="1"/>
      <c r="K48" s="1"/>
      <c r="L48" s="1"/>
      <c r="M48" s="1"/>
      <c r="N48" s="1"/>
      <c r="O48" s="1"/>
    </row>
    <row r="49" customFormat="false" ht="12.7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customFormat="false" ht="12.75" hidden="false" customHeight="false" outlineLevel="0" collapsed="false">
      <c r="A50" s="1" t="s">
        <v>44</v>
      </c>
      <c r="B50" s="1"/>
      <c r="C50" s="1" t="n">
        <v>-5</v>
      </c>
      <c r="D50" s="1" t="n">
        <v>1.9</v>
      </c>
      <c r="E50" s="1" t="n">
        <v>-1</v>
      </c>
      <c r="F50" s="1" t="n">
        <v>-7.2</v>
      </c>
      <c r="G50" s="1" t="n">
        <v>6.3</v>
      </c>
      <c r="H50" s="1" t="n">
        <v>1.7</v>
      </c>
      <c r="I50" s="1"/>
      <c r="J50" s="1"/>
      <c r="K50" s="1"/>
      <c r="L50" s="1"/>
      <c r="M50" s="1"/>
      <c r="N50" s="1"/>
      <c r="O50" s="1"/>
    </row>
    <row r="51" customFormat="false" ht="12.7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customFormat="false" ht="12.75" hidden="false" customHeight="false" outlineLevel="0" collapsed="false">
      <c r="A52" s="1" t="s">
        <v>45</v>
      </c>
      <c r="B52" s="1"/>
      <c r="C52" s="1" t="n">
        <v>-108.6</v>
      </c>
      <c r="D52" s="1" t="n">
        <v>-43.7</v>
      </c>
      <c r="E52" s="1" t="n">
        <v>242.4</v>
      </c>
      <c r="F52" s="1" t="n">
        <v>-26.3</v>
      </c>
      <c r="G52" s="1" t="n">
        <v>17.3</v>
      </c>
      <c r="H52" s="1" t="n">
        <v>-9.8</v>
      </c>
      <c r="I52" s="1"/>
      <c r="J52" s="1"/>
      <c r="K52" s="1"/>
      <c r="L52" s="1"/>
      <c r="M52" s="1"/>
      <c r="N52" s="1"/>
      <c r="O52" s="1"/>
    </row>
    <row r="53" customFormat="false" ht="12.75" hidden="false" customHeight="false" outlineLevel="0" collapsed="false">
      <c r="A53" s="1" t="s">
        <v>46</v>
      </c>
      <c r="B53" s="1"/>
      <c r="C53" s="1" t="n">
        <v>282.9</v>
      </c>
      <c r="D53" s="1" t="n">
        <v>326.6</v>
      </c>
      <c r="E53" s="1" t="n">
        <v>84.2</v>
      </c>
      <c r="F53" s="1" t="n">
        <v>110.5</v>
      </c>
      <c r="G53" s="1" t="n">
        <v>93.2</v>
      </c>
      <c r="H53" s="1" t="n">
        <v>103</v>
      </c>
      <c r="I53" s="1"/>
      <c r="J53" s="1"/>
      <c r="K53" s="1"/>
      <c r="L53" s="1"/>
      <c r="M53" s="1"/>
      <c r="N53" s="1"/>
      <c r="O53" s="1"/>
    </row>
    <row r="54" customFormat="false" ht="12.7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customFormat="false" ht="12.75" hidden="false" customHeight="false" outlineLevel="0" collapsed="false">
      <c r="A55" s="1" t="s">
        <v>47</v>
      </c>
      <c r="B55" s="1"/>
      <c r="C55" s="4" t="n">
        <v>174.3</v>
      </c>
      <c r="D55" s="4" t="n">
        <v>282.9</v>
      </c>
      <c r="E55" s="4" t="n">
        <v>326.6</v>
      </c>
      <c r="F55" s="1" t="n">
        <v>84.2</v>
      </c>
      <c r="G55" s="1" t="n">
        <v>110.5</v>
      </c>
      <c r="H55" s="1" t="n">
        <v>93.2</v>
      </c>
      <c r="I55" s="1"/>
      <c r="J55" s="1"/>
      <c r="K55" s="1"/>
      <c r="L55" s="1"/>
      <c r="M55" s="1"/>
      <c r="N55" s="1"/>
      <c r="O55" s="1"/>
    </row>
    <row r="56" customFormat="false" ht="12.7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customFormat="false" ht="12.7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customFormat="false" ht="12.7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customFormat="false" ht="12.7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customFormat="false" ht="12.7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customFormat="false" ht="12.75" hidden="false" customHeight="fals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customFormat="false" ht="12.75" hidden="false" customHeight="fals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customFormat="false" ht="12.75" hidden="false" customHeight="fals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customFormat="false" ht="12.75" hidden="false" customHeight="fals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customFormat="false" ht="12.75" hidden="false" customHeight="fals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customFormat="false" ht="12.75" hidden="false" customHeight="fals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58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A54" activeCellId="0" sqref="A54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1" min="1" style="0" width="78.65"/>
    <col collapsed="false" customWidth="true" hidden="false" outlineLevel="0" max="5" min="2" style="0" width="12.65"/>
    <col collapsed="false" customWidth="true" hidden="false" outlineLevel="0" max="6" min="6" style="0" width="14.16"/>
    <col collapsed="false" customWidth="true" hidden="false" outlineLevel="0" max="7" min="7" style="0" width="12.33"/>
    <col collapsed="false" customWidth="true" hidden="false" outlineLevel="0" max="8" min="8" style="0" width="10.49"/>
  </cols>
  <sheetData>
    <row r="1" customFormat="false" ht="12.75" hidden="false" customHeight="false" outlineLevel="0" collapsed="false">
      <c r="A1" s="1" t="s">
        <v>48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customFormat="false" ht="12.75" hidden="false" customHeight="false" outlineLevel="0" collapsed="false">
      <c r="A2" s="1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 t="s">
        <v>49</v>
      </c>
      <c r="M2" s="5"/>
      <c r="N2" s="5"/>
      <c r="O2" s="5"/>
      <c r="P2" s="5"/>
      <c r="Q2" s="5"/>
    </row>
    <row r="3" customFormat="false" ht="12.75" hidden="false" customHeight="false" outlineLevel="0" collapsed="false">
      <c r="A3" s="1"/>
      <c r="B3" s="6" t="n">
        <v>2000</v>
      </c>
      <c r="C3" s="6" t="n">
        <v>1999</v>
      </c>
      <c r="D3" s="6" t="n">
        <v>1998</v>
      </c>
      <c r="E3" s="6" t="n">
        <v>1997</v>
      </c>
      <c r="F3" s="6" t="n">
        <v>1996</v>
      </c>
      <c r="G3" s="6" t="n">
        <v>1995</v>
      </c>
      <c r="H3" s="7"/>
      <c r="I3" s="8" t="n">
        <v>2000</v>
      </c>
      <c r="J3" s="8" t="n">
        <v>1999</v>
      </c>
      <c r="K3" s="8" t="n">
        <v>1998</v>
      </c>
      <c r="L3" s="8" t="n">
        <v>1997</v>
      </c>
      <c r="M3" s="8" t="n">
        <v>1996</v>
      </c>
      <c r="N3" s="8" t="n">
        <v>1995</v>
      </c>
      <c r="O3" s="9" t="s">
        <v>50</v>
      </c>
      <c r="P3" s="7"/>
      <c r="Q3" s="8" t="n">
        <v>2001</v>
      </c>
      <c r="R3" s="10" t="n">
        <f aca="false">Q3+1</f>
        <v>2002</v>
      </c>
      <c r="S3" s="10" t="n">
        <f aca="false">R3+1</f>
        <v>2003</v>
      </c>
      <c r="T3" s="10" t="n">
        <f aca="false">S3+1</f>
        <v>2004</v>
      </c>
      <c r="U3" s="10" t="n">
        <f aca="false">T3+1</f>
        <v>2005</v>
      </c>
      <c r="V3" s="10" t="n">
        <f aca="false">U3+1</f>
        <v>2006</v>
      </c>
      <c r="W3" s="10" t="n">
        <f aca="false">V3+1</f>
        <v>2007</v>
      </c>
      <c r="X3" s="10" t="n">
        <f aca="false">W3+1</f>
        <v>2008</v>
      </c>
      <c r="Y3" s="10" t="n">
        <f aca="false">X3+1</f>
        <v>2009</v>
      </c>
      <c r="Z3" s="10" t="n">
        <f aca="false">Y3+1</f>
        <v>2010</v>
      </c>
    </row>
    <row r="4" customFormat="false" ht="12.75" hidden="false" customHeight="false" outlineLevel="0" collapsed="false">
      <c r="A4" s="1" t="s">
        <v>51</v>
      </c>
      <c r="B4" s="2" t="n">
        <v>5041</v>
      </c>
      <c r="C4" s="2" t="n">
        <v>4725.2</v>
      </c>
      <c r="D4" s="2" t="n">
        <v>4842.5</v>
      </c>
      <c r="E4" s="2" t="n">
        <v>5015.7</v>
      </c>
      <c r="F4" s="2" t="n">
        <v>5199</v>
      </c>
      <c r="G4" s="2" t="n">
        <v>5954</v>
      </c>
      <c r="H4" s="5"/>
      <c r="I4" s="5"/>
      <c r="J4" s="5"/>
      <c r="K4" s="5"/>
      <c r="L4" s="5"/>
      <c r="M4" s="5"/>
      <c r="N4" s="5"/>
      <c r="O4" s="5"/>
      <c r="P4" s="5"/>
      <c r="Q4" s="5"/>
    </row>
    <row r="5" customFormat="false" ht="12.75" hidden="false" customHeight="false" outlineLevel="0" collapsed="false">
      <c r="A5" s="1" t="s">
        <v>52</v>
      </c>
      <c r="B5" s="3" t="n">
        <v>2288.3</v>
      </c>
      <c r="C5" s="3" t="n">
        <v>2136.8</v>
      </c>
      <c r="D5" s="3" t="n">
        <v>2374.4</v>
      </c>
      <c r="E5" s="3" t="n">
        <v>2564.9</v>
      </c>
      <c r="F5" s="3" t="n">
        <v>2807.5</v>
      </c>
      <c r="G5" s="3" t="n">
        <v>3294.4</v>
      </c>
      <c r="H5" s="5"/>
      <c r="I5" s="11" t="n">
        <f aca="false">B5/B4</f>
        <v>0.453937710771672</v>
      </c>
      <c r="J5" s="11" t="n">
        <f aca="false">C5/C4</f>
        <v>0.452213662913739</v>
      </c>
      <c r="K5" s="11" t="n">
        <f aca="false">D5/D4</f>
        <v>0.490325245224574</v>
      </c>
      <c r="L5" s="11" t="n">
        <f aca="false">E5/E4</f>
        <v>0.511374284745898</v>
      </c>
      <c r="M5" s="11" t="n">
        <f aca="false">F5/F4</f>
        <v>0.540007693787267</v>
      </c>
      <c r="N5" s="11" t="n">
        <f aca="false">G5/G4</f>
        <v>0.553308700033591</v>
      </c>
      <c r="O5" s="12" t="n">
        <f aca="false">SUM(I5:N5)/6</f>
        <v>0.500194549579457</v>
      </c>
      <c r="P5" s="5"/>
      <c r="Q5" s="5"/>
    </row>
    <row r="6" customFormat="false" ht="12.75" hidden="false" customHeight="false" outlineLevel="0" collapsed="false">
      <c r="A6" s="1"/>
      <c r="B6" s="5"/>
      <c r="C6" s="5"/>
      <c r="D6" s="5"/>
      <c r="E6" s="1"/>
      <c r="F6" s="5"/>
      <c r="G6" s="5"/>
      <c r="H6" s="5"/>
      <c r="I6" s="11"/>
      <c r="J6" s="11"/>
      <c r="K6" s="11"/>
      <c r="L6" s="11"/>
      <c r="M6" s="11"/>
      <c r="N6" s="11"/>
      <c r="O6" s="1"/>
      <c r="P6" s="5"/>
      <c r="Q6" s="5"/>
    </row>
    <row r="7" customFormat="false" ht="12.75" hidden="false" customHeight="false" outlineLevel="0" collapsed="false">
      <c r="A7" s="1" t="s">
        <v>53</v>
      </c>
      <c r="B7" s="3" t="n">
        <v>2752.7</v>
      </c>
      <c r="C7" s="3" t="n">
        <v>2588.4</v>
      </c>
      <c r="D7" s="3" t="n">
        <v>2468.1</v>
      </c>
      <c r="E7" s="3" t="n">
        <v>2450.8</v>
      </c>
      <c r="F7" s="3" t="n">
        <v>2391.5</v>
      </c>
      <c r="G7" s="3" t="n">
        <v>2659.6</v>
      </c>
      <c r="H7" s="5"/>
      <c r="I7" s="11" t="n">
        <f aca="false">B7/B$4</f>
        <v>0.546062289228328</v>
      </c>
      <c r="J7" s="11" t="n">
        <f aca="false">C7/C$4</f>
        <v>0.547786337086261</v>
      </c>
      <c r="K7" s="11" t="n">
        <f aca="false">D7/D$4</f>
        <v>0.509674754775426</v>
      </c>
      <c r="L7" s="11" t="n">
        <f aca="false">E7/E$4</f>
        <v>0.488625715254102</v>
      </c>
      <c r="M7" s="11" t="n">
        <f aca="false">F7/F$4</f>
        <v>0.459992306212733</v>
      </c>
      <c r="N7" s="11" t="n">
        <f aca="false">G7/G$4</f>
        <v>0.446691299966409</v>
      </c>
      <c r="O7" s="12" t="n">
        <f aca="false">SUM(I7:N7)/6</f>
        <v>0.499805450420543</v>
      </c>
      <c r="P7" s="5"/>
      <c r="Q7" s="5"/>
    </row>
    <row r="8" customFormat="false" ht="12.75" hidden="false" customHeight="false" outlineLevel="0" collapsed="false">
      <c r="A8" s="1" t="s">
        <v>54</v>
      </c>
      <c r="B8" s="3" t="n">
        <v>1968.8</v>
      </c>
      <c r="C8" s="3" t="n">
        <v>1904.1</v>
      </c>
      <c r="D8" s="3" t="n">
        <v>1872.5</v>
      </c>
      <c r="E8" s="3" t="n">
        <v>1938.9</v>
      </c>
      <c r="F8" s="3" t="n">
        <v>1981</v>
      </c>
      <c r="G8" s="3" t="n">
        <v>2358.8</v>
      </c>
      <c r="H8" s="5"/>
      <c r="I8" s="11" t="n">
        <f aca="false">B8/B5</f>
        <v>0.860376698859415</v>
      </c>
      <c r="J8" s="11" t="n">
        <f aca="false">C8/C5</f>
        <v>0.891098839385998</v>
      </c>
      <c r="K8" s="11" t="n">
        <f aca="false">D8/D5</f>
        <v>0.788620283018868</v>
      </c>
      <c r="L8" s="11" t="n">
        <f aca="false">E8/E5</f>
        <v>0.755935903933877</v>
      </c>
      <c r="M8" s="11" t="n">
        <f aca="false">F8/F5</f>
        <v>0.705609973285842</v>
      </c>
      <c r="N8" s="11" t="n">
        <f aca="false">G8/G5</f>
        <v>0.71600291403594</v>
      </c>
      <c r="O8" s="12" t="n">
        <f aca="false">SUM(I8:N8)/6</f>
        <v>0.786274102086657</v>
      </c>
      <c r="P8" s="5"/>
      <c r="Q8" s="5"/>
    </row>
    <row r="9" customFormat="false" ht="12.75" hidden="false" customHeight="false" outlineLevel="0" collapsed="false">
      <c r="A9" s="5"/>
      <c r="B9" s="5"/>
      <c r="C9" s="5"/>
      <c r="D9" s="5"/>
      <c r="E9" s="5"/>
      <c r="F9" s="5"/>
      <c r="G9" s="5"/>
      <c r="H9" s="5"/>
      <c r="I9" s="11"/>
      <c r="J9" s="11"/>
      <c r="K9" s="11"/>
      <c r="L9" s="11"/>
      <c r="M9" s="11"/>
      <c r="N9" s="11"/>
      <c r="O9" s="1"/>
      <c r="P9" s="5"/>
      <c r="Q9" s="5"/>
    </row>
    <row r="10" customFormat="false" ht="12.75" hidden="false" customHeight="false" outlineLevel="0" collapsed="false">
      <c r="A10" s="5"/>
      <c r="B10" s="5"/>
      <c r="C10" s="5"/>
      <c r="D10" s="5"/>
      <c r="E10" s="5"/>
      <c r="F10" s="5"/>
      <c r="G10" s="5"/>
      <c r="H10" s="5"/>
      <c r="I10" s="11"/>
      <c r="J10" s="11"/>
      <c r="K10" s="11"/>
      <c r="L10" s="11"/>
      <c r="M10" s="11"/>
      <c r="N10" s="11"/>
      <c r="O10" s="1"/>
      <c r="P10" s="5"/>
      <c r="Q10" s="5"/>
    </row>
    <row r="11" customFormat="false" ht="12.75" hidden="false" customHeight="false" outlineLevel="0" collapsed="false">
      <c r="A11" s="5"/>
      <c r="B11" s="5"/>
      <c r="C11" s="5"/>
      <c r="D11" s="5"/>
      <c r="E11" s="5"/>
      <c r="F11" s="5"/>
      <c r="G11" s="5"/>
      <c r="H11" s="5"/>
      <c r="I11" s="11"/>
      <c r="J11" s="11"/>
      <c r="K11" s="11"/>
      <c r="L11" s="11"/>
      <c r="M11" s="11"/>
      <c r="N11" s="11"/>
      <c r="O11" s="1"/>
      <c r="P11" s="5"/>
      <c r="Q11" s="5"/>
    </row>
    <row r="12" customFormat="false" ht="12.75" hidden="false" customHeight="false" outlineLevel="0" collapsed="false">
      <c r="A12" s="1" t="s">
        <v>55</v>
      </c>
      <c r="B12" s="1" t="n">
        <v>182.5</v>
      </c>
      <c r="C12" s="1" t="n">
        <v>-2.3</v>
      </c>
      <c r="D12" s="1" t="n">
        <v>128.5</v>
      </c>
      <c r="E12" s="3" t="n">
        <v>1486.3</v>
      </c>
      <c r="F12" s="1" t="n">
        <v>-113.4</v>
      </c>
      <c r="G12" s="3" t="n">
        <v>-1053.5</v>
      </c>
      <c r="H12" s="5"/>
      <c r="I12" s="11" t="n">
        <f aca="false">B12/B$4</f>
        <v>0.0362031342987502</v>
      </c>
      <c r="J12" s="11" t="n">
        <f aca="false">C12/C$4</f>
        <v>-0.000486751883518158</v>
      </c>
      <c r="K12" s="11" t="n">
        <f aca="false">D12/D$4</f>
        <v>0.0265358802271554</v>
      </c>
      <c r="L12" s="11" t="n">
        <f aca="false">E12/E$4</f>
        <v>0.296329525290588</v>
      </c>
      <c r="M12" s="11" t="n">
        <f aca="false">F12/F$4</f>
        <v>-0.0218118869013272</v>
      </c>
      <c r="N12" s="11" t="n">
        <f aca="false">G12/G$4</f>
        <v>-0.17693987235472</v>
      </c>
      <c r="O12" s="12" t="n">
        <f aca="false">SUM(I12:N12)/6</f>
        <v>0.0266383381128214</v>
      </c>
      <c r="P12" s="5"/>
      <c r="Q12" s="5"/>
    </row>
    <row r="13" customFormat="false" ht="12.75" hidden="false" customHeight="false" outlineLevel="0" collapsed="false">
      <c r="A13" s="1" t="s">
        <v>56</v>
      </c>
      <c r="B13" s="1" t="n">
        <v>54</v>
      </c>
      <c r="C13" s="1" t="n">
        <v>61.9</v>
      </c>
      <c r="D13" s="1" t="n">
        <v>69.6</v>
      </c>
      <c r="E13" s="1" t="n">
        <v>85.8</v>
      </c>
      <c r="F13" s="1" t="n">
        <v>106.8</v>
      </c>
      <c r="G13" s="1" t="n">
        <v>131.6</v>
      </c>
      <c r="H13" s="5"/>
      <c r="I13" s="11" t="n">
        <f aca="false">B13/B$4</f>
        <v>0.0107121602856576</v>
      </c>
      <c r="J13" s="11" t="n">
        <f aca="false">C13/C$4</f>
        <v>0.0130999746042496</v>
      </c>
      <c r="K13" s="11" t="n">
        <f aca="false">D13/D$4</f>
        <v>0.0143727413526071</v>
      </c>
      <c r="L13" s="11" t="n">
        <f aca="false">E13/E$4</f>
        <v>0.01710628626114</v>
      </c>
      <c r="M13" s="11" t="n">
        <f aca="false">F13/F$4</f>
        <v>0.0205424120023081</v>
      </c>
      <c r="N13" s="11" t="n">
        <f aca="false">G13/G$4</f>
        <v>0.0221027880416527</v>
      </c>
      <c r="O13" s="12" t="n">
        <f aca="false">SUM(I13:N13)/6</f>
        <v>0.0163227270912692</v>
      </c>
      <c r="P13" s="5"/>
      <c r="Q13" s="5"/>
    </row>
    <row r="14" customFormat="false" ht="12.75" hidden="false" customHeight="false" outlineLevel="0" collapsed="false">
      <c r="A14" s="1" t="s">
        <v>57</v>
      </c>
      <c r="B14" s="1" t="n">
        <v>-9</v>
      </c>
      <c r="C14" s="1" t="n">
        <v>-11.7</v>
      </c>
      <c r="D14" s="1" t="n">
        <v>-10.7</v>
      </c>
      <c r="E14" s="1" t="n">
        <v>-6.7</v>
      </c>
      <c r="F14" s="1" t="n">
        <v>-7.4</v>
      </c>
      <c r="G14" s="1" t="n">
        <v>-6.2</v>
      </c>
      <c r="H14" s="5"/>
      <c r="I14" s="11" t="n">
        <f aca="false">B14/B$4</f>
        <v>-0.0017853600476096</v>
      </c>
      <c r="J14" s="11" t="n">
        <f aca="false">C14/C$4</f>
        <v>-0.0024760856683315</v>
      </c>
      <c r="K14" s="11" t="n">
        <f aca="false">D14/D$4</f>
        <v>-0.00220960247805885</v>
      </c>
      <c r="L14" s="11" t="n">
        <f aca="false">E14/E$4</f>
        <v>-0.0013358055705086</v>
      </c>
      <c r="M14" s="11" t="n">
        <f aca="false">F14/F$4</f>
        <v>-0.00142335064435468</v>
      </c>
      <c r="N14" s="11" t="n">
        <f aca="false">G14/G$4</f>
        <v>-0.00104131676184078</v>
      </c>
      <c r="O14" s="12" t="n">
        <f aca="false">SUM(I14:N14)/6</f>
        <v>-0.00171192019511734</v>
      </c>
      <c r="P14" s="5"/>
      <c r="Q14" s="5"/>
    </row>
    <row r="15" customFormat="false" ht="12.75" hidden="false" customHeight="false" outlineLevel="0" collapsed="false">
      <c r="A15" s="1" t="s">
        <v>58</v>
      </c>
      <c r="B15" s="1" t="n">
        <v>5.3</v>
      </c>
      <c r="C15" s="1" t="n">
        <v>18.1</v>
      </c>
      <c r="D15" s="1" t="n">
        <v>11.6</v>
      </c>
      <c r="E15" s="1" t="n">
        <v>10.8</v>
      </c>
      <c r="F15" s="1" t="n">
        <v>8.9</v>
      </c>
      <c r="G15" s="1" t="n">
        <v>8.4</v>
      </c>
      <c r="H15" s="5"/>
      <c r="I15" s="11" t="n">
        <f aca="false">B15/B$4</f>
        <v>0.00105137869470343</v>
      </c>
      <c r="J15" s="11" t="n">
        <f aca="false">C15/C$4</f>
        <v>0.0038305256920342</v>
      </c>
      <c r="K15" s="11" t="n">
        <f aca="false">D15/D$4</f>
        <v>0.00239545689210119</v>
      </c>
      <c r="L15" s="11" t="n">
        <f aca="false">E15/E$4</f>
        <v>0.00215323883007357</v>
      </c>
      <c r="M15" s="11" t="n">
        <f aca="false">F15/F$4</f>
        <v>0.00171186766685901</v>
      </c>
      <c r="N15" s="11" t="n">
        <f aca="false">G15/G$4</f>
        <v>0.00141081625797783</v>
      </c>
      <c r="O15" s="12" t="n">
        <f aca="false">SUM(I15:N15)/6</f>
        <v>0.00209221400562487</v>
      </c>
      <c r="P15" s="5"/>
      <c r="Q15" s="5"/>
    </row>
    <row r="16" customFormat="false" ht="12.75" hidden="false" customHeight="false" outlineLevel="0" collapsed="false">
      <c r="A16" s="1"/>
      <c r="B16" s="5"/>
      <c r="C16" s="5"/>
      <c r="D16" s="5"/>
      <c r="E16" s="5"/>
      <c r="F16" s="1"/>
      <c r="G16" s="5"/>
      <c r="H16" s="5"/>
      <c r="I16" s="11"/>
      <c r="J16" s="11"/>
      <c r="K16" s="11"/>
      <c r="L16" s="11"/>
      <c r="M16" s="11"/>
      <c r="N16" s="11"/>
      <c r="O16" s="1"/>
      <c r="P16" s="5"/>
      <c r="Q16" s="5"/>
    </row>
    <row r="17" customFormat="false" ht="12.75" hidden="false" customHeight="false" outlineLevel="0" collapsed="false">
      <c r="A17" s="1" t="s">
        <v>59</v>
      </c>
      <c r="B17" s="1" t="n">
        <v>551.1</v>
      </c>
      <c r="C17" s="1" t="n">
        <v>618.3</v>
      </c>
      <c r="D17" s="1" t="n">
        <v>396.6</v>
      </c>
      <c r="E17" s="3" t="n">
        <v>-1064.3</v>
      </c>
      <c r="F17" s="1" t="n">
        <v>415.6</v>
      </c>
      <c r="G17" s="3" t="n">
        <v>1220.5</v>
      </c>
      <c r="H17" s="5"/>
      <c r="I17" s="11" t="n">
        <f aca="false">B17/B$4</f>
        <v>0.109323546915295</v>
      </c>
      <c r="J17" s="11" t="n">
        <f aca="false">C17/C$4</f>
        <v>0.130851604164903</v>
      </c>
      <c r="K17" s="11" t="n">
        <f aca="false">D17/D$4</f>
        <v>0.0818998451213216</v>
      </c>
      <c r="L17" s="11" t="n">
        <f aca="false">E17/E$4</f>
        <v>-0.21219371174512</v>
      </c>
      <c r="M17" s="11" t="n">
        <f aca="false">F17/F$4</f>
        <v>0.0799384497018658</v>
      </c>
      <c r="N17" s="11" t="n">
        <f aca="false">G17/G$4</f>
        <v>0.20498824319785</v>
      </c>
      <c r="O17" s="12" t="n">
        <f aca="false">SUM(I17:N17)/6</f>
        <v>0.0658013295593525</v>
      </c>
      <c r="P17" s="5"/>
      <c r="Q17" s="5"/>
    </row>
    <row r="18" customFormat="false" ht="12.75" hidden="false" customHeight="false" outlineLevel="0" collapsed="false">
      <c r="A18" s="1" t="s">
        <v>60</v>
      </c>
      <c r="B18" s="1" t="n">
        <v>190.5</v>
      </c>
      <c r="C18" s="1" t="n">
        <v>163.3</v>
      </c>
      <c r="D18" s="1" t="n">
        <v>112.1</v>
      </c>
      <c r="E18" s="1" t="n">
        <v>-133.4</v>
      </c>
      <c r="F18" s="1" t="n">
        <v>167.7</v>
      </c>
      <c r="G18" s="1" t="n">
        <v>496.5</v>
      </c>
      <c r="H18" s="5"/>
      <c r="I18" s="11" t="n">
        <f aca="false">B18/B$4</f>
        <v>0.0377901210077366</v>
      </c>
      <c r="J18" s="11" t="n">
        <f aca="false">C18/C$4</f>
        <v>0.0345593837297892</v>
      </c>
      <c r="K18" s="11" t="n">
        <f aca="false">D18/D$4</f>
        <v>0.0231491997934951</v>
      </c>
      <c r="L18" s="11" t="n">
        <f aca="false">E18/E$4</f>
        <v>-0.0265964870307235</v>
      </c>
      <c r="M18" s="11" t="n">
        <f aca="false">F18/F$4</f>
        <v>0.0322562031159838</v>
      </c>
      <c r="N18" s="11" t="n">
        <f aca="false">G18/G$4</f>
        <v>0.0833893181054753</v>
      </c>
      <c r="O18" s="12" t="n">
        <f aca="false">SUM(I18:N18)/6</f>
        <v>0.0307579564536261</v>
      </c>
      <c r="P18" s="5"/>
      <c r="Q18" s="5"/>
    </row>
    <row r="19" customFormat="false" ht="12.75" hidden="false" customHeight="false" outlineLevel="0" collapsed="false">
      <c r="A19" s="1"/>
      <c r="B19" s="5"/>
      <c r="C19" s="5"/>
      <c r="D19" s="5"/>
      <c r="E19" s="5"/>
      <c r="F19" s="1"/>
      <c r="G19" s="5"/>
      <c r="H19" s="5"/>
      <c r="I19" s="11"/>
      <c r="J19" s="11"/>
      <c r="K19" s="11"/>
      <c r="L19" s="11"/>
      <c r="M19" s="11"/>
      <c r="N19" s="11"/>
      <c r="O19" s="1"/>
      <c r="P19" s="5"/>
      <c r="Q19" s="5"/>
    </row>
    <row r="20" customFormat="false" ht="12.75" hidden="false" customHeight="false" outlineLevel="0" collapsed="false">
      <c r="A20" s="1" t="s">
        <v>61</v>
      </c>
      <c r="B20" s="1" t="n">
        <v>360.6</v>
      </c>
      <c r="C20" s="1" t="n">
        <v>455</v>
      </c>
      <c r="D20" s="1" t="n">
        <v>284.5</v>
      </c>
      <c r="E20" s="1" t="n">
        <v>-930.9</v>
      </c>
      <c r="F20" s="1" t="n">
        <v>247.9</v>
      </c>
      <c r="G20" s="1" t="n">
        <v>724</v>
      </c>
      <c r="H20" s="5"/>
      <c r="I20" s="11" t="n">
        <f aca="false">B20/B$4</f>
        <v>0.071533425907558</v>
      </c>
      <c r="J20" s="11" t="n">
        <f aca="false">C20/C$4</f>
        <v>0.0962922204351139</v>
      </c>
      <c r="K20" s="11" t="n">
        <f aca="false">D20/D$4</f>
        <v>0.0587506453278265</v>
      </c>
      <c r="L20" s="11" t="n">
        <f aca="false">E20/E$4</f>
        <v>-0.185597224714397</v>
      </c>
      <c r="M20" s="11" t="n">
        <f aca="false">F20/F$4</f>
        <v>0.0476822465858819</v>
      </c>
      <c r="N20" s="11" t="n">
        <f aca="false">G20/G$4</f>
        <v>0.121598925092375</v>
      </c>
      <c r="O20" s="12" t="n">
        <f aca="false">SUM(I20:N20)/6</f>
        <v>0.0350433731057264</v>
      </c>
      <c r="P20" s="5"/>
      <c r="Q20" s="5"/>
    </row>
    <row r="21" customFormat="false" ht="12.75" hidden="false" customHeight="false" outlineLevel="0" collapsed="false">
      <c r="A21" s="1" t="s">
        <v>62</v>
      </c>
      <c r="B21" s="1" t="n">
        <v>4.2</v>
      </c>
      <c r="C21" s="1" t="n">
        <v>4.4</v>
      </c>
      <c r="D21" s="1" t="n">
        <v>4.5</v>
      </c>
      <c r="E21" s="1" t="n">
        <v>3.5</v>
      </c>
      <c r="F21" s="1" t="n">
        <v>3.7</v>
      </c>
      <c r="G21" s="1" t="n">
        <v>4</v>
      </c>
      <c r="H21" s="5"/>
      <c r="I21" s="11" t="n">
        <f aca="false">B21/B$4</f>
        <v>0.000833168022217814</v>
      </c>
      <c r="J21" s="11" t="n">
        <f aca="false">C21/C$4</f>
        <v>0.000931177516295607</v>
      </c>
      <c r="K21" s="11" t="n">
        <f aca="false">D21/D$4</f>
        <v>0.000929272070211668</v>
      </c>
      <c r="L21" s="11" t="n">
        <f aca="false">E21/E$4</f>
        <v>0.000697808880116434</v>
      </c>
      <c r="M21" s="11" t="n">
        <f aca="false">F21/F$4</f>
        <v>0.000711675322177342</v>
      </c>
      <c r="N21" s="11" t="n">
        <f aca="false">G21/G$4</f>
        <v>0.000671817265703729</v>
      </c>
      <c r="O21" s="12" t="n">
        <f aca="false">SUM(I21:N21)/6</f>
        <v>0.000795819846120432</v>
      </c>
      <c r="P21" s="5"/>
      <c r="Q21" s="5"/>
    </row>
    <row r="22" customFormat="false" ht="12.75" hidden="false" customHeight="false" outlineLevel="0" collapsed="false">
      <c r="A22" s="1"/>
      <c r="B22" s="5"/>
      <c r="C22" s="5"/>
      <c r="D22" s="5"/>
      <c r="E22" s="5"/>
      <c r="F22" s="1"/>
      <c r="G22" s="5"/>
      <c r="H22" s="5"/>
      <c r="I22" s="11"/>
      <c r="J22" s="11"/>
      <c r="K22" s="11"/>
      <c r="L22" s="11"/>
      <c r="M22" s="11"/>
      <c r="N22" s="11"/>
      <c r="O22" s="1"/>
      <c r="P22" s="5"/>
      <c r="Q22" s="5"/>
    </row>
    <row r="23" customFormat="false" ht="12.75" hidden="false" customHeight="false" outlineLevel="0" collapsed="false">
      <c r="A23" s="1" t="s">
        <v>63</v>
      </c>
      <c r="B23" s="1" t="n">
        <v>356.4</v>
      </c>
      <c r="C23" s="1" t="n">
        <v>450.6</v>
      </c>
      <c r="D23" s="1" t="n">
        <v>280</v>
      </c>
      <c r="E23" s="1" t="n">
        <v>-934.4</v>
      </c>
      <c r="F23" s="1" t="n">
        <v>244.2</v>
      </c>
      <c r="G23" s="1" t="n">
        <v>720</v>
      </c>
      <c r="H23" s="5"/>
      <c r="I23" s="11" t="n">
        <f aca="false">B23/B$4</f>
        <v>0.0707002578853402</v>
      </c>
      <c r="J23" s="11" t="n">
        <f aca="false">C23/C$4</f>
        <v>0.0953610429188183</v>
      </c>
      <c r="K23" s="11" t="n">
        <f aca="false">D23/D$4</f>
        <v>0.0578213732576149</v>
      </c>
      <c r="L23" s="11" t="n">
        <f aca="false">E23/E$4</f>
        <v>-0.186295033594513</v>
      </c>
      <c r="M23" s="11" t="n">
        <f aca="false">F23/F$4</f>
        <v>0.0469705712637046</v>
      </c>
      <c r="N23" s="11" t="n">
        <f aca="false">G23/G$4</f>
        <v>0.120927107826671</v>
      </c>
      <c r="O23" s="12" t="n">
        <f aca="false">SUM(I23:N23)/6</f>
        <v>0.034247553259606</v>
      </c>
      <c r="P23" s="5"/>
      <c r="Q23" s="5"/>
    </row>
    <row r="24" customFormat="false" ht="12.75" hidden="false" customHeight="false" outlineLevel="0" collapsed="false">
      <c r="A24" s="1"/>
      <c r="B24" s="5"/>
      <c r="C24" s="5"/>
      <c r="D24" s="5"/>
      <c r="E24" s="5"/>
      <c r="F24" s="1"/>
      <c r="G24" s="5"/>
      <c r="H24" s="5"/>
      <c r="I24" s="11"/>
      <c r="J24" s="11"/>
      <c r="K24" s="11"/>
      <c r="L24" s="11"/>
      <c r="M24" s="11"/>
      <c r="N24" s="11"/>
      <c r="O24" s="1"/>
      <c r="P24" s="5"/>
      <c r="Q24" s="5"/>
    </row>
    <row r="25" customFormat="false" ht="12.75" hidden="false" customHeight="false" outlineLevel="0" collapsed="false">
      <c r="A25" s="1" t="s">
        <v>64</v>
      </c>
      <c r="B25" s="5"/>
      <c r="C25" s="5"/>
      <c r="D25" s="5"/>
      <c r="E25" s="5"/>
      <c r="F25" s="1"/>
      <c r="G25" s="5"/>
      <c r="H25" s="5"/>
      <c r="I25" s="11"/>
      <c r="J25" s="11"/>
      <c r="K25" s="11"/>
      <c r="L25" s="11"/>
      <c r="M25" s="11"/>
      <c r="N25" s="11"/>
      <c r="O25" s="1"/>
      <c r="P25" s="5"/>
      <c r="Q25" s="5"/>
    </row>
    <row r="26" customFormat="false" ht="12.75" hidden="false" customHeight="false" outlineLevel="0" collapsed="false">
      <c r="A26" s="1" t="s">
        <v>65</v>
      </c>
      <c r="B26" s="1" t="n">
        <v>2.71</v>
      </c>
      <c r="C26" s="1" t="n">
        <v>3.36</v>
      </c>
      <c r="D26" s="1" t="n">
        <v>2.04</v>
      </c>
      <c r="E26" s="1" t="n">
        <v>-6.8</v>
      </c>
      <c r="F26" s="1" t="n">
        <v>1.8</v>
      </c>
      <c r="G26" s="1" t="n">
        <v>5.39</v>
      </c>
      <c r="H26" s="5"/>
      <c r="I26" s="11"/>
      <c r="J26" s="11"/>
      <c r="K26" s="11"/>
      <c r="L26" s="11"/>
      <c r="M26" s="11"/>
      <c r="N26" s="11"/>
      <c r="O26" s="1"/>
      <c r="P26" s="5"/>
      <c r="Q26" s="5"/>
    </row>
    <row r="27" customFormat="false" ht="12.75" hidden="false" customHeight="false" outlineLevel="0" collapsed="false">
      <c r="A27" s="1" t="s">
        <v>66</v>
      </c>
      <c r="B27" s="1" t="n">
        <v>2.61</v>
      </c>
      <c r="C27" s="1" t="n">
        <v>3.23</v>
      </c>
      <c r="D27" s="1" t="n">
        <v>1.97</v>
      </c>
      <c r="E27" s="1" t="n">
        <v>-6.8</v>
      </c>
      <c r="F27" s="1" t="n">
        <v>1.78</v>
      </c>
      <c r="G27" s="1" t="n">
        <v>5.23</v>
      </c>
      <c r="H27" s="5"/>
      <c r="I27" s="11"/>
      <c r="J27" s="11"/>
      <c r="K27" s="11"/>
      <c r="L27" s="11"/>
      <c r="M27" s="11"/>
      <c r="N27" s="11"/>
      <c r="O27" s="1"/>
      <c r="P27" s="5"/>
      <c r="Q27" s="5"/>
    </row>
    <row r="28" customFormat="false" ht="12.75" hidden="false" customHeight="false" outlineLevel="0" collapsed="false">
      <c r="A28" s="1" t="s">
        <v>67</v>
      </c>
      <c r="B28" s="1" t="n">
        <v>1.14</v>
      </c>
      <c r="C28" s="1" t="n">
        <v>1.14</v>
      </c>
      <c r="D28" s="1" t="n">
        <v>1.14</v>
      </c>
      <c r="E28" s="1" t="n">
        <v>1.14</v>
      </c>
      <c r="F28" s="1" t="n">
        <v>1.14</v>
      </c>
      <c r="G28" s="1" t="n">
        <v>1.14</v>
      </c>
      <c r="H28" s="5"/>
      <c r="I28" s="11"/>
      <c r="J28" s="11"/>
      <c r="K28" s="11"/>
      <c r="L28" s="11"/>
      <c r="M28" s="11"/>
      <c r="N28" s="11"/>
      <c r="O28" s="1"/>
      <c r="P28" s="5"/>
      <c r="Q28" s="5"/>
    </row>
    <row r="29" customFormat="false" ht="12.75" hidden="false" customHeight="false" outlineLevel="0" collapsed="false">
      <c r="A29" s="1"/>
      <c r="B29" s="5"/>
      <c r="C29" s="5"/>
      <c r="D29" s="5"/>
      <c r="E29" s="5"/>
      <c r="F29" s="1"/>
      <c r="G29" s="5"/>
      <c r="H29" s="5"/>
      <c r="I29" s="11"/>
      <c r="J29" s="11"/>
      <c r="K29" s="11"/>
      <c r="L29" s="11"/>
      <c r="M29" s="11"/>
      <c r="N29" s="11"/>
      <c r="O29" s="1"/>
      <c r="P29" s="5"/>
      <c r="Q29" s="5"/>
    </row>
    <row r="30" customFormat="false" ht="12.75" hidden="false" customHeight="false" outlineLevel="0" collapsed="false">
      <c r="A30" s="1" t="s">
        <v>68</v>
      </c>
      <c r="B30" s="13" t="n">
        <v>131689</v>
      </c>
      <c r="C30" s="13" t="n">
        <v>134027</v>
      </c>
      <c r="D30" s="13" t="n">
        <v>137185</v>
      </c>
      <c r="E30" s="13" t="n">
        <v>137460</v>
      </c>
      <c r="F30" s="13" t="n">
        <v>135466</v>
      </c>
      <c r="G30" s="13" t="n">
        <v>134149</v>
      </c>
      <c r="H30" s="5"/>
      <c r="I30" s="11"/>
      <c r="J30" s="11"/>
      <c r="K30" s="11"/>
      <c r="L30" s="11"/>
      <c r="M30" s="11"/>
      <c r="N30" s="11"/>
      <c r="O30" s="1"/>
      <c r="P30" s="5"/>
      <c r="Q30" s="5"/>
    </row>
    <row r="31" customFormat="false" ht="11.25" hidden="false" customHeight="false" outlineLevel="0" collapsed="false">
      <c r="I31" s="14"/>
      <c r="J31" s="14"/>
      <c r="K31" s="14"/>
      <c r="L31" s="14"/>
      <c r="M31" s="14"/>
      <c r="N31" s="14"/>
      <c r="O31" s="14"/>
    </row>
    <row r="32" customFormat="false" ht="11.25" hidden="false" customHeight="false" outlineLevel="0" collapsed="false">
      <c r="I32" s="14"/>
      <c r="J32" s="14"/>
      <c r="K32" s="14"/>
      <c r="L32" s="14"/>
      <c r="M32" s="14"/>
      <c r="N32" s="14"/>
      <c r="O32" s="14"/>
    </row>
    <row r="33" customFormat="false" ht="11.25" hidden="false" customHeight="false" outlineLevel="0" collapsed="false">
      <c r="D33" s="15" t="s">
        <v>69</v>
      </c>
      <c r="G33" s="0" t="s">
        <v>49</v>
      </c>
      <c r="I33" s="14"/>
      <c r="J33" s="14"/>
      <c r="K33" s="14"/>
      <c r="L33" s="14"/>
      <c r="M33" s="14"/>
      <c r="N33" s="14"/>
      <c r="O33" s="14"/>
    </row>
    <row r="34" customFormat="false" ht="12.75" hidden="false" customHeight="false" outlineLevel="0" collapsed="false">
      <c r="B34" s="6" t="n">
        <v>2000</v>
      </c>
      <c r="C34" s="6" t="n">
        <v>1999</v>
      </c>
      <c r="D34" s="6" t="n">
        <v>1998</v>
      </c>
      <c r="E34" s="6" t="n">
        <v>1997</v>
      </c>
      <c r="F34" s="6" t="n">
        <v>1996</v>
      </c>
      <c r="G34" s="6" t="n">
        <v>1995</v>
      </c>
      <c r="H34" s="16" t="s">
        <v>50</v>
      </c>
      <c r="I34" s="14"/>
      <c r="J34" s="14"/>
      <c r="K34" s="14"/>
      <c r="L34" s="14"/>
      <c r="M34" s="14"/>
      <c r="N34" s="14"/>
      <c r="O34" s="14"/>
    </row>
    <row r="35" customFormat="false" ht="12.75" hidden="false" customHeight="false" outlineLevel="0" collapsed="false">
      <c r="A35" s="1" t="s">
        <v>51</v>
      </c>
      <c r="B35" s="17" t="n">
        <f aca="false">B4/B$4</f>
        <v>1</v>
      </c>
      <c r="C35" s="17" t="n">
        <f aca="false">C4/C$4</f>
        <v>1</v>
      </c>
      <c r="D35" s="17" t="n">
        <f aca="false">D4/D$4</f>
        <v>1</v>
      </c>
      <c r="E35" s="17" t="n">
        <f aca="false">E4/E$4</f>
        <v>1</v>
      </c>
      <c r="F35" s="17" t="n">
        <f aca="false">F4/F$4</f>
        <v>1</v>
      </c>
      <c r="G35" s="17" t="n">
        <f aca="false">G4/G$4</f>
        <v>1</v>
      </c>
      <c r="H35" s="18" t="n">
        <f aca="false">SUM(B35:G35)/6</f>
        <v>1</v>
      </c>
      <c r="I35" s="14"/>
      <c r="J35" s="14"/>
      <c r="K35" s="14"/>
      <c r="L35" s="14"/>
      <c r="M35" s="14"/>
      <c r="N35" s="14"/>
      <c r="O35" s="14"/>
    </row>
    <row r="36" customFormat="false" ht="12.75" hidden="false" customHeight="false" outlineLevel="0" collapsed="false">
      <c r="A36" s="1" t="s">
        <v>52</v>
      </c>
      <c r="B36" s="17" t="n">
        <f aca="false">B5/B$4</f>
        <v>0.453937710771672</v>
      </c>
      <c r="C36" s="17" t="n">
        <f aca="false">C5/C$4</f>
        <v>0.452213662913739</v>
      </c>
      <c r="D36" s="17" t="n">
        <f aca="false">D5/D$4</f>
        <v>0.490325245224574</v>
      </c>
      <c r="E36" s="17" t="n">
        <f aca="false">E5/E$4</f>
        <v>0.511374284745898</v>
      </c>
      <c r="F36" s="17" t="n">
        <f aca="false">F5/F$4</f>
        <v>0.540007693787267</v>
      </c>
      <c r="G36" s="17" t="n">
        <f aca="false">G5/G$4</f>
        <v>0.553308700033591</v>
      </c>
      <c r="H36" s="18" t="n">
        <f aca="false">SUM(B36:G36)/6</f>
        <v>0.500194549579457</v>
      </c>
      <c r="I36" s="14"/>
      <c r="J36" s="14"/>
      <c r="K36" s="14"/>
      <c r="L36" s="14"/>
      <c r="M36" s="14"/>
      <c r="N36" s="14"/>
      <c r="O36" s="14"/>
    </row>
    <row r="37" customFormat="false" ht="12.75" hidden="false" customHeight="false" outlineLevel="0" collapsed="false">
      <c r="A37" s="1"/>
      <c r="B37" s="17"/>
      <c r="C37" s="17"/>
      <c r="D37" s="17"/>
      <c r="E37" s="17"/>
      <c r="F37" s="17"/>
      <c r="G37" s="17"/>
      <c r="H37" s="18"/>
      <c r="I37" s="14"/>
      <c r="J37" s="14"/>
      <c r="K37" s="14"/>
      <c r="L37" s="14"/>
      <c r="M37" s="14"/>
      <c r="N37" s="14"/>
      <c r="O37" s="14"/>
    </row>
    <row r="38" customFormat="false" ht="12.75" hidden="false" customHeight="false" outlineLevel="0" collapsed="false">
      <c r="A38" s="1" t="s">
        <v>53</v>
      </c>
      <c r="B38" s="17" t="n">
        <f aca="false">B7/B$4</f>
        <v>0.546062289228328</v>
      </c>
      <c r="C38" s="17" t="n">
        <f aca="false">C7/C$4</f>
        <v>0.547786337086261</v>
      </c>
      <c r="D38" s="17" t="n">
        <f aca="false">D7/D$4</f>
        <v>0.509674754775426</v>
      </c>
      <c r="E38" s="17" t="n">
        <f aca="false">E7/E$4</f>
        <v>0.488625715254102</v>
      </c>
      <c r="F38" s="17" t="n">
        <f aca="false">F7/F$4</f>
        <v>0.459992306212733</v>
      </c>
      <c r="G38" s="17" t="n">
        <f aca="false">G7/G$4</f>
        <v>0.446691299966409</v>
      </c>
      <c r="H38" s="18" t="n">
        <f aca="false">SUM(B38:G38)/6</f>
        <v>0.499805450420543</v>
      </c>
      <c r="I38" s="14"/>
      <c r="J38" s="14"/>
      <c r="K38" s="14"/>
      <c r="L38" s="14"/>
      <c r="M38" s="14"/>
      <c r="N38" s="14"/>
      <c r="O38" s="14"/>
    </row>
    <row r="39" customFormat="false" ht="12.75" hidden="false" customHeight="false" outlineLevel="0" collapsed="false">
      <c r="A39" s="1" t="s">
        <v>54</v>
      </c>
      <c r="B39" s="17" t="n">
        <f aca="false">B8/B$4</f>
        <v>0.390557429081531</v>
      </c>
      <c r="C39" s="17" t="n">
        <f aca="false">C8/C$4</f>
        <v>0.402967070176924</v>
      </c>
      <c r="D39" s="17" t="n">
        <f aca="false">D8/D$4</f>
        <v>0.386680433660299</v>
      </c>
      <c r="E39" s="17" t="n">
        <f aca="false">E8/E$4</f>
        <v>0.38656618218793</v>
      </c>
      <c r="F39" s="17" t="n">
        <f aca="false">F8/F$4</f>
        <v>0.381034814387382</v>
      </c>
      <c r="G39" s="17" t="n">
        <f aca="false">G8/G$4</f>
        <v>0.396170641585489</v>
      </c>
      <c r="H39" s="18" t="n">
        <f aca="false">SUM(B39:G39)/6</f>
        <v>0.390662761846593</v>
      </c>
      <c r="I39" s="14"/>
      <c r="J39" s="14"/>
      <c r="K39" s="14"/>
      <c r="L39" s="14"/>
      <c r="M39" s="14"/>
      <c r="N39" s="14"/>
      <c r="O39" s="14"/>
    </row>
    <row r="40" customFormat="false" ht="12.75" hidden="false" customHeight="false" outlineLevel="0" collapsed="false">
      <c r="A40" s="5"/>
      <c r="B40" s="17"/>
      <c r="C40" s="17"/>
      <c r="D40" s="17"/>
      <c r="E40" s="17"/>
      <c r="F40" s="17"/>
      <c r="G40" s="17"/>
      <c r="H40" s="18"/>
      <c r="I40" s="14"/>
      <c r="J40" s="14"/>
      <c r="K40" s="14"/>
      <c r="L40" s="14"/>
      <c r="M40" s="14"/>
      <c r="N40" s="14"/>
      <c r="O40" s="14"/>
    </row>
    <row r="41" customFormat="false" ht="12.75" hidden="false" customHeight="false" outlineLevel="0" collapsed="false">
      <c r="A41" s="5"/>
      <c r="B41" s="17"/>
      <c r="C41" s="17"/>
      <c r="D41" s="17"/>
      <c r="E41" s="17"/>
      <c r="F41" s="17"/>
      <c r="G41" s="17"/>
      <c r="H41" s="18"/>
      <c r="I41" s="14"/>
      <c r="J41" s="14"/>
      <c r="K41" s="14"/>
      <c r="L41" s="14"/>
      <c r="M41" s="14"/>
      <c r="N41" s="14"/>
      <c r="O41" s="14"/>
    </row>
    <row r="42" customFormat="false" ht="12.75" hidden="false" customHeight="false" outlineLevel="0" collapsed="false">
      <c r="A42" s="5"/>
      <c r="B42" s="17"/>
      <c r="C42" s="17"/>
      <c r="D42" s="17"/>
      <c r="E42" s="17"/>
      <c r="F42" s="17"/>
      <c r="G42" s="17"/>
      <c r="H42" s="18"/>
      <c r="I42" s="14"/>
      <c r="J42" s="14"/>
      <c r="K42" s="14"/>
      <c r="L42" s="14"/>
      <c r="M42" s="14"/>
      <c r="N42" s="14"/>
      <c r="O42" s="14"/>
    </row>
    <row r="43" customFormat="false" ht="12.75" hidden="false" customHeight="false" outlineLevel="0" collapsed="false">
      <c r="A43" s="1" t="s">
        <v>55</v>
      </c>
      <c r="B43" s="17" t="n">
        <f aca="false">B12/B$4</f>
        <v>0.0362031342987502</v>
      </c>
      <c r="C43" s="17" t="n">
        <f aca="false">C12/C$4</f>
        <v>-0.000486751883518158</v>
      </c>
      <c r="D43" s="17" t="n">
        <f aca="false">D12/D$4</f>
        <v>0.0265358802271554</v>
      </c>
      <c r="E43" s="17" t="n">
        <f aca="false">E12/E$4</f>
        <v>0.296329525290588</v>
      </c>
      <c r="F43" s="17" t="n">
        <f aca="false">F12/F$4</f>
        <v>-0.0218118869013272</v>
      </c>
      <c r="G43" s="17" t="n">
        <f aca="false">G12/G$4</f>
        <v>-0.17693987235472</v>
      </c>
      <c r="H43" s="18" t="n">
        <f aca="false">SUM(B43:G43)/6</f>
        <v>0.0266383381128214</v>
      </c>
      <c r="I43" s="14"/>
      <c r="J43" s="14"/>
      <c r="K43" s="14"/>
      <c r="L43" s="14"/>
      <c r="M43" s="14"/>
      <c r="N43" s="14"/>
      <c r="O43" s="14"/>
    </row>
    <row r="44" customFormat="false" ht="12.75" hidden="false" customHeight="false" outlineLevel="0" collapsed="false">
      <c r="A44" s="1" t="s">
        <v>56</v>
      </c>
      <c r="B44" s="17" t="n">
        <f aca="false">B13/B$4</f>
        <v>0.0107121602856576</v>
      </c>
      <c r="C44" s="17" t="n">
        <f aca="false">C13/C$4</f>
        <v>0.0130999746042496</v>
      </c>
      <c r="D44" s="17" t="n">
        <f aca="false">D13/D$4</f>
        <v>0.0143727413526071</v>
      </c>
      <c r="E44" s="17" t="n">
        <f aca="false">E13/E$4</f>
        <v>0.01710628626114</v>
      </c>
      <c r="F44" s="17" t="n">
        <f aca="false">F13/F$4</f>
        <v>0.0205424120023081</v>
      </c>
      <c r="G44" s="17" t="n">
        <f aca="false">G13/G$4</f>
        <v>0.0221027880416527</v>
      </c>
      <c r="H44" s="18" t="n">
        <f aca="false">SUM(B44:G44)/6</f>
        <v>0.0163227270912692</v>
      </c>
      <c r="I44" s="14"/>
      <c r="J44" s="14"/>
      <c r="K44" s="14"/>
      <c r="L44" s="14"/>
      <c r="M44" s="14"/>
      <c r="N44" s="14"/>
      <c r="O44" s="14"/>
    </row>
    <row r="45" customFormat="false" ht="12.75" hidden="false" customHeight="false" outlineLevel="0" collapsed="false">
      <c r="A45" s="1" t="s">
        <v>57</v>
      </c>
      <c r="B45" s="17" t="n">
        <f aca="false">B14/B$4</f>
        <v>-0.0017853600476096</v>
      </c>
      <c r="C45" s="17" t="n">
        <f aca="false">C14/C$4</f>
        <v>-0.0024760856683315</v>
      </c>
      <c r="D45" s="17" t="n">
        <f aca="false">D14/D$4</f>
        <v>-0.00220960247805885</v>
      </c>
      <c r="E45" s="17" t="n">
        <f aca="false">E14/E$4</f>
        <v>-0.0013358055705086</v>
      </c>
      <c r="F45" s="17" t="n">
        <f aca="false">F14/F$4</f>
        <v>-0.00142335064435468</v>
      </c>
      <c r="G45" s="17" t="n">
        <f aca="false">G14/G$4</f>
        <v>-0.00104131676184078</v>
      </c>
      <c r="H45" s="18" t="n">
        <f aca="false">SUM(B45:G45)/6</f>
        <v>-0.00171192019511734</v>
      </c>
      <c r="I45" s="14"/>
      <c r="J45" s="14"/>
      <c r="K45" s="14"/>
      <c r="L45" s="14"/>
      <c r="M45" s="14"/>
      <c r="N45" s="14"/>
      <c r="O45" s="14"/>
    </row>
    <row r="46" customFormat="false" ht="12.75" hidden="false" customHeight="false" outlineLevel="0" collapsed="false">
      <c r="A46" s="1" t="s">
        <v>58</v>
      </c>
      <c r="B46" s="17" t="n">
        <f aca="false">B15/B$4</f>
        <v>0.00105137869470343</v>
      </c>
      <c r="C46" s="17" t="n">
        <f aca="false">C15/C$4</f>
        <v>0.0038305256920342</v>
      </c>
      <c r="D46" s="17" t="n">
        <f aca="false">D15/D$4</f>
        <v>0.00239545689210119</v>
      </c>
      <c r="E46" s="17" t="n">
        <f aca="false">E15/E$4</f>
        <v>0.00215323883007357</v>
      </c>
      <c r="F46" s="17" t="n">
        <f aca="false">F15/F$4</f>
        <v>0.00171186766685901</v>
      </c>
      <c r="G46" s="17" t="n">
        <f aca="false">G15/G$4</f>
        <v>0.00141081625797783</v>
      </c>
      <c r="H46" s="18" t="n">
        <f aca="false">SUM(B46:G46)/6</f>
        <v>0.00209221400562487</v>
      </c>
      <c r="I46" s="14"/>
      <c r="J46" s="14"/>
      <c r="K46" s="14"/>
      <c r="L46" s="14"/>
      <c r="M46" s="14"/>
      <c r="N46" s="14"/>
      <c r="O46" s="14"/>
    </row>
    <row r="47" customFormat="false" ht="12.75" hidden="false" customHeight="false" outlineLevel="0" collapsed="false">
      <c r="A47" s="1"/>
      <c r="B47" s="17"/>
      <c r="C47" s="17"/>
      <c r="D47" s="17"/>
      <c r="E47" s="17"/>
      <c r="F47" s="17"/>
      <c r="G47" s="17"/>
      <c r="H47" s="18"/>
      <c r="I47" s="14"/>
      <c r="J47" s="14"/>
      <c r="K47" s="14"/>
      <c r="L47" s="14"/>
      <c r="M47" s="14"/>
      <c r="N47" s="14"/>
      <c r="O47" s="14"/>
    </row>
    <row r="48" customFormat="false" ht="12.75" hidden="false" customHeight="false" outlineLevel="0" collapsed="false">
      <c r="A48" s="1" t="s">
        <v>59</v>
      </c>
      <c r="B48" s="17" t="n">
        <f aca="false">B17/B$4</f>
        <v>0.109323546915295</v>
      </c>
      <c r="C48" s="17" t="n">
        <f aca="false">C17/C$4</f>
        <v>0.130851604164903</v>
      </c>
      <c r="D48" s="17" t="n">
        <f aca="false">D17/D$4</f>
        <v>0.0818998451213216</v>
      </c>
      <c r="E48" s="17" t="n">
        <f aca="false">E17/E$4</f>
        <v>-0.21219371174512</v>
      </c>
      <c r="F48" s="17" t="n">
        <f aca="false">F17/F$4</f>
        <v>0.0799384497018658</v>
      </c>
      <c r="G48" s="17" t="n">
        <f aca="false">G17/G$4</f>
        <v>0.20498824319785</v>
      </c>
      <c r="H48" s="18" t="n">
        <f aca="false">SUM(B48:G48)/6</f>
        <v>0.0658013295593525</v>
      </c>
      <c r="I48" s="14"/>
      <c r="J48" s="14"/>
      <c r="K48" s="14"/>
      <c r="L48" s="14"/>
      <c r="M48" s="14"/>
      <c r="N48" s="14"/>
      <c r="O48" s="14"/>
    </row>
    <row r="49" customFormat="false" ht="12.75" hidden="false" customHeight="false" outlineLevel="0" collapsed="false">
      <c r="A49" s="1" t="s">
        <v>60</v>
      </c>
      <c r="B49" s="17" t="n">
        <f aca="false">B18/B$4</f>
        <v>0.0377901210077366</v>
      </c>
      <c r="C49" s="17" t="n">
        <f aca="false">C18/C$4</f>
        <v>0.0345593837297892</v>
      </c>
      <c r="D49" s="17" t="n">
        <f aca="false">D18/D$4</f>
        <v>0.0231491997934951</v>
      </c>
      <c r="E49" s="17" t="n">
        <f aca="false">E18/E$4</f>
        <v>-0.0265964870307235</v>
      </c>
      <c r="F49" s="17" t="n">
        <f aca="false">F18/F$4</f>
        <v>0.0322562031159838</v>
      </c>
      <c r="G49" s="17" t="n">
        <f aca="false">G18/G$4</f>
        <v>0.0833893181054753</v>
      </c>
      <c r="H49" s="18" t="n">
        <f aca="false">SUM(B49:G49)/6</f>
        <v>0.0307579564536261</v>
      </c>
      <c r="I49" s="14"/>
      <c r="J49" s="14"/>
      <c r="K49" s="14"/>
      <c r="L49" s="14"/>
      <c r="M49" s="14"/>
      <c r="N49" s="14"/>
      <c r="O49" s="14"/>
    </row>
    <row r="50" customFormat="false" ht="12.75" hidden="false" customHeight="false" outlineLevel="0" collapsed="false">
      <c r="A50" s="1"/>
      <c r="B50" s="17"/>
      <c r="C50" s="17"/>
      <c r="D50" s="17"/>
      <c r="E50" s="17"/>
      <c r="F50" s="17"/>
      <c r="G50" s="17"/>
      <c r="H50" s="18"/>
      <c r="I50" s="14"/>
      <c r="J50" s="14"/>
      <c r="K50" s="14"/>
      <c r="L50" s="14"/>
      <c r="M50" s="14"/>
      <c r="N50" s="14"/>
      <c r="O50" s="14"/>
    </row>
    <row r="51" customFormat="false" ht="12.75" hidden="false" customHeight="false" outlineLevel="0" collapsed="false">
      <c r="A51" s="1" t="s">
        <v>61</v>
      </c>
      <c r="B51" s="17" t="n">
        <f aca="false">B20/B$4</f>
        <v>0.071533425907558</v>
      </c>
      <c r="C51" s="17" t="n">
        <f aca="false">C20/C$4</f>
        <v>0.0962922204351139</v>
      </c>
      <c r="D51" s="17" t="n">
        <f aca="false">D20/D$4</f>
        <v>0.0587506453278265</v>
      </c>
      <c r="E51" s="17" t="n">
        <f aca="false">E20/E$4</f>
        <v>-0.185597224714397</v>
      </c>
      <c r="F51" s="17" t="n">
        <f aca="false">F20/F$4</f>
        <v>0.0476822465858819</v>
      </c>
      <c r="G51" s="17" t="n">
        <f aca="false">G20/G$4</f>
        <v>0.121598925092375</v>
      </c>
      <c r="H51" s="18" t="n">
        <f aca="false">SUM(B51:G51)/6</f>
        <v>0.0350433731057264</v>
      </c>
      <c r="I51" s="14"/>
      <c r="J51" s="14"/>
      <c r="K51" s="14"/>
      <c r="L51" s="14"/>
      <c r="M51" s="14"/>
      <c r="N51" s="14"/>
      <c r="O51" s="14"/>
    </row>
    <row r="52" customFormat="false" ht="12.75" hidden="false" customHeight="false" outlineLevel="0" collapsed="false">
      <c r="A52" s="1" t="s">
        <v>62</v>
      </c>
      <c r="B52" s="17" t="n">
        <f aca="false">B21/B$4</f>
        <v>0.000833168022217814</v>
      </c>
      <c r="C52" s="17" t="n">
        <f aca="false">C21/C$4</f>
        <v>0.000931177516295607</v>
      </c>
      <c r="D52" s="17" t="n">
        <f aca="false">D21/D$4</f>
        <v>0.000929272070211668</v>
      </c>
      <c r="E52" s="17" t="n">
        <f aca="false">E21/E$4</f>
        <v>0.000697808880116434</v>
      </c>
      <c r="F52" s="17" t="n">
        <f aca="false">F21/F$4</f>
        <v>0.000711675322177342</v>
      </c>
      <c r="G52" s="17" t="n">
        <f aca="false">G21/G$4</f>
        <v>0.000671817265703729</v>
      </c>
      <c r="H52" s="18" t="n">
        <f aca="false">SUM(B52:G52)/6</f>
        <v>0.000795819846120432</v>
      </c>
      <c r="I52" s="14"/>
      <c r="J52" s="14"/>
      <c r="K52" s="14"/>
      <c r="L52" s="14"/>
      <c r="M52" s="14"/>
      <c r="N52" s="14"/>
      <c r="O52" s="14"/>
    </row>
    <row r="53" customFormat="false" ht="12.75" hidden="false" customHeight="false" outlineLevel="0" collapsed="false">
      <c r="A53" s="1"/>
      <c r="B53" s="17"/>
      <c r="C53" s="17"/>
      <c r="D53" s="17"/>
      <c r="E53" s="17"/>
      <c r="F53" s="17"/>
      <c r="G53" s="17"/>
      <c r="H53" s="18"/>
      <c r="I53" s="14"/>
      <c r="J53" s="14"/>
      <c r="K53" s="14"/>
      <c r="L53" s="14"/>
      <c r="M53" s="14"/>
      <c r="N53" s="14"/>
      <c r="O53" s="14"/>
    </row>
    <row r="54" customFormat="false" ht="12.75" hidden="false" customHeight="false" outlineLevel="0" collapsed="false">
      <c r="A54" s="1" t="s">
        <v>63</v>
      </c>
      <c r="B54" s="17" t="n">
        <f aca="false">B23/B$4</f>
        <v>0.0707002578853402</v>
      </c>
      <c r="C54" s="17" t="n">
        <f aca="false">C23/C$4</f>
        <v>0.0953610429188183</v>
      </c>
      <c r="D54" s="17" t="n">
        <f aca="false">D23/D$4</f>
        <v>0.0578213732576149</v>
      </c>
      <c r="E54" s="17" t="n">
        <f aca="false">E23/E$4</f>
        <v>-0.186295033594513</v>
      </c>
      <c r="F54" s="17" t="n">
        <f aca="false">F23/F$4</f>
        <v>0.0469705712637046</v>
      </c>
      <c r="G54" s="17" t="n">
        <f aca="false">G23/G$4</f>
        <v>0.120927107826671</v>
      </c>
      <c r="H54" s="18" t="n">
        <f aca="false">SUM(B54:G54)/6</f>
        <v>0.034247553259606</v>
      </c>
      <c r="I54" s="14"/>
      <c r="J54" s="14"/>
      <c r="K54" s="14"/>
      <c r="L54" s="14"/>
      <c r="M54" s="14"/>
      <c r="N54" s="14"/>
      <c r="O54" s="14"/>
    </row>
    <row r="55" customFormat="false" ht="11.25" hidden="false" customHeight="false" outlineLevel="0" collapsed="false">
      <c r="I55" s="14"/>
      <c r="J55" s="14"/>
      <c r="K55" s="14"/>
      <c r="L55" s="14"/>
      <c r="M55" s="14"/>
      <c r="N55" s="14"/>
      <c r="O55" s="14"/>
    </row>
    <row r="56" customFormat="false" ht="11.25" hidden="false" customHeight="false" outlineLevel="0" collapsed="false">
      <c r="I56" s="14"/>
      <c r="J56" s="14"/>
      <c r="K56" s="14"/>
      <c r="L56" s="14"/>
      <c r="M56" s="14"/>
      <c r="N56" s="14"/>
      <c r="O56" s="14"/>
    </row>
    <row r="57" customFormat="false" ht="11.25" hidden="false" customHeight="false" outlineLevel="0" collapsed="false">
      <c r="I57" s="14"/>
      <c r="J57" s="14"/>
      <c r="K57" s="14"/>
      <c r="L57" s="14"/>
      <c r="M57" s="14"/>
      <c r="N57" s="14"/>
      <c r="O57" s="14"/>
    </row>
    <row r="58" customFormat="false" ht="11.25" hidden="false" customHeight="false" outlineLevel="0" collapsed="false">
      <c r="I58" s="14"/>
      <c r="J58" s="14"/>
      <c r="K58" s="14"/>
      <c r="L58" s="14"/>
      <c r="M58" s="14"/>
      <c r="N58" s="14"/>
      <c r="O58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127"/>
  <sheetViews>
    <sheetView showFormulas="false" showGridLines="tru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G1" activeCellId="0" sqref="G1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1" min="1" style="0" width="75.5"/>
    <col collapsed="false" customWidth="true" hidden="false" outlineLevel="0" max="3" min="2" style="0" width="11.49"/>
    <col collapsed="false" customWidth="true" hidden="false" outlineLevel="0" max="4" min="4" style="0" width="12.16"/>
    <col collapsed="false" customWidth="true" hidden="false" outlineLevel="0" max="5" min="5" style="0" width="12.82"/>
    <col collapsed="false" customWidth="true" hidden="false" outlineLevel="0" max="6" min="6" style="0" width="14.65"/>
    <col collapsed="false" customWidth="true" hidden="false" outlineLevel="0" max="7" min="7" style="0" width="11.82"/>
    <col collapsed="false" customWidth="true" hidden="false" outlineLevel="0" max="8" min="8" style="0" width="10.82"/>
    <col collapsed="false" customWidth="true" hidden="false" outlineLevel="0" max="9" min="9" style="0" width="10.33"/>
    <col collapsed="false" customWidth="true" hidden="false" outlineLevel="0" max="10" min="10" style="0" width="10.16"/>
    <col collapsed="false" customWidth="true" hidden="false" outlineLevel="0" max="12" min="11" style="0" width="10.33"/>
  </cols>
  <sheetData>
    <row r="1" customFormat="false" ht="12.75" hidden="false" customHeight="false" outlineLevel="0" collapsed="false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2.75" hidden="false" customHeight="false" outlineLevel="0" collapsed="false">
      <c r="A3" s="1" t="s">
        <v>70</v>
      </c>
      <c r="B3" s="1"/>
      <c r="C3" s="1"/>
      <c r="D3" s="1"/>
      <c r="E3" s="1"/>
      <c r="F3" s="1"/>
      <c r="G3" s="1"/>
      <c r="H3" s="1"/>
      <c r="I3" s="1"/>
      <c r="J3" s="1"/>
      <c r="K3" s="1" t="s">
        <v>71</v>
      </c>
      <c r="L3" s="1"/>
      <c r="M3" s="1"/>
    </row>
    <row r="4" customFormat="false" ht="12.75" hidden="false" customHeight="false" outlineLevel="0" collapsed="false">
      <c r="A4" s="1" t="s">
        <v>72</v>
      </c>
      <c r="B4" s="19" t="n">
        <v>36891</v>
      </c>
      <c r="C4" s="19" t="n">
        <v>36525</v>
      </c>
      <c r="D4" s="19" t="n">
        <v>36160</v>
      </c>
      <c r="E4" s="19" t="n">
        <v>35795</v>
      </c>
      <c r="F4" s="19" t="n">
        <v>35430</v>
      </c>
      <c r="G4" s="6"/>
      <c r="H4" s="20" t="n">
        <v>36891</v>
      </c>
      <c r="I4" s="20" t="n">
        <v>36525</v>
      </c>
      <c r="J4" s="20" t="n">
        <v>36160</v>
      </c>
      <c r="K4" s="20" t="n">
        <v>35795</v>
      </c>
      <c r="L4" s="20" t="n">
        <v>35430</v>
      </c>
      <c r="M4" s="8" t="s">
        <v>50</v>
      </c>
      <c r="N4" s="10"/>
      <c r="O4" s="6" t="n">
        <v>2001</v>
      </c>
      <c r="P4" s="6" t="n">
        <f aca="false">O4+1</f>
        <v>2002</v>
      </c>
      <c r="Q4" s="6" t="n">
        <f aca="false">P4+1</f>
        <v>2003</v>
      </c>
      <c r="R4" s="6" t="n">
        <f aca="false">Q4+1</f>
        <v>2004</v>
      </c>
      <c r="S4" s="6" t="n">
        <f aca="false">R4+1</f>
        <v>2005</v>
      </c>
      <c r="T4" s="6" t="n">
        <f aca="false">S4+1</f>
        <v>2006</v>
      </c>
      <c r="U4" s="6" t="n">
        <f aca="false">T4+1</f>
        <v>2007</v>
      </c>
      <c r="V4" s="6" t="n">
        <f aca="false">U4+1</f>
        <v>2008</v>
      </c>
      <c r="W4" s="6" t="n">
        <f aca="false">V4+1</f>
        <v>2009</v>
      </c>
      <c r="X4" s="6" t="n">
        <f aca="false">W4+1</f>
        <v>2010</v>
      </c>
    </row>
    <row r="5" customFormat="false" ht="12.75" hidden="false" customHeight="false" outlineLevel="0" collapsed="false">
      <c r="A5" s="1" t="s">
        <v>73</v>
      </c>
      <c r="B5" s="1" t="n">
        <v>174.3</v>
      </c>
      <c r="C5" s="1" t="n">
        <v>282.9</v>
      </c>
      <c r="D5" s="1" t="n">
        <v>326.6</v>
      </c>
      <c r="E5" s="1" t="n">
        <v>84.2</v>
      </c>
      <c r="F5" s="2" t="n">
        <v>110.5</v>
      </c>
      <c r="G5" s="1"/>
      <c r="H5" s="11" t="n">
        <f aca="false">B5/'Income Statement'!B$4</f>
        <v>0.0345764729220393</v>
      </c>
      <c r="I5" s="11" t="n">
        <f aca="false">C5/'Income Statement'!C$4</f>
        <v>0.0598704816727334</v>
      </c>
      <c r="J5" s="11" t="n">
        <f aca="false">D5/'Income Statement'!D$4</f>
        <v>0.0674445018069179</v>
      </c>
      <c r="K5" s="11" t="n">
        <f aca="false">E5/'Income Statement'!E$4</f>
        <v>0.0167872879159439</v>
      </c>
      <c r="L5" s="11" t="n">
        <f aca="false">F5/'Income Statement'!F$4</f>
        <v>0.0212540873244855</v>
      </c>
      <c r="M5" s="12" t="n">
        <f aca="false">SUM(H5:L5)/5</f>
        <v>0.039986566328424</v>
      </c>
    </row>
    <row r="6" customFormat="false" ht="12.75" hidden="false" customHeight="false" outlineLevel="0" collapsed="false">
      <c r="A6" s="1" t="s">
        <v>74</v>
      </c>
      <c r="B6" s="1" t="n">
        <v>0.3</v>
      </c>
      <c r="C6" s="1" t="n">
        <v>0.3</v>
      </c>
      <c r="D6" s="1" t="n">
        <v>27.5</v>
      </c>
      <c r="E6" s="1"/>
      <c r="F6" s="1"/>
      <c r="G6" s="1"/>
      <c r="H6" s="11"/>
      <c r="I6" s="11"/>
      <c r="J6" s="11"/>
      <c r="K6" s="11"/>
      <c r="L6" s="11"/>
      <c r="M6" s="1"/>
    </row>
    <row r="7" customFormat="false" ht="12.75" hidden="false" customHeight="false" outlineLevel="0" collapsed="false">
      <c r="A7" s="1" t="s">
        <v>75</v>
      </c>
      <c r="B7" s="1" t="n">
        <v>298</v>
      </c>
      <c r="C7" s="1" t="n">
        <v>254.3</v>
      </c>
      <c r="D7" s="1" t="n">
        <v>283.4</v>
      </c>
      <c r="E7" s="1" t="n">
        <v>305.7</v>
      </c>
      <c r="F7" s="1" t="n">
        <v>294.9</v>
      </c>
      <c r="G7" s="1"/>
      <c r="H7" s="11" t="n">
        <f aca="false">B7/'Income Statement'!B$4</f>
        <v>0.0591152549097401</v>
      </c>
      <c r="I7" s="11" t="n">
        <f aca="false">C7/'Income Statement'!C$4</f>
        <v>0.053817827816812</v>
      </c>
      <c r="J7" s="11" t="n">
        <f aca="false">D7/'Income Statement'!D$4</f>
        <v>0.0585234899328859</v>
      </c>
      <c r="K7" s="11" t="n">
        <f aca="false">E7/'Income Statement'!E$4</f>
        <v>0.0609486213290269</v>
      </c>
      <c r="L7" s="11" t="n">
        <f aca="false">F7/'Income Statement'!F$4</f>
        <v>0.0567224466243508</v>
      </c>
      <c r="M7" s="12" t="n">
        <f aca="false">SUM(H7:L7)/5</f>
        <v>0.0578255281225631</v>
      </c>
    </row>
    <row r="8" customFormat="false" ht="12.75" hidden="false" customHeight="false" outlineLevel="0" collapsed="false">
      <c r="A8" s="1" t="s">
        <v>76</v>
      </c>
      <c r="B8" s="1"/>
      <c r="C8" s="1"/>
      <c r="D8" s="1"/>
      <c r="E8" s="1"/>
      <c r="F8" s="1"/>
      <c r="G8" s="1"/>
      <c r="H8" s="11"/>
      <c r="I8" s="11"/>
      <c r="J8" s="11"/>
      <c r="K8" s="11"/>
      <c r="L8" s="11"/>
      <c r="M8" s="1"/>
    </row>
    <row r="9" customFormat="false" ht="12.75" hidden="false" customHeight="false" outlineLevel="0" collapsed="false">
      <c r="A9" s="1" t="s">
        <v>77</v>
      </c>
      <c r="B9" s="1" t="n">
        <v>213.9</v>
      </c>
      <c r="C9" s="1" t="n">
        <v>186.6</v>
      </c>
      <c r="D9" s="1" t="n">
        <v>189.1</v>
      </c>
      <c r="E9" s="1" t="n">
        <v>172.6</v>
      </c>
      <c r="F9" s="1" t="n">
        <v>181.8</v>
      </c>
      <c r="G9" s="1"/>
      <c r="H9" s="11" t="n">
        <f aca="false">B9/'Income Statement'!B$4</f>
        <v>0.0424320571315215</v>
      </c>
      <c r="I9" s="11" t="n">
        <f aca="false">C9/'Income Statement'!C$4</f>
        <v>0.0394903919410819</v>
      </c>
      <c r="J9" s="11" t="n">
        <f aca="false">D9/'Income Statement'!D$4</f>
        <v>0.0390500774393392</v>
      </c>
      <c r="K9" s="11" t="n">
        <f aca="false">E9/'Income Statement'!E$4</f>
        <v>0.0344119464880276</v>
      </c>
      <c r="L9" s="11" t="n">
        <f aca="false">F9/'Income Statement'!F$4</f>
        <v>0.0349682631275245</v>
      </c>
      <c r="M9" s="12" t="n">
        <f aca="false">SUM(H9:L9)/5</f>
        <v>0.0380705472254989</v>
      </c>
    </row>
    <row r="10" customFormat="false" ht="12.75" hidden="false" customHeight="false" outlineLevel="0" collapsed="false">
      <c r="A10" s="1" t="s">
        <v>78</v>
      </c>
      <c r="B10" s="1" t="n">
        <v>39</v>
      </c>
      <c r="C10" s="1" t="n">
        <v>50</v>
      </c>
      <c r="D10" s="1" t="n">
        <v>48.4</v>
      </c>
      <c r="E10" s="1" t="n">
        <v>59</v>
      </c>
      <c r="F10" s="1" t="n">
        <v>62.1</v>
      </c>
      <c r="G10" s="1"/>
      <c r="H10" s="11" t="n">
        <f aca="false">B10/'Income Statement'!B$4</f>
        <v>0.00773656020630827</v>
      </c>
      <c r="I10" s="11" t="n">
        <f aca="false">C10/'Income Statement'!C$4</f>
        <v>0.0105815626851773</v>
      </c>
      <c r="J10" s="11" t="n">
        <f aca="false">D10/'Income Statement'!D$4</f>
        <v>0.00999483737738771</v>
      </c>
      <c r="K10" s="11" t="n">
        <f aca="false">E10/'Income Statement'!E$4</f>
        <v>0.0117630639791056</v>
      </c>
      <c r="L10" s="11" t="n">
        <f aca="false">F10/'Income Statement'!F$4</f>
        <v>0.0119446047316792</v>
      </c>
      <c r="M10" s="12" t="n">
        <f aca="false">SUM(H10:L10)/5</f>
        <v>0.0104041257959316</v>
      </c>
    </row>
    <row r="11" customFormat="false" ht="12.75" hidden="false" customHeight="false" outlineLevel="0" collapsed="false">
      <c r="A11" s="1" t="s">
        <v>79</v>
      </c>
      <c r="B11" s="1" t="n">
        <v>34.5</v>
      </c>
      <c r="C11" s="1" t="n">
        <v>29.6</v>
      </c>
      <c r="D11" s="1" t="n">
        <v>23.9</v>
      </c>
      <c r="E11" s="1" t="n">
        <v>24.5</v>
      </c>
      <c r="F11" s="1" t="n">
        <v>31</v>
      </c>
      <c r="G11" s="1"/>
      <c r="H11" s="11" t="n">
        <f aca="false">B11/'Income Statement'!B$4</f>
        <v>0.00684388018250347</v>
      </c>
      <c r="I11" s="11" t="n">
        <f aca="false">C11/'Income Statement'!C$4</f>
        <v>0.00626428510962499</v>
      </c>
      <c r="J11" s="11" t="n">
        <f aca="false">D11/'Income Statement'!D$4</f>
        <v>0.00493546721734641</v>
      </c>
      <c r="K11" s="11" t="n">
        <f aca="false">E11/'Income Statement'!E$4</f>
        <v>0.00488466216081504</v>
      </c>
      <c r="L11" s="11" t="n">
        <f aca="false">F11/'Income Statement'!F$4</f>
        <v>0.00596268513175611</v>
      </c>
      <c r="M11" s="12" t="n">
        <f aca="false">SUM(H11:L11)/5</f>
        <v>0.00577819596040921</v>
      </c>
    </row>
    <row r="12" customFormat="false" ht="12.75" hidden="false" customHeight="false" outlineLevel="0" collapsed="false">
      <c r="A12" s="1"/>
      <c r="B12" s="1"/>
      <c r="C12" s="1"/>
      <c r="D12" s="1"/>
      <c r="E12" s="1"/>
      <c r="F12" s="1"/>
      <c r="G12" s="1"/>
      <c r="H12" s="11"/>
      <c r="I12" s="11"/>
      <c r="J12" s="11"/>
      <c r="K12" s="11"/>
      <c r="L12" s="11"/>
      <c r="M12" s="1"/>
    </row>
    <row r="13" customFormat="false" ht="12.75" hidden="false" customHeight="false" outlineLevel="0" collapsed="false">
      <c r="A13" s="1" t="s">
        <v>80</v>
      </c>
      <c r="B13" s="1" t="n">
        <v>287.4</v>
      </c>
      <c r="C13" s="1" t="n">
        <v>266.2</v>
      </c>
      <c r="D13" s="1" t="n">
        <v>261.4</v>
      </c>
      <c r="E13" s="1" t="n">
        <v>256.1</v>
      </c>
      <c r="F13" s="1" t="n">
        <v>274.9</v>
      </c>
      <c r="G13" s="1"/>
      <c r="H13" s="11"/>
      <c r="I13" s="11"/>
      <c r="J13" s="11"/>
      <c r="K13" s="11"/>
      <c r="L13" s="11"/>
      <c r="M13" s="1"/>
    </row>
    <row r="14" customFormat="false" ht="12.75" hidden="false" customHeight="false" outlineLevel="0" collapsed="false">
      <c r="A14" s="1" t="s">
        <v>81</v>
      </c>
      <c r="B14" s="1" t="n">
        <v>253.7</v>
      </c>
      <c r="C14" s="1" t="n">
        <v>193</v>
      </c>
      <c r="D14" s="1" t="n">
        <v>216.1</v>
      </c>
      <c r="E14" s="1" t="n">
        <v>487</v>
      </c>
      <c r="F14" s="1" t="n">
        <v>209.4</v>
      </c>
      <c r="G14" s="1"/>
      <c r="H14" s="11" t="n">
        <f aca="false">B14/'Income Statement'!B$4</f>
        <v>0.0503273160087284</v>
      </c>
      <c r="I14" s="11" t="n">
        <f aca="false">C14/'Income Statement'!C$4</f>
        <v>0.0408448319647846</v>
      </c>
      <c r="J14" s="11" t="n">
        <f aca="false">D14/'Income Statement'!D$4</f>
        <v>0.0446257098606092</v>
      </c>
      <c r="K14" s="11" t="n">
        <f aca="false">E14/'Income Statement'!E$4</f>
        <v>0.0970951213190582</v>
      </c>
      <c r="L14" s="11" t="n">
        <f aca="false">F14/'Income Statement'!F$4</f>
        <v>0.0402769763416042</v>
      </c>
      <c r="M14" s="12" t="n">
        <f aca="false">SUM(H14:L14)/5</f>
        <v>0.0546339910989569</v>
      </c>
    </row>
    <row r="15" customFormat="false" ht="12.75" hidden="false" customHeight="false" outlineLevel="0" collapsed="false">
      <c r="A15" s="1"/>
      <c r="B15" s="1"/>
      <c r="C15" s="1"/>
      <c r="D15" s="1"/>
      <c r="E15" s="1"/>
      <c r="F15" s="1"/>
      <c r="G15" s="1"/>
      <c r="H15" s="11"/>
      <c r="I15" s="11"/>
      <c r="J15" s="11"/>
      <c r="K15" s="11"/>
      <c r="L15" s="11"/>
      <c r="M15" s="1"/>
    </row>
    <row r="16" customFormat="false" ht="12.75" hidden="false" customHeight="false" outlineLevel="0" collapsed="false">
      <c r="A16" s="1" t="s">
        <v>82</v>
      </c>
      <c r="B16" s="3" t="n">
        <v>1013.7</v>
      </c>
      <c r="C16" s="1" t="n">
        <v>996.7</v>
      </c>
      <c r="D16" s="3" t="n">
        <v>1115</v>
      </c>
      <c r="E16" s="3" t="n">
        <v>1133</v>
      </c>
      <c r="F16" s="1" t="n">
        <v>889.7</v>
      </c>
      <c r="G16" s="1"/>
      <c r="H16" s="11" t="n">
        <f aca="false">'Balance Sheet'!B16/'Income Statement'!B$4</f>
        <v>0.201091053362428</v>
      </c>
      <c r="I16" s="11" t="n">
        <f aca="false">'Balance Sheet'!C16/'Income Statement'!C$4</f>
        <v>0.210932870566325</v>
      </c>
      <c r="J16" s="11" t="n">
        <f aca="false">'Balance Sheet'!D16/'Income Statement'!D$4</f>
        <v>0.230252968508002</v>
      </c>
      <c r="K16" s="11" t="n">
        <f aca="false">'Balance Sheet'!E16/'Income Statement'!E$4</f>
        <v>0.225890703191977</v>
      </c>
      <c r="L16" s="11" t="n">
        <f aca="false">'Balance Sheet'!F16/'Income Statement'!F$4</f>
        <v>0.1711290632814</v>
      </c>
      <c r="M16" s="12" t="n">
        <f aca="false">SUM(H16:L16)/5</f>
        <v>0.207859331782027</v>
      </c>
    </row>
    <row r="17" customFormat="false" ht="12.75" hidden="false" customHeight="false" outlineLevel="0" collapsed="false">
      <c r="A17" s="1" t="s">
        <v>83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customFormat="false" ht="12.75" hidden="false" customHeight="false" outlineLevel="0" collapsed="false">
      <c r="A18" s="1" t="s">
        <v>84</v>
      </c>
      <c r="B18" s="1" t="n">
        <v>27.1</v>
      </c>
      <c r="C18" s="1" t="n">
        <v>28.2</v>
      </c>
      <c r="D18" s="1" t="n">
        <v>24.1</v>
      </c>
      <c r="E18" s="1" t="n">
        <v>29.1</v>
      </c>
      <c r="F18" s="1" t="n">
        <v>29.6</v>
      </c>
      <c r="G18" s="1"/>
      <c r="H18" s="11" t="n">
        <f aca="false">'Balance Sheet'!B18/'Income Statement'!B$4</f>
        <v>0.00537591747669113</v>
      </c>
      <c r="I18" s="11" t="n">
        <f aca="false">'Balance Sheet'!C18/'Income Statement'!C$4</f>
        <v>0.00596800135444002</v>
      </c>
      <c r="J18" s="11" t="n">
        <f aca="false">'Balance Sheet'!D18/'Income Statement'!D$4</f>
        <v>0.00497676819824471</v>
      </c>
      <c r="K18" s="11" t="n">
        <f aca="false">'Balance Sheet'!E18/'Income Statement'!E$4</f>
        <v>0.00580178240325378</v>
      </c>
      <c r="L18" s="11" t="n">
        <f aca="false">'Balance Sheet'!F18/'Income Statement'!F$4</f>
        <v>0.00569340257741873</v>
      </c>
      <c r="M18" s="12" t="n">
        <f aca="false">SUM(H18:L18)/5</f>
        <v>0.00556317440200968</v>
      </c>
    </row>
    <row r="19" customFormat="false" ht="12.75" hidden="false" customHeight="false" outlineLevel="0" collapsed="false">
      <c r="A19" s="1" t="s">
        <v>85</v>
      </c>
      <c r="B19" s="1" t="n">
        <v>430.6</v>
      </c>
      <c r="C19" s="1" t="n">
        <v>407.6</v>
      </c>
      <c r="D19" s="1" t="n">
        <v>390.2</v>
      </c>
      <c r="E19" s="1" t="n">
        <v>417.2</v>
      </c>
      <c r="F19" s="1" t="n">
        <v>389.5</v>
      </c>
      <c r="G19" s="1"/>
      <c r="H19" s="11" t="n">
        <f aca="false">'Balance Sheet'!B19/'Income Statement'!B$4</f>
        <v>0.0854195596111883</v>
      </c>
      <c r="I19" s="11" t="n">
        <f aca="false">'Balance Sheet'!C19/'Income Statement'!C$4</f>
        <v>0.0862608990095657</v>
      </c>
      <c r="J19" s="11" t="n">
        <f aca="false">'Balance Sheet'!D19/'Income Statement'!D$4</f>
        <v>0.0805782137325762</v>
      </c>
      <c r="K19" s="11" t="n">
        <f aca="false">'Balance Sheet'!E19/'Income Statement'!E$4</f>
        <v>0.083178818509879</v>
      </c>
      <c r="L19" s="11" t="n">
        <f aca="false">'Balance Sheet'!F19/'Income Statement'!F$4</f>
        <v>0.0749182535102904</v>
      </c>
      <c r="M19" s="12" t="n">
        <f aca="false">SUM(H19:L19)/5</f>
        <v>0.0820711488746999</v>
      </c>
    </row>
    <row r="20" customFormat="false" ht="12.75" hidden="false" customHeight="false" outlineLevel="0" collapsed="false">
      <c r="A20" s="1" t="s">
        <v>86</v>
      </c>
      <c r="B20" s="3" t="n">
        <v>1469.9</v>
      </c>
      <c r="C20" s="3" t="n">
        <v>1416.1</v>
      </c>
      <c r="D20" s="3" t="n">
        <v>1404.5</v>
      </c>
      <c r="E20" s="3" t="n">
        <v>1466.8</v>
      </c>
      <c r="F20" s="3" t="n">
        <v>1524.2</v>
      </c>
      <c r="G20" s="1"/>
      <c r="H20" s="11" t="n">
        <f aca="false">'Balance Sheet'!B20/'Income Statement'!B$4</f>
        <v>0.291588970442373</v>
      </c>
      <c r="I20" s="11" t="n">
        <f aca="false">'Balance Sheet'!C20/'Income Statement'!C$4</f>
        <v>0.299691018369593</v>
      </c>
      <c r="J20" s="11" t="n">
        <f aca="false">'Balance Sheet'!D20/'Income Statement'!D$4</f>
        <v>0.290036138358286</v>
      </c>
      <c r="K20" s="11" t="n">
        <f aca="false">'Balance Sheet'!E20/'Income Statement'!E$4</f>
        <v>0.29244173295851</v>
      </c>
      <c r="L20" s="11" t="n">
        <f aca="false">'Balance Sheet'!F20/'Income Statement'!F$4</f>
        <v>0.293171763800731</v>
      </c>
      <c r="M20" s="12" t="n">
        <f aca="false">SUM(H20:L20)/5</f>
        <v>0.293385924785899</v>
      </c>
    </row>
    <row r="21" customFormat="false" ht="12.75" hidden="false" customHeight="false" outlineLevel="0" collapsed="false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customFormat="false" ht="12.75" hidden="false" customHeight="false" outlineLevel="0" collapsed="false">
      <c r="A22" s="1" t="s">
        <v>87</v>
      </c>
      <c r="B22" s="3" t="n">
        <v>1927.6</v>
      </c>
      <c r="C22" s="3" t="n">
        <v>1851.9</v>
      </c>
      <c r="D22" s="3" t="n">
        <v>1818.8</v>
      </c>
      <c r="E22" s="3" t="n">
        <v>1913.1</v>
      </c>
      <c r="F22" s="3" t="n">
        <v>1943.3</v>
      </c>
      <c r="G22" s="1"/>
      <c r="H22" s="11" t="n">
        <f aca="false">'Balance Sheet'!B22/'Income Statement'!B$4</f>
        <v>0.382384447530252</v>
      </c>
      <c r="I22" s="11" t="n">
        <f aca="false">'Balance Sheet'!C22/'Income Statement'!C$4</f>
        <v>0.391919918733599</v>
      </c>
      <c r="J22" s="11" t="n">
        <f aca="false">'Balance Sheet'!D22/'Income Statement'!D$4</f>
        <v>0.375591120289107</v>
      </c>
      <c r="K22" s="11" t="n">
        <f aca="false">'Balance Sheet'!E22/'Income Statement'!E$4</f>
        <v>0.381422333871643</v>
      </c>
      <c r="L22" s="11" t="n">
        <f aca="false">'Balance Sheet'!F22/'Income Statement'!F$4</f>
        <v>0.37378341988844</v>
      </c>
      <c r="M22" s="12" t="n">
        <f aca="false">SUM(H22:L22)/5</f>
        <v>0.381020248062608</v>
      </c>
    </row>
    <row r="23" customFormat="false" ht="12.75" hidden="false" customHeight="false" outlineLevel="0" collapsed="false">
      <c r="A23" s="1" t="s">
        <v>88</v>
      </c>
      <c r="B23" s="1" t="n">
        <v>807.6</v>
      </c>
      <c r="C23" s="1" t="n">
        <v>745.2</v>
      </c>
      <c r="D23" s="1" t="n">
        <v>748.6</v>
      </c>
      <c r="E23" s="1" t="n">
        <v>748.4</v>
      </c>
      <c r="F23" s="1" t="n">
        <v>742.6</v>
      </c>
      <c r="G23" s="1"/>
      <c r="H23" s="11" t="n">
        <f aca="false">'Balance Sheet'!B23/'Income Statement'!B$4</f>
        <v>0.160206308272168</v>
      </c>
      <c r="I23" s="11" t="n">
        <f aca="false">'Balance Sheet'!C23/'Income Statement'!C$4</f>
        <v>0.157707610259883</v>
      </c>
      <c r="J23" s="11" t="n">
        <f aca="false">'Balance Sheet'!D23/'Income Statement'!D$4</f>
        <v>0.154589571502323</v>
      </c>
      <c r="K23" s="11" t="n">
        <f aca="false">'Balance Sheet'!E23/'Income Statement'!E$4</f>
        <v>0.149211475965468</v>
      </c>
      <c r="L23" s="11" t="n">
        <f aca="false">'Balance Sheet'!F23/'Income Statement'!F$4</f>
        <v>0.142835160607809</v>
      </c>
      <c r="M23" s="12" t="n">
        <f aca="false">SUM(H23:L23)/5</f>
        <v>0.15291002532153</v>
      </c>
    </row>
    <row r="24" customFormat="false" ht="12.75" hidden="false" customHeight="fals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customFormat="false" ht="12.75" hidden="false" customHeight="false" outlineLevel="0" collapsed="false">
      <c r="A25" s="1" t="s">
        <v>89</v>
      </c>
      <c r="B25" s="3" t="n">
        <v>1120</v>
      </c>
      <c r="C25" s="3" t="n">
        <v>1106.7</v>
      </c>
      <c r="D25" s="3" t="n">
        <v>1070.2</v>
      </c>
      <c r="E25" s="3" t="n">
        <v>1164.7</v>
      </c>
      <c r="F25" s="3" t="n">
        <v>1200.7</v>
      </c>
      <c r="G25" s="1"/>
      <c r="H25" s="11" t="n">
        <f aca="false">'Balance Sheet'!B25/'Income Statement'!B$4</f>
        <v>0.222178139258084</v>
      </c>
      <c r="I25" s="11" t="n">
        <f aca="false">'Balance Sheet'!C25/'Income Statement'!C$4</f>
        <v>0.234212308473715</v>
      </c>
      <c r="J25" s="11" t="n">
        <f aca="false">'Balance Sheet'!D25/'Income Statement'!D$4</f>
        <v>0.221001548786784</v>
      </c>
      <c r="K25" s="11" t="n">
        <f aca="false">'Balance Sheet'!E25/'Income Statement'!E$4</f>
        <v>0.232210857906175</v>
      </c>
      <c r="L25" s="11" t="n">
        <f aca="false">'Balance Sheet'!F25/'Income Statement'!F$4</f>
        <v>0.230948259280631</v>
      </c>
      <c r="M25" s="12" t="n">
        <f aca="false">SUM(H25:L25)/5</f>
        <v>0.228110222741078</v>
      </c>
    </row>
    <row r="26" customFormat="false" ht="12.75" hidden="false" customHeight="false" outlineLevel="0" collapsed="false">
      <c r="A26" s="1" t="s">
        <v>90</v>
      </c>
      <c r="B26" s="1" t="n">
        <v>229.2</v>
      </c>
      <c r="C26" s="1" t="n">
        <v>236.9</v>
      </c>
      <c r="D26" s="1" t="n">
        <v>245.7</v>
      </c>
      <c r="E26" s="1" t="n">
        <v>350.5</v>
      </c>
      <c r="F26" s="3" t="n">
        <v>2237.2</v>
      </c>
      <c r="G26" s="1"/>
      <c r="H26" s="11" t="n">
        <f aca="false">'Balance Sheet'!B26/'Income Statement'!B$4</f>
        <v>0.0454671692124578</v>
      </c>
      <c r="I26" s="11" t="n">
        <f aca="false">'Balance Sheet'!C26/'Income Statement'!C$4</f>
        <v>0.0501354440023703</v>
      </c>
      <c r="J26" s="11" t="n">
        <f aca="false">'Balance Sheet'!D26/'Income Statement'!D$4</f>
        <v>0.050738255033557</v>
      </c>
      <c r="K26" s="11" t="n">
        <f aca="false">'Balance Sheet'!E26/'Income Statement'!E$4</f>
        <v>0.0698805749945172</v>
      </c>
      <c r="L26" s="11" t="n">
        <f aca="false">'Balance Sheet'!F26/'Income Statement'!F$4</f>
        <v>0.430313521831121</v>
      </c>
      <c r="M26" s="12" t="n">
        <f aca="false">SUM(H26:L26)/5</f>
        <v>0.129306993014805</v>
      </c>
    </row>
    <row r="27" customFormat="false" ht="12.75" hidden="false" customHeight="false" outlineLevel="0" collapsed="false">
      <c r="A27" s="1" t="s">
        <v>91</v>
      </c>
      <c r="B27" s="1" t="n">
        <v>55.9</v>
      </c>
      <c r="C27" s="1" t="n">
        <v>55.9</v>
      </c>
      <c r="D27" s="1" t="n">
        <v>79.4</v>
      </c>
      <c r="E27" s="1" t="n">
        <v>48.8</v>
      </c>
      <c r="F27" s="1" t="n">
        <v>66.8</v>
      </c>
      <c r="G27" s="1"/>
      <c r="H27" s="11" t="n">
        <f aca="false">'Balance Sheet'!B27/'Income Statement'!B$4</f>
        <v>0.0110890696290419</v>
      </c>
      <c r="I27" s="11" t="n">
        <f aca="false">'Balance Sheet'!C27/'Income Statement'!C$4</f>
        <v>0.0118301870820283</v>
      </c>
      <c r="J27" s="11" t="n">
        <f aca="false">'Balance Sheet'!D27/'Income Statement'!D$4</f>
        <v>0.0163964894166236</v>
      </c>
      <c r="K27" s="11" t="n">
        <f aca="false">'Balance Sheet'!E27/'Income Statement'!E$4</f>
        <v>0.00972944952848057</v>
      </c>
      <c r="L27" s="11" t="n">
        <f aca="false">'Balance Sheet'!F27/'Income Statement'!F$4</f>
        <v>0.0128486247355261</v>
      </c>
      <c r="M27" s="12" t="n">
        <f aca="false">SUM(H27:L27)/5</f>
        <v>0.0123787640783401</v>
      </c>
    </row>
    <row r="28" customFormat="false" ht="12.75" hidden="false" customHeight="false" outlineLevel="0" collapsed="false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customFormat="false" ht="12.75" hidden="false" customHeight="false" outlineLevel="0" collapsed="false">
      <c r="A29" s="1" t="s">
        <v>92</v>
      </c>
      <c r="B29" s="3" t="n">
        <v>2418.8</v>
      </c>
      <c r="C29" s="3" t="n">
        <v>2396.2</v>
      </c>
      <c r="D29" s="3" t="n">
        <v>2510.3</v>
      </c>
      <c r="E29" s="4" t="n">
        <v>2697</v>
      </c>
      <c r="F29" s="4" t="n">
        <v>4394.4</v>
      </c>
      <c r="G29" s="1"/>
      <c r="H29" s="1"/>
      <c r="I29" s="1"/>
      <c r="J29" s="1"/>
      <c r="K29" s="1"/>
      <c r="L29" s="1"/>
      <c r="M29" s="1"/>
    </row>
    <row r="30" customFormat="false" ht="12.75" hidden="false" customHeight="fals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customFormat="false" ht="12.75" hidden="false" customHeight="false" outlineLevel="0" collapsed="false">
      <c r="A31" s="1" t="s">
        <v>93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customFormat="false" ht="12.75" hidden="false" customHeight="false" outlineLevel="0" collapsed="false">
      <c r="A32" s="1" t="s">
        <v>94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customFormat="false" ht="12.75" hidden="false" customHeight="false" outlineLevel="0" collapsed="false">
      <c r="A33" s="1" t="s">
        <v>95</v>
      </c>
      <c r="B33" s="1" t="n">
        <v>81.6</v>
      </c>
      <c r="C33" s="1" t="n">
        <v>73.3</v>
      </c>
      <c r="D33" s="1" t="n">
        <v>41.3</v>
      </c>
      <c r="E33" s="1" t="n">
        <v>61</v>
      </c>
      <c r="F33" s="1" t="n">
        <v>517</v>
      </c>
      <c r="G33" s="1"/>
      <c r="H33" s="11" t="n">
        <f aca="false">B33/'Income Statement'!B$4</f>
        <v>0.0161872644316604</v>
      </c>
      <c r="I33" s="11" t="n">
        <f aca="false">C33/'Income Statement'!C$4</f>
        <v>0.01551257089647</v>
      </c>
      <c r="J33" s="11" t="n">
        <f aca="false">D33/'Income Statement'!D$4</f>
        <v>0.00852865255549819</v>
      </c>
      <c r="K33" s="11" t="n">
        <f aca="false">E33/'Income Statement'!E$4</f>
        <v>0.0121618119106007</v>
      </c>
      <c r="L33" s="11" t="n">
        <f aca="false">F33/'Income Statement'!F$4</f>
        <v>0.0994422004231583</v>
      </c>
      <c r="M33" s="11" t="n">
        <f aca="false">SUM(H33:L33)/5</f>
        <v>0.0303665000434775</v>
      </c>
    </row>
    <row r="34" customFormat="false" ht="12.75" hidden="false" customHeight="false" outlineLevel="0" collapsed="false">
      <c r="A34" s="1" t="s">
        <v>96</v>
      </c>
      <c r="B34" s="1" t="n">
        <v>48</v>
      </c>
      <c r="C34" s="1" t="n">
        <v>81.2</v>
      </c>
      <c r="D34" s="1" t="n">
        <v>95.2</v>
      </c>
      <c r="E34" s="1" t="n">
        <v>108.4</v>
      </c>
      <c r="F34" s="1" t="n">
        <v>51.1</v>
      </c>
      <c r="G34" s="1"/>
      <c r="H34" s="11" t="n">
        <f aca="false">B34/'Income Statement'!B$4</f>
        <v>0.00952192025391787</v>
      </c>
      <c r="I34" s="11" t="n">
        <f aca="false">C34/'Income Statement'!C$4</f>
        <v>0.017184457800728</v>
      </c>
      <c r="J34" s="11" t="n">
        <f aca="false">D34/'Income Statement'!D$4</f>
        <v>0.0196592669075891</v>
      </c>
      <c r="K34" s="11" t="n">
        <f aca="false">E34/'Income Statement'!E$4</f>
        <v>0.0216121378870347</v>
      </c>
      <c r="L34" s="11" t="n">
        <f aca="false">F34/'Income Statement'!F$4</f>
        <v>0.0098288132333141</v>
      </c>
      <c r="M34" s="11" t="n">
        <f aca="false">SUM(H34:L34)/5</f>
        <v>0.0155613192165168</v>
      </c>
    </row>
    <row r="35" customFormat="false" ht="12.75" hidden="false" customHeight="false" outlineLevel="0" collapsed="false">
      <c r="A35" s="1" t="s">
        <v>97</v>
      </c>
      <c r="B35" s="1" t="n">
        <v>212.3</v>
      </c>
      <c r="C35" s="1" t="n">
        <v>213.6</v>
      </c>
      <c r="D35" s="1" t="n">
        <v>168.4</v>
      </c>
      <c r="E35" s="1" t="n">
        <v>191.3</v>
      </c>
      <c r="F35" s="1" t="n">
        <v>210.2</v>
      </c>
      <c r="G35" s="1"/>
      <c r="H35" s="11" t="n">
        <f aca="false">B35/'Income Statement'!B$4</f>
        <v>0.0421146597897243</v>
      </c>
      <c r="I35" s="11" t="n">
        <f aca="false">C35/'Income Statement'!C$4</f>
        <v>0.0452044357910776</v>
      </c>
      <c r="J35" s="11" t="n">
        <f aca="false">D35/'Income Statement'!D$4</f>
        <v>0.0347754259163655</v>
      </c>
      <c r="K35" s="11" t="n">
        <f aca="false">E35/'Income Statement'!E$4</f>
        <v>0.0381402396475068</v>
      </c>
      <c r="L35" s="11" t="n">
        <f aca="false">F35/'Income Statement'!F$4</f>
        <v>0.0404308520869398</v>
      </c>
      <c r="M35" s="11" t="n">
        <f aca="false">SUM(H35:L35)/5</f>
        <v>0.0401331226463228</v>
      </c>
    </row>
    <row r="36" customFormat="false" ht="12.75" hidden="false" customHeight="false" outlineLevel="0" collapsed="false">
      <c r="A36" s="1" t="s">
        <v>98</v>
      </c>
      <c r="B36" s="1" t="n">
        <v>135.9</v>
      </c>
      <c r="C36" s="1" t="n">
        <v>139.1</v>
      </c>
      <c r="D36" s="1" t="n">
        <v>131.4</v>
      </c>
      <c r="E36" s="1" t="n">
        <v>132.3</v>
      </c>
      <c r="F36" s="1" t="n">
        <v>111.3</v>
      </c>
      <c r="G36" s="1"/>
      <c r="H36" s="11" t="n">
        <f aca="false">B36/'Income Statement'!B$4</f>
        <v>0.026958936718905</v>
      </c>
      <c r="I36" s="11" t="n">
        <f aca="false">C36/'Income Statement'!C$4</f>
        <v>0.0294379073901634</v>
      </c>
      <c r="J36" s="11" t="n">
        <f aca="false">D36/'Income Statement'!D$4</f>
        <v>0.0271347444501807</v>
      </c>
      <c r="K36" s="11" t="n">
        <f aca="false">E36/'Income Statement'!E$4</f>
        <v>0.0263771756684012</v>
      </c>
      <c r="L36" s="11" t="n">
        <f aca="false">F36/'Income Statement'!F$4</f>
        <v>0.0214079630698211</v>
      </c>
      <c r="M36" s="11" t="n">
        <f aca="false">SUM(H36:L36)/5</f>
        <v>0.0262633454594943</v>
      </c>
    </row>
    <row r="37" customFormat="false" ht="12.75" hidden="false" customHeight="false" outlineLevel="0" collapsed="false">
      <c r="A37" s="1" t="s">
        <v>99</v>
      </c>
      <c r="B37" s="1" t="n">
        <v>126.7</v>
      </c>
      <c r="C37" s="1" t="n">
        <v>138.7</v>
      </c>
      <c r="D37" s="1" t="n">
        <v>125.6</v>
      </c>
      <c r="E37" s="1" t="n">
        <v>123</v>
      </c>
      <c r="F37" s="1" t="n">
        <v>130.2</v>
      </c>
      <c r="G37" s="1"/>
      <c r="H37" s="11" t="n">
        <f aca="false">B37/'Income Statement'!B$4</f>
        <v>0.0251339020035707</v>
      </c>
      <c r="I37" s="11" t="n">
        <f aca="false">C37/'Income Statement'!C$4</f>
        <v>0.029353254888682</v>
      </c>
      <c r="J37" s="11" t="n">
        <f aca="false">D37/'Income Statement'!D$4</f>
        <v>0.0259370160041301</v>
      </c>
      <c r="K37" s="11" t="n">
        <f aca="false">E37/'Income Statement'!E$4</f>
        <v>0.024522997786949</v>
      </c>
      <c r="L37" s="11" t="n">
        <f aca="false">F37/'Income Statement'!F$4</f>
        <v>0.0250432775533756</v>
      </c>
      <c r="M37" s="11" t="n">
        <f aca="false">SUM(H37:L37)/5</f>
        <v>0.0259980896473415</v>
      </c>
    </row>
    <row r="38" customFormat="false" ht="12.75" hidden="false" customHeight="false" outlineLevel="0" collapsed="false">
      <c r="A38" s="1" t="s">
        <v>100</v>
      </c>
      <c r="B38" s="1" t="n">
        <v>15.6</v>
      </c>
      <c r="C38" s="1" t="n">
        <v>40.1</v>
      </c>
      <c r="D38" s="1" t="n">
        <v>63.7</v>
      </c>
      <c r="E38" s="1" t="n">
        <v>73.8</v>
      </c>
      <c r="F38" s="1" t="n">
        <v>42.4</v>
      </c>
      <c r="G38" s="1"/>
      <c r="H38" s="11" t="n">
        <f aca="false">B38/'Income Statement'!B$4</f>
        <v>0.00309462408252331</v>
      </c>
      <c r="I38" s="11" t="n">
        <f aca="false">C38/'Income Statement'!C$4</f>
        <v>0.00848641327351223</v>
      </c>
      <c r="J38" s="11" t="n">
        <f aca="false">D38/'Income Statement'!D$4</f>
        <v>0.0131543624161074</v>
      </c>
      <c r="K38" s="11" t="n">
        <f aca="false">E38/'Income Statement'!E$4</f>
        <v>0.0147137986721694</v>
      </c>
      <c r="L38" s="11" t="n">
        <f aca="false">F38/'Income Statement'!F$4</f>
        <v>0.008155414502789</v>
      </c>
      <c r="M38" s="11" t="n">
        <f aca="false">SUM(H38:L38)/5</f>
        <v>0.00952092258942026</v>
      </c>
    </row>
    <row r="39" customFormat="false" ht="12.75" hidden="false" customHeight="false" outlineLevel="0" collapsed="false">
      <c r="A39" s="1" t="s">
        <v>101</v>
      </c>
      <c r="B39" s="1" t="n">
        <v>240.3</v>
      </c>
      <c r="C39" s="1" t="n">
        <v>252.3</v>
      </c>
      <c r="D39" s="1" t="n">
        <v>383.5</v>
      </c>
      <c r="E39" s="1" t="n">
        <v>255.9</v>
      </c>
      <c r="F39" s="1" t="n">
        <v>292.5</v>
      </c>
      <c r="G39" s="1"/>
      <c r="H39" s="11" t="n">
        <f aca="false">B39/'Income Statement'!B$4</f>
        <v>0.0476691132711764</v>
      </c>
      <c r="I39" s="11" t="n">
        <f aca="false">C39/'Income Statement'!C$4</f>
        <v>0.0533945653094049</v>
      </c>
      <c r="J39" s="11" t="n">
        <f aca="false">D39/'Income Statement'!D$4</f>
        <v>0.0791946308724832</v>
      </c>
      <c r="K39" s="11" t="n">
        <f aca="false">E39/'Income Statement'!E$4</f>
        <v>0.0510197978347987</v>
      </c>
      <c r="L39" s="11" t="n">
        <f aca="false">F39/'Income Statement'!F$4</f>
        <v>0.0562608193883439</v>
      </c>
      <c r="M39" s="11" t="n">
        <f aca="false">SUM(H39:L39)/5</f>
        <v>0.0575077853352414</v>
      </c>
    </row>
    <row r="40" customFormat="false" ht="12.7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customFormat="false" ht="12.75" hidden="false" customHeight="false" outlineLevel="0" collapsed="false">
      <c r="A41" s="1" t="s">
        <v>102</v>
      </c>
      <c r="B41" s="1" t="n">
        <v>860.4</v>
      </c>
      <c r="C41" s="1" t="n">
        <v>938.3</v>
      </c>
      <c r="D41" s="3" t="n">
        <v>1009.1</v>
      </c>
      <c r="E41" s="1" t="n">
        <v>945.7</v>
      </c>
      <c r="F41" s="3" t="n">
        <v>1354.7</v>
      </c>
      <c r="G41" s="1"/>
      <c r="H41" s="11" t="n">
        <f aca="false">B41/'Income Statement'!B$4</f>
        <v>0.170680420551478</v>
      </c>
      <c r="I41" s="11" t="n">
        <f aca="false">C41/'Income Statement'!C$4</f>
        <v>0.198573605350038</v>
      </c>
      <c r="J41" s="11" t="n">
        <f aca="false">D41/'Income Statement'!D$4</f>
        <v>0.208384099122354</v>
      </c>
      <c r="K41" s="11" t="n">
        <f aca="false">E41/'Income Statement'!E$4</f>
        <v>0.188547959407461</v>
      </c>
      <c r="L41" s="11" t="n">
        <f aca="false">F41/'Income Statement'!F$4</f>
        <v>0.260569340257742</v>
      </c>
      <c r="M41" s="11" t="n">
        <f aca="false">SUM(H41:L41)/5</f>
        <v>0.205351084937815</v>
      </c>
    </row>
    <row r="42" customFormat="false" ht="12.75" hidden="false" customHeight="false" outlineLevel="0" collapsed="false">
      <c r="A42" s="1" t="s">
        <v>103</v>
      </c>
      <c r="B42" s="1" t="n">
        <v>664.1</v>
      </c>
      <c r="C42" s="1" t="n">
        <v>715</v>
      </c>
      <c r="D42" s="1" t="n">
        <v>795.1</v>
      </c>
      <c r="E42" s="1" t="n">
        <v>887.6</v>
      </c>
      <c r="F42" s="1" t="n">
        <v>993.5</v>
      </c>
      <c r="G42" s="1"/>
      <c r="H42" s="11" t="n">
        <f aca="false">B42/'Income Statement'!B$4</f>
        <v>0.131739734179726</v>
      </c>
      <c r="I42" s="11" t="n">
        <f aca="false">C42/'Income Statement'!C$4</f>
        <v>0.151316346398036</v>
      </c>
      <c r="J42" s="11" t="n">
        <f aca="false">D42/'Income Statement'!D$4</f>
        <v>0.164192049561177</v>
      </c>
      <c r="K42" s="11" t="n">
        <f aca="false">E42/'Income Statement'!E$4</f>
        <v>0.176964331997528</v>
      </c>
      <c r="L42" s="11" t="n">
        <f aca="false">F42/'Income Statement'!F$4</f>
        <v>0.1910944412387</v>
      </c>
      <c r="M42" s="11" t="n">
        <f aca="false">SUM(H42:L42)/5</f>
        <v>0.163061380675033</v>
      </c>
    </row>
    <row r="43" customFormat="false" ht="12.75" hidden="false" customHeight="false" outlineLevel="0" collapsed="false">
      <c r="A43" s="1" t="s">
        <v>104</v>
      </c>
      <c r="B43" s="1" t="n">
        <v>518</v>
      </c>
      <c r="C43" s="1" t="n">
        <v>523.1</v>
      </c>
      <c r="D43" s="1" t="n">
        <v>533.4</v>
      </c>
      <c r="E43" s="1" t="n">
        <v>578.9</v>
      </c>
      <c r="F43" s="1" t="n">
        <v>558.9</v>
      </c>
      <c r="G43" s="1"/>
      <c r="H43" s="11" t="n">
        <f aca="false">B43/'Income Statement'!B$4</f>
        <v>0.102757389406864</v>
      </c>
      <c r="I43" s="11" t="n">
        <f aca="false">C43/'Income Statement'!C$4</f>
        <v>0.110704308812325</v>
      </c>
      <c r="J43" s="11" t="n">
        <f aca="false">D43/'Income Statement'!D$4</f>
        <v>0.110149716055756</v>
      </c>
      <c r="K43" s="11" t="n">
        <f aca="false">E43/'Income Statement'!E$4</f>
        <v>0.115417588771258</v>
      </c>
      <c r="L43" s="11" t="n">
        <f aca="false">F43/'Income Statement'!F$4</f>
        <v>0.107501442585113</v>
      </c>
      <c r="M43" s="11" t="n">
        <f aca="false">SUM(H43:L43)/5</f>
        <v>0.109306089126263</v>
      </c>
    </row>
    <row r="44" customFormat="false" ht="12.75" hidden="false" customHeight="false" outlineLevel="0" collapsed="false">
      <c r="A44" s="1" t="s">
        <v>105</v>
      </c>
      <c r="B44" s="1"/>
      <c r="C44" s="1"/>
      <c r="D44" s="1"/>
      <c r="E44" s="1" t="n">
        <v>36.3</v>
      </c>
      <c r="F44" s="1" t="n">
        <v>238.4</v>
      </c>
      <c r="G44" s="1"/>
      <c r="H44" s="1"/>
      <c r="I44" s="1"/>
      <c r="J44" s="1"/>
      <c r="K44" s="1"/>
      <c r="L44" s="1"/>
      <c r="M44" s="1"/>
    </row>
    <row r="45" customFormat="false" ht="12.75" hidden="false" customHeight="false" outlineLevel="0" collapsed="false">
      <c r="A45" s="1" t="s">
        <v>106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customFormat="false" ht="12.75" hidden="false" customHeight="false" outlineLevel="0" collapsed="false">
      <c r="A46" s="1" t="s">
        <v>107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customFormat="false" ht="12.75" hidden="false" customHeight="false" outlineLevel="0" collapsed="false">
      <c r="A47" s="1" t="s">
        <v>108</v>
      </c>
      <c r="B47" s="1" t="n">
        <v>100</v>
      </c>
      <c r="C47" s="1" t="n">
        <v>100</v>
      </c>
      <c r="D47" s="1" t="n">
        <v>100</v>
      </c>
      <c r="E47" s="1" t="n">
        <v>100</v>
      </c>
      <c r="F47" s="1" t="n">
        <v>100</v>
      </c>
      <c r="G47" s="1"/>
      <c r="H47" s="1"/>
      <c r="I47" s="1"/>
      <c r="J47" s="1"/>
      <c r="K47" s="1"/>
      <c r="L47" s="1"/>
      <c r="M47" s="1"/>
    </row>
    <row r="48" customFormat="false" ht="12.75" hidden="false" customHeight="false" outlineLevel="0" collapsed="false">
      <c r="A48" s="1" t="s">
        <v>109</v>
      </c>
      <c r="B48" s="1" t="n">
        <v>-27.2</v>
      </c>
      <c r="C48" s="1" t="n">
        <v>-38.5</v>
      </c>
      <c r="D48" s="1" t="n">
        <v>-48.4</v>
      </c>
      <c r="E48" s="1" t="n">
        <v>-57.2</v>
      </c>
      <c r="F48" s="1" t="n">
        <v>-64.9</v>
      </c>
      <c r="G48" s="1"/>
      <c r="H48" s="1"/>
      <c r="I48" s="1"/>
      <c r="J48" s="1"/>
      <c r="K48" s="1"/>
      <c r="L48" s="1"/>
      <c r="M48" s="1"/>
    </row>
    <row r="49" customFormat="false" ht="12.75" hidden="false" customHeight="false" outlineLevel="0" collapsed="false">
      <c r="A49" s="1" t="s">
        <v>110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customFormat="false" ht="12.75" hidden="false" customHeight="false" outlineLevel="0" collapsed="false">
      <c r="A50" s="1" t="s">
        <v>111</v>
      </c>
      <c r="B50" s="1" t="n">
        <v>-51.2</v>
      </c>
      <c r="C50" s="1" t="n">
        <v>-39</v>
      </c>
      <c r="D50" s="1" t="n">
        <v>-29.9</v>
      </c>
      <c r="E50" s="1" t="n">
        <v>-22.3</v>
      </c>
      <c r="F50" s="1" t="n">
        <v>-16.1</v>
      </c>
      <c r="G50" s="1"/>
      <c r="H50" s="1"/>
      <c r="I50" s="1"/>
      <c r="J50" s="1"/>
      <c r="K50" s="1"/>
      <c r="L50" s="1"/>
      <c r="M50" s="1"/>
    </row>
    <row r="51" customFormat="false" ht="12.75" hidden="false" customHeight="false" outlineLevel="0" collapsed="false">
      <c r="A51" s="1" t="s">
        <v>112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customFormat="false" ht="12.75" hidden="false" customHeight="false" outlineLevel="0" collapsed="false">
      <c r="A52" s="1" t="s">
        <v>113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customFormat="false" ht="12.75" hidden="false" customHeight="false" outlineLevel="0" collapsed="false">
      <c r="A53" s="1" t="s">
        <v>114</v>
      </c>
      <c r="B53" s="1" t="n">
        <v>840</v>
      </c>
      <c r="C53" s="1" t="n">
        <v>840</v>
      </c>
      <c r="D53" s="1" t="n">
        <v>840</v>
      </c>
      <c r="E53" s="1" t="n">
        <v>840</v>
      </c>
      <c r="F53" s="1" t="n">
        <v>840</v>
      </c>
      <c r="G53" s="1"/>
      <c r="H53" s="11" t="n">
        <f aca="false">B53/'Income Statement'!B$4</f>
        <v>0.166633604443563</v>
      </c>
      <c r="I53" s="11" t="n">
        <f aca="false">C53/'Income Statement'!C$4</f>
        <v>0.177770253110979</v>
      </c>
      <c r="J53" s="11" t="n">
        <f aca="false">D53/'Income Statement'!D$4</f>
        <v>0.173464119772845</v>
      </c>
      <c r="K53" s="11" t="n">
        <f aca="false">E53/'Income Statement'!E$4</f>
        <v>0.167474131227944</v>
      </c>
      <c r="L53" s="11" t="n">
        <f aca="false">F53/'Income Statement'!F$4</f>
        <v>0.161569532602424</v>
      </c>
      <c r="M53" s="11" t="n">
        <f aca="false">SUM(H53:L53)/5</f>
        <v>0.169382328231551</v>
      </c>
    </row>
    <row r="54" customFormat="false" ht="12.75" hidden="false" customHeight="false" outlineLevel="0" collapsed="false">
      <c r="A54" s="1" t="s">
        <v>115</v>
      </c>
      <c r="B54" s="1" t="n">
        <v>136.4</v>
      </c>
      <c r="C54" s="1" t="n">
        <v>100.7</v>
      </c>
      <c r="D54" s="1" t="n">
        <v>78.9</v>
      </c>
      <c r="E54" s="1" t="n">
        <v>29</v>
      </c>
      <c r="F54" s="1" t="s">
        <v>13</v>
      </c>
      <c r="G54" s="1"/>
      <c r="H54" s="11" t="n">
        <f aca="false">B54/'Income Statement'!B$4</f>
        <v>0.0270581233882166</v>
      </c>
      <c r="I54" s="11" t="n">
        <f aca="false">C54/'Income Statement'!C$4</f>
        <v>0.0213112672479472</v>
      </c>
      <c r="J54" s="11" t="n">
        <f aca="false">D54/'Income Statement'!D$4</f>
        <v>0.0162932369643779</v>
      </c>
      <c r="K54" s="11" t="n">
        <f aca="false">E54/'Income Statement'!E$4</f>
        <v>0.00578184500667903</v>
      </c>
      <c r="L54" s="11"/>
      <c r="M54" s="11" t="n">
        <f aca="false">SUM(H54:L54)/5</f>
        <v>0.0140888945214441</v>
      </c>
    </row>
    <row r="55" customFormat="false" ht="12.75" hidden="false" customHeight="false" outlineLevel="0" collapsed="false">
      <c r="A55" s="1" t="s">
        <v>116</v>
      </c>
      <c r="B55" s="3" t="n">
        <v>1061.7</v>
      </c>
      <c r="C55" s="1" t="n">
        <v>854.6</v>
      </c>
      <c r="D55" s="1" t="n">
        <v>555.8</v>
      </c>
      <c r="E55" s="1" t="n">
        <v>431</v>
      </c>
      <c r="F55" s="3" t="n">
        <v>1521.3</v>
      </c>
      <c r="G55" s="1"/>
      <c r="H55" s="11" t="n">
        <f aca="false">B55/'Income Statement'!B$4</f>
        <v>0.210612973616346</v>
      </c>
      <c r="I55" s="11" t="n">
        <f aca="false">C55/'Income Statement'!C$4</f>
        <v>0.180860069415051</v>
      </c>
      <c r="J55" s="11" t="n">
        <f aca="false">D55/'Income Statement'!D$4</f>
        <v>0.114775425916366</v>
      </c>
      <c r="K55" s="11" t="n">
        <f aca="false">E55/'Income Statement'!E$4</f>
        <v>0.0859301792371952</v>
      </c>
      <c r="L55" s="11" t="n">
        <f aca="false">F55/'Income Statement'!F$4</f>
        <v>0.292613964223889</v>
      </c>
      <c r="M55" s="11" t="n">
        <f aca="false">SUM(H55:L55)/5</f>
        <v>0.176958522481769</v>
      </c>
    </row>
    <row r="56" customFormat="false" ht="12.75" hidden="false" customHeight="false" outlineLevel="0" collapsed="false">
      <c r="A56" s="1" t="s">
        <v>117</v>
      </c>
      <c r="B56" s="1" t="n">
        <v>-111.3</v>
      </c>
      <c r="C56" s="1" t="n">
        <v>-95.1</v>
      </c>
      <c r="D56" s="1" t="n">
        <v>-80.1</v>
      </c>
      <c r="E56" s="1" t="n">
        <v>-82.4</v>
      </c>
      <c r="F56" s="1" t="n">
        <v>-68.2</v>
      </c>
      <c r="G56" s="1"/>
      <c r="H56" s="11" t="n">
        <f aca="false">B56/'Income Statement'!B$4</f>
        <v>-0.0220789525887721</v>
      </c>
      <c r="I56" s="11" t="n">
        <f aca="false">C56/'Income Statement'!C$4</f>
        <v>-0.0201261322272073</v>
      </c>
      <c r="J56" s="11" t="n">
        <f aca="false">D56/'Income Statement'!D$4</f>
        <v>-0.0165410428497677</v>
      </c>
      <c r="K56" s="11" t="n">
        <f aca="false">E56/'Income Statement'!E$4</f>
        <v>-0.0164284147775983</v>
      </c>
      <c r="L56" s="11" t="n">
        <f aca="false">F56/'Income Statement'!F$4</f>
        <v>-0.0131179072898634</v>
      </c>
      <c r="M56" s="11" t="n">
        <f aca="false">SUM(H56:L56)/5</f>
        <v>-0.0176584899466418</v>
      </c>
    </row>
    <row r="57" customFormat="false" ht="12.75" hidden="false" customHeight="false" outlineLevel="0" collapsed="false">
      <c r="A57" s="1" t="s">
        <v>118</v>
      </c>
      <c r="B57" s="1" t="n">
        <v>-21.2</v>
      </c>
      <c r="C57" s="1" t="n">
        <v>-45.5</v>
      </c>
      <c r="D57" s="1" t="n">
        <v>-67.6</v>
      </c>
      <c r="E57" s="1" t="n">
        <v>-91</v>
      </c>
      <c r="F57" s="1" t="n">
        <v>-103.4</v>
      </c>
      <c r="G57" s="1"/>
      <c r="H57" s="11" t="n">
        <f aca="false">B57/'Income Statement'!B$4</f>
        <v>-0.00420551477881373</v>
      </c>
      <c r="I57" s="11" t="n">
        <f aca="false">C57/'Income Statement'!C$4</f>
        <v>-0.00962922204351139</v>
      </c>
      <c r="J57" s="11" t="n">
        <f aca="false">D57/'Income Statement'!D$4</f>
        <v>-0.0139597315436242</v>
      </c>
      <c r="K57" s="11" t="n">
        <f aca="false">E57/'Income Statement'!E$4</f>
        <v>-0.0181430308830273</v>
      </c>
      <c r="L57" s="11" t="n">
        <f aca="false">F57/'Income Statement'!F$4</f>
        <v>-0.0198884400846317</v>
      </c>
      <c r="M57" s="11" t="n">
        <f aca="false">SUM(H57:L57)/5</f>
        <v>-0.0131651878667216</v>
      </c>
    </row>
    <row r="58" customFormat="false" ht="12.75" hidden="false" customHeight="false" outlineLevel="0" collapsed="false">
      <c r="A58" s="1" t="s">
        <v>119</v>
      </c>
      <c r="B58" s="3" t="n">
        <v>-1550.9</v>
      </c>
      <c r="C58" s="3" t="n">
        <v>-1457.4</v>
      </c>
      <c r="D58" s="3" t="n">
        <v>-1176</v>
      </c>
      <c r="E58" s="1" t="n">
        <v>-898.6</v>
      </c>
      <c r="F58" s="1" t="n">
        <v>-959.8</v>
      </c>
      <c r="G58" s="1"/>
      <c r="H58" s="11" t="n">
        <f aca="false">B58/'Income Statement'!B$4</f>
        <v>-0.307657210870859</v>
      </c>
      <c r="I58" s="11" t="n">
        <f aca="false">C58/'Income Statement'!C$4</f>
        <v>-0.308431389147549</v>
      </c>
      <c r="J58" s="11" t="n">
        <f aca="false">D58/'Income Statement'!D$4</f>
        <v>-0.242849767681982</v>
      </c>
      <c r="K58" s="11" t="n">
        <f aca="false">E58/'Income Statement'!E$4</f>
        <v>-0.179157445620751</v>
      </c>
      <c r="L58" s="11" t="n">
        <f aca="false">F58/'Income Statement'!F$4</f>
        <v>-0.184612425466436</v>
      </c>
      <c r="M58" s="11" t="n">
        <f aca="false">SUM(H58:L58)/5</f>
        <v>-0.244541647757515</v>
      </c>
    </row>
    <row r="59" customFormat="false" ht="12.7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customFormat="false" ht="12.75" hidden="false" customHeight="false" outlineLevel="0" collapsed="false">
      <c r="A60" s="1" t="s">
        <v>120</v>
      </c>
      <c r="B60" s="1" t="n">
        <v>354.7</v>
      </c>
      <c r="C60" s="1" t="n">
        <v>197.3</v>
      </c>
      <c r="D60" s="1" t="n">
        <v>151</v>
      </c>
      <c r="E60" s="1" t="n">
        <v>228</v>
      </c>
      <c r="F60" s="3" t="n">
        <v>1229.9</v>
      </c>
      <c r="G60" s="1"/>
      <c r="H60" s="11" t="n">
        <f aca="false">B60/'Income Statement'!B$4</f>
        <v>0.0703630232096806</v>
      </c>
      <c r="I60" s="11" t="n">
        <f aca="false">C60/'Income Statement'!C$4</f>
        <v>0.0417548463557098</v>
      </c>
      <c r="J60" s="11" t="n">
        <f aca="false">D60/'Income Statement'!D$4</f>
        <v>0.0311822405782137</v>
      </c>
      <c r="K60" s="11" t="n">
        <f aca="false">E60/'Income Statement'!E$4</f>
        <v>0.045457264190442</v>
      </c>
      <c r="L60" s="11" t="n">
        <f aca="false">F60/'Income Statement'!F$4</f>
        <v>0.236564723985382</v>
      </c>
      <c r="M60" s="11" t="n">
        <f aca="false">SUM(H60:L60)/5</f>
        <v>0.0850644196638856</v>
      </c>
    </row>
    <row r="61" customFormat="false" ht="12.75" hidden="false" customHeight="fals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customFormat="false" ht="12.75" hidden="false" customHeight="false" outlineLevel="0" collapsed="false">
      <c r="A62" s="1" t="s">
        <v>121</v>
      </c>
      <c r="B62" s="3" t="n">
        <v>2418.8</v>
      </c>
      <c r="C62" s="3" t="n">
        <v>2396.2</v>
      </c>
      <c r="D62" s="4" t="n">
        <v>2510.3</v>
      </c>
      <c r="E62" s="4" t="n">
        <v>2697</v>
      </c>
      <c r="F62" s="4" t="n">
        <v>4394.4</v>
      </c>
      <c r="G62" s="1"/>
      <c r="H62" s="11" t="n">
        <f aca="false">B62/'Income Statement'!B$4</f>
        <v>0.479825431462012</v>
      </c>
      <c r="I62" s="11" t="n">
        <f aca="false">C62/'Income Statement'!C$4</f>
        <v>0.507110810124439</v>
      </c>
      <c r="J62" s="11" t="n">
        <f aca="false">D62/'Income Statement'!D$4</f>
        <v>0.518389261744967</v>
      </c>
      <c r="K62" s="11" t="n">
        <f aca="false">E62/'Income Statement'!E$4</f>
        <v>0.53771158562115</v>
      </c>
      <c r="L62" s="11" t="n">
        <f aca="false">F62/'Income Statement'!F$4</f>
        <v>0.845239469128679</v>
      </c>
      <c r="M62" s="11" t="n">
        <f aca="false">SUM(H62:L62)/5</f>
        <v>0.577655311616249</v>
      </c>
    </row>
    <row r="63" customFormat="false" ht="12.75" hidden="false" customHeight="fals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customFormat="false" ht="12.75" hidden="false" customHeight="fals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customFormat="false" ht="12.75" hidden="false" customHeight="false" outlineLevel="0" collapsed="false">
      <c r="A65" s="1"/>
    </row>
    <row r="66" customFormat="false" ht="12.75" hidden="false" customHeight="false" outlineLevel="0" collapsed="false">
      <c r="A66" s="1" t="s">
        <v>48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customFormat="false" ht="12.75" hidden="false" customHeight="false" outlineLevel="0" collapsed="false">
      <c r="A67" s="1"/>
      <c r="B67" s="1"/>
      <c r="C67" s="1"/>
      <c r="D67" s="21" t="s">
        <v>122</v>
      </c>
      <c r="E67" s="1"/>
      <c r="F67" s="1"/>
      <c r="G67" s="1" t="s">
        <v>49</v>
      </c>
      <c r="H67" s="1"/>
      <c r="I67" s="1"/>
      <c r="J67" s="1"/>
      <c r="K67" s="1"/>
      <c r="L67" s="1"/>
      <c r="M67" s="1"/>
    </row>
    <row r="68" customFormat="false" ht="12.75" hidden="false" customHeight="false" outlineLevel="0" collapsed="false">
      <c r="A68" s="1" t="s">
        <v>70</v>
      </c>
      <c r="B68" s="19" t="n">
        <v>36891</v>
      </c>
      <c r="C68" s="19" t="n">
        <v>36525</v>
      </c>
      <c r="D68" s="19" t="n">
        <v>36160</v>
      </c>
      <c r="E68" s="19" t="n">
        <v>35795</v>
      </c>
      <c r="F68" s="19" t="n">
        <v>35430</v>
      </c>
      <c r="G68" s="6"/>
      <c r="H68" s="22"/>
      <c r="I68" s="22"/>
      <c r="J68" s="22"/>
      <c r="K68" s="22"/>
      <c r="L68" s="22"/>
      <c r="M68" s="23"/>
      <c r="N68" s="24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4"/>
    </row>
    <row r="69" customFormat="false" ht="12.75" hidden="false" customHeight="false" outlineLevel="0" collapsed="false">
      <c r="A69" s="1" t="s">
        <v>72</v>
      </c>
      <c r="B69" s="1"/>
      <c r="C69" s="1"/>
      <c r="D69" s="1"/>
      <c r="E69" s="1"/>
      <c r="F69" s="1"/>
      <c r="G69" s="26" t="s">
        <v>50</v>
      </c>
      <c r="H69" s="1"/>
      <c r="I69" s="1"/>
      <c r="J69" s="1"/>
      <c r="K69" s="1"/>
      <c r="L69" s="1"/>
      <c r="M69" s="1"/>
    </row>
    <row r="70" customFormat="false" ht="12.75" hidden="false" customHeight="false" outlineLevel="0" collapsed="false">
      <c r="A70" s="1" t="s">
        <v>73</v>
      </c>
      <c r="B70" s="11" t="n">
        <f aca="false">B5/'Income Statement'!B$4</f>
        <v>0.0345764729220393</v>
      </c>
      <c r="C70" s="11" t="n">
        <f aca="false">C5/'Income Statement'!C$4</f>
        <v>0.0598704816727334</v>
      </c>
      <c r="D70" s="11" t="n">
        <f aca="false">D5/'Income Statement'!D$4</f>
        <v>0.0674445018069179</v>
      </c>
      <c r="E70" s="11" t="n">
        <f aca="false">E5/'Income Statement'!E$4</f>
        <v>0.0167872879159439</v>
      </c>
      <c r="F70" s="11" t="n">
        <f aca="false">F5/'Income Statement'!F$4</f>
        <v>0.0212540873244855</v>
      </c>
      <c r="G70" s="12" t="n">
        <f aca="false">SUM(B70:F70)/5</f>
        <v>0.039986566328424</v>
      </c>
      <c r="H70" s="1"/>
      <c r="I70" s="1"/>
      <c r="J70" s="1"/>
      <c r="K70" s="1"/>
      <c r="L70" s="1"/>
      <c r="M70" s="1"/>
    </row>
    <row r="71" customFormat="false" ht="12.75" hidden="false" customHeight="false" outlineLevel="0" collapsed="false">
      <c r="A71" s="1" t="s">
        <v>74</v>
      </c>
      <c r="B71" s="11" t="n">
        <f aca="false">B6/'Income Statement'!B$4</f>
        <v>5.95120015869867E-005</v>
      </c>
      <c r="C71" s="11" t="n">
        <f aca="false">C6/'Income Statement'!C$4</f>
        <v>6.34893761110641E-005</v>
      </c>
      <c r="D71" s="11" t="n">
        <f aca="false">D6/'Income Statement'!D$4</f>
        <v>0.00567888487351575</v>
      </c>
      <c r="E71" s="11" t="n">
        <f aca="false">E6/'Income Statement'!E$4</f>
        <v>0</v>
      </c>
      <c r="F71" s="11" t="n">
        <f aca="false">F6/'Income Statement'!F$4</f>
        <v>0</v>
      </c>
      <c r="G71" s="12" t="n">
        <f aca="false">SUM(B71:F71)/5</f>
        <v>0.00116037725024276</v>
      </c>
      <c r="H71" s="1"/>
      <c r="I71" s="1"/>
      <c r="J71" s="1"/>
      <c r="K71" s="1"/>
      <c r="L71" s="1"/>
      <c r="M71" s="1"/>
    </row>
    <row r="72" customFormat="false" ht="12.75" hidden="false" customHeight="false" outlineLevel="0" collapsed="false">
      <c r="A72" s="1" t="s">
        <v>75</v>
      </c>
      <c r="B72" s="11" t="n">
        <f aca="false">B7/'Income Statement'!B$4</f>
        <v>0.0591152549097401</v>
      </c>
      <c r="C72" s="11" t="n">
        <f aca="false">C7/'Income Statement'!C$4</f>
        <v>0.053817827816812</v>
      </c>
      <c r="D72" s="11" t="n">
        <f aca="false">D7/'Income Statement'!D$4</f>
        <v>0.0585234899328859</v>
      </c>
      <c r="E72" s="11" t="n">
        <f aca="false">E7/'Income Statement'!E$4</f>
        <v>0.0609486213290269</v>
      </c>
      <c r="F72" s="11" t="n">
        <f aca="false">F7/'Income Statement'!F$4</f>
        <v>0.0567224466243508</v>
      </c>
      <c r="G72" s="12" t="n">
        <f aca="false">SUM(B72:F72)/5</f>
        <v>0.0578255281225631</v>
      </c>
      <c r="H72" s="1"/>
      <c r="I72" s="1"/>
      <c r="J72" s="1"/>
      <c r="K72" s="1"/>
      <c r="L72" s="1"/>
      <c r="M72" s="1"/>
    </row>
    <row r="73" customFormat="false" ht="12.75" hidden="false" customHeight="false" outlineLevel="0" collapsed="false">
      <c r="A73" s="1" t="s">
        <v>76</v>
      </c>
      <c r="B73" s="11" t="n">
        <f aca="false">B8/'Income Statement'!B$4</f>
        <v>0</v>
      </c>
      <c r="C73" s="11" t="n">
        <f aca="false">C8/'Income Statement'!C$4</f>
        <v>0</v>
      </c>
      <c r="D73" s="11" t="n">
        <f aca="false">D8/'Income Statement'!D$4</f>
        <v>0</v>
      </c>
      <c r="E73" s="11" t="n">
        <f aca="false">E8/'Income Statement'!E$4</f>
        <v>0</v>
      </c>
      <c r="F73" s="11" t="n">
        <f aca="false">F8/'Income Statement'!F$4</f>
        <v>0</v>
      </c>
      <c r="G73" s="12" t="n">
        <f aca="false">SUM(B73:F73)/5</f>
        <v>0</v>
      </c>
      <c r="H73" s="1"/>
      <c r="I73" s="1"/>
      <c r="J73" s="1"/>
      <c r="K73" s="1"/>
      <c r="L73" s="1"/>
      <c r="M73" s="1"/>
    </row>
    <row r="74" customFormat="false" ht="12.75" hidden="false" customHeight="false" outlineLevel="0" collapsed="false">
      <c r="A74" s="1" t="s">
        <v>77</v>
      </c>
      <c r="B74" s="11" t="n">
        <f aca="false">B9/'Income Statement'!B$4</f>
        <v>0.0424320571315215</v>
      </c>
      <c r="C74" s="11" t="n">
        <f aca="false">C9/'Income Statement'!C$4</f>
        <v>0.0394903919410819</v>
      </c>
      <c r="D74" s="11" t="n">
        <f aca="false">D9/'Income Statement'!D$4</f>
        <v>0.0390500774393392</v>
      </c>
      <c r="E74" s="11" t="n">
        <f aca="false">E9/'Income Statement'!E$4</f>
        <v>0.0344119464880276</v>
      </c>
      <c r="F74" s="11" t="n">
        <f aca="false">F9/'Income Statement'!F$4</f>
        <v>0.0349682631275245</v>
      </c>
      <c r="G74" s="12" t="n">
        <f aca="false">SUM(B74:F74)/5</f>
        <v>0.0380705472254989</v>
      </c>
      <c r="H74" s="1"/>
      <c r="I74" s="1"/>
      <c r="J74" s="1"/>
      <c r="K74" s="1"/>
      <c r="L74" s="1"/>
      <c r="M74" s="1"/>
    </row>
    <row r="75" customFormat="false" ht="12.75" hidden="false" customHeight="false" outlineLevel="0" collapsed="false">
      <c r="A75" s="1" t="s">
        <v>78</v>
      </c>
      <c r="B75" s="11" t="n">
        <f aca="false">B10/'Income Statement'!B$4</f>
        <v>0.00773656020630827</v>
      </c>
      <c r="C75" s="11" t="n">
        <f aca="false">C10/'Income Statement'!C$4</f>
        <v>0.0105815626851773</v>
      </c>
      <c r="D75" s="11" t="n">
        <f aca="false">D10/'Income Statement'!D$4</f>
        <v>0.00999483737738771</v>
      </c>
      <c r="E75" s="11" t="n">
        <f aca="false">E10/'Income Statement'!E$4</f>
        <v>0.0117630639791056</v>
      </c>
      <c r="F75" s="11" t="n">
        <f aca="false">F10/'Income Statement'!F$4</f>
        <v>0.0119446047316792</v>
      </c>
      <c r="G75" s="12" t="n">
        <f aca="false">SUM(B75:F75)/5</f>
        <v>0.0104041257959316</v>
      </c>
    </row>
    <row r="76" customFormat="false" ht="12.75" hidden="false" customHeight="false" outlineLevel="0" collapsed="false">
      <c r="A76" s="1" t="s">
        <v>79</v>
      </c>
      <c r="B76" s="11" t="n">
        <f aca="false">B11/'Income Statement'!B$4</f>
        <v>0.00684388018250347</v>
      </c>
      <c r="C76" s="11" t="n">
        <f aca="false">C11/'Income Statement'!C$4</f>
        <v>0.00626428510962499</v>
      </c>
      <c r="D76" s="11" t="n">
        <f aca="false">D11/'Income Statement'!D$4</f>
        <v>0.00493546721734641</v>
      </c>
      <c r="E76" s="11" t="n">
        <f aca="false">E11/'Income Statement'!E$4</f>
        <v>0.00488466216081504</v>
      </c>
      <c r="F76" s="11" t="n">
        <f aca="false">F11/'Income Statement'!F$4</f>
        <v>0.00596268513175611</v>
      </c>
      <c r="G76" s="12" t="n">
        <f aca="false">SUM(B76:F76)/5</f>
        <v>0.00577819596040921</v>
      </c>
    </row>
    <row r="77" customFormat="false" ht="12.75" hidden="false" customHeight="false" outlineLevel="0" collapsed="false">
      <c r="A77" s="1"/>
    </row>
    <row r="78" customFormat="false" ht="12.75" hidden="false" customHeight="false" outlineLevel="0" collapsed="false">
      <c r="A78" s="1" t="s">
        <v>80</v>
      </c>
      <c r="B78" s="11" t="n">
        <f aca="false">B13/'Income Statement'!B$4</f>
        <v>0.0570124975203333</v>
      </c>
      <c r="C78" s="11" t="n">
        <f aca="false">C13/'Income Statement'!C$4</f>
        <v>0.0563362397358842</v>
      </c>
      <c r="D78" s="11" t="n">
        <f aca="false">D13/'Income Statement'!D$4</f>
        <v>0.0539803820340733</v>
      </c>
      <c r="E78" s="11" t="n">
        <f aca="false">E13/'Income Statement'!E$4</f>
        <v>0.0510596726279483</v>
      </c>
      <c r="F78" s="11" t="n">
        <f aca="false">F13/'Income Statement'!F$4</f>
        <v>0.0528755529909598</v>
      </c>
      <c r="G78" s="12" t="n">
        <f aca="false">SUM(B78:F78)/5</f>
        <v>0.0542528689818398</v>
      </c>
    </row>
    <row r="79" customFormat="false" ht="12.75" hidden="false" customHeight="false" outlineLevel="0" collapsed="false">
      <c r="A79" s="1" t="s">
        <v>81</v>
      </c>
      <c r="B79" s="11" t="n">
        <f aca="false">B14/'Income Statement'!B$4</f>
        <v>0.0503273160087284</v>
      </c>
      <c r="C79" s="11" t="n">
        <f aca="false">C14/'Income Statement'!C$4</f>
        <v>0.0408448319647846</v>
      </c>
      <c r="D79" s="11" t="n">
        <f aca="false">D14/'Income Statement'!D$4</f>
        <v>0.0446257098606092</v>
      </c>
      <c r="E79" s="11" t="n">
        <f aca="false">E14/'Income Statement'!E$4</f>
        <v>0.0970951213190582</v>
      </c>
      <c r="F79" s="11" t="n">
        <f aca="false">F14/'Income Statement'!F$4</f>
        <v>0.0402769763416042</v>
      </c>
      <c r="G79" s="12" t="n">
        <f aca="false">SUM(B79:F79)/5</f>
        <v>0.0546339910989569</v>
      </c>
    </row>
    <row r="80" customFormat="false" ht="12.75" hidden="false" customHeight="false" outlineLevel="0" collapsed="false">
      <c r="A80" s="1"/>
    </row>
    <row r="81" customFormat="false" ht="12.75" hidden="false" customHeight="false" outlineLevel="0" collapsed="false">
      <c r="A81" s="1" t="s">
        <v>82</v>
      </c>
      <c r="B81" s="11" t="n">
        <f aca="false">B16/'Income Statement'!B$4</f>
        <v>0.201091053362428</v>
      </c>
      <c r="C81" s="11" t="n">
        <f aca="false">C16/'Income Statement'!C$4</f>
        <v>0.210932870566325</v>
      </c>
      <c r="D81" s="11" t="n">
        <f aca="false">D16/'Income Statement'!D$4</f>
        <v>0.230252968508002</v>
      </c>
      <c r="E81" s="11" t="n">
        <f aca="false">E16/'Income Statement'!E$4</f>
        <v>0.225890703191977</v>
      </c>
      <c r="F81" s="11" t="n">
        <f aca="false">F16/'Income Statement'!F$4</f>
        <v>0.1711290632814</v>
      </c>
      <c r="G81" s="12" t="n">
        <f aca="false">SUM(B81:F81)/5</f>
        <v>0.207859331782027</v>
      </c>
    </row>
    <row r="82" customFormat="false" ht="12.75" hidden="false" customHeight="false" outlineLevel="0" collapsed="false">
      <c r="A82" s="1" t="s">
        <v>83</v>
      </c>
      <c r="B82" s="11" t="n">
        <f aca="false">B17/'Income Statement'!B$4</f>
        <v>0</v>
      </c>
      <c r="C82" s="11" t="n">
        <f aca="false">C17/'Income Statement'!C$4</f>
        <v>0</v>
      </c>
      <c r="D82" s="11" t="n">
        <f aca="false">D17/'Income Statement'!D$4</f>
        <v>0</v>
      </c>
      <c r="E82" s="11" t="n">
        <f aca="false">E17/'Income Statement'!E$4</f>
        <v>0</v>
      </c>
      <c r="F82" s="11" t="n">
        <f aca="false">F17/'Income Statement'!F$4</f>
        <v>0</v>
      </c>
      <c r="G82" s="12" t="n">
        <f aca="false">SUM(B82:F82)/5</f>
        <v>0</v>
      </c>
    </row>
    <row r="83" customFormat="false" ht="12.75" hidden="false" customHeight="false" outlineLevel="0" collapsed="false">
      <c r="A83" s="1" t="s">
        <v>84</v>
      </c>
      <c r="B83" s="11" t="n">
        <f aca="false">B18/'Income Statement'!B$4</f>
        <v>0.00537591747669113</v>
      </c>
      <c r="C83" s="11" t="n">
        <f aca="false">C18/'Income Statement'!C$4</f>
        <v>0.00596800135444002</v>
      </c>
      <c r="D83" s="11" t="n">
        <f aca="false">D18/'Income Statement'!D$4</f>
        <v>0.00497676819824471</v>
      </c>
      <c r="E83" s="11" t="n">
        <f aca="false">E18/'Income Statement'!E$4</f>
        <v>0.00580178240325378</v>
      </c>
      <c r="F83" s="11" t="n">
        <f aca="false">F18/'Income Statement'!F$4</f>
        <v>0.00569340257741873</v>
      </c>
      <c r="G83" s="12" t="n">
        <f aca="false">SUM(B83:F83)/5</f>
        <v>0.00556317440200968</v>
      </c>
    </row>
    <row r="84" customFormat="false" ht="12.75" hidden="false" customHeight="false" outlineLevel="0" collapsed="false">
      <c r="A84" s="1" t="s">
        <v>85</v>
      </c>
      <c r="B84" s="11" t="n">
        <f aca="false">B19/'Income Statement'!B$4</f>
        <v>0.0854195596111883</v>
      </c>
      <c r="C84" s="11" t="n">
        <f aca="false">C19/'Income Statement'!C$4</f>
        <v>0.0862608990095657</v>
      </c>
      <c r="D84" s="11" t="n">
        <f aca="false">D19/'Income Statement'!D$4</f>
        <v>0.0805782137325762</v>
      </c>
      <c r="E84" s="11" t="n">
        <f aca="false">E19/'Income Statement'!E$4</f>
        <v>0.083178818509879</v>
      </c>
      <c r="F84" s="11" t="n">
        <f aca="false">F19/'Income Statement'!F$4</f>
        <v>0.0749182535102904</v>
      </c>
      <c r="G84" s="12" t="n">
        <f aca="false">SUM(B84:F84)/5</f>
        <v>0.0820711488746999</v>
      </c>
    </row>
    <row r="85" customFormat="false" ht="12.75" hidden="false" customHeight="false" outlineLevel="0" collapsed="false">
      <c r="A85" s="1" t="s">
        <v>86</v>
      </c>
      <c r="B85" s="11" t="n">
        <f aca="false">B20/'Income Statement'!B$4</f>
        <v>0.291588970442373</v>
      </c>
      <c r="C85" s="11" t="n">
        <f aca="false">C20/'Income Statement'!C$4</f>
        <v>0.299691018369593</v>
      </c>
      <c r="D85" s="11" t="n">
        <f aca="false">D20/'Income Statement'!D$4</f>
        <v>0.290036138358286</v>
      </c>
      <c r="E85" s="11" t="n">
        <f aca="false">E20/'Income Statement'!E$4</f>
        <v>0.29244173295851</v>
      </c>
      <c r="F85" s="11" t="n">
        <f aca="false">F20/'Income Statement'!F$4</f>
        <v>0.293171763800731</v>
      </c>
      <c r="G85" s="12" t="n">
        <f aca="false">SUM(B85:F85)/5</f>
        <v>0.293385924785899</v>
      </c>
    </row>
    <row r="86" customFormat="false" ht="12.75" hidden="false" customHeight="false" outlineLevel="0" collapsed="false">
      <c r="A86" s="1"/>
    </row>
    <row r="87" customFormat="false" ht="12.75" hidden="false" customHeight="false" outlineLevel="0" collapsed="false">
      <c r="A87" s="1" t="s">
        <v>87</v>
      </c>
      <c r="B87" s="11" t="n">
        <f aca="false">B22/'Income Statement'!B$4</f>
        <v>0.382384447530252</v>
      </c>
      <c r="C87" s="11" t="n">
        <f aca="false">C22/'Income Statement'!C$4</f>
        <v>0.391919918733599</v>
      </c>
      <c r="D87" s="11" t="n">
        <f aca="false">D22/'Income Statement'!D$4</f>
        <v>0.375591120289107</v>
      </c>
      <c r="E87" s="11" t="n">
        <f aca="false">E22/'Income Statement'!E$4</f>
        <v>0.381422333871643</v>
      </c>
      <c r="F87" s="11" t="n">
        <f aca="false">F22/'Income Statement'!F$4</f>
        <v>0.37378341988844</v>
      </c>
      <c r="G87" s="12" t="n">
        <f aca="false">SUM(B87:F87)/5</f>
        <v>0.381020248062608</v>
      </c>
    </row>
    <row r="88" customFormat="false" ht="12.75" hidden="false" customHeight="false" outlineLevel="0" collapsed="false">
      <c r="A88" s="1" t="s">
        <v>88</v>
      </c>
      <c r="B88" s="11" t="n">
        <f aca="false">B23/'Income Statement'!B$4</f>
        <v>0.160206308272168</v>
      </c>
      <c r="C88" s="11" t="n">
        <f aca="false">C23/'Income Statement'!C$4</f>
        <v>0.157707610259883</v>
      </c>
      <c r="D88" s="11" t="n">
        <f aca="false">D23/'Income Statement'!D$4</f>
        <v>0.154589571502323</v>
      </c>
      <c r="E88" s="11" t="n">
        <f aca="false">E23/'Income Statement'!E$4</f>
        <v>0.149211475965468</v>
      </c>
      <c r="F88" s="11" t="n">
        <f aca="false">F23/'Income Statement'!F$4</f>
        <v>0.142835160607809</v>
      </c>
      <c r="G88" s="12" t="n">
        <f aca="false">SUM(B88:F88)/5</f>
        <v>0.15291002532153</v>
      </c>
    </row>
    <row r="89" customFormat="false" ht="12.75" hidden="false" customHeight="false" outlineLevel="0" collapsed="false">
      <c r="A89" s="1"/>
    </row>
    <row r="90" customFormat="false" ht="12.75" hidden="false" customHeight="false" outlineLevel="0" collapsed="false">
      <c r="A90" s="1" t="s">
        <v>89</v>
      </c>
      <c r="B90" s="11" t="n">
        <f aca="false">B25/'Income Statement'!B$4</f>
        <v>0.222178139258084</v>
      </c>
      <c r="C90" s="11" t="n">
        <f aca="false">C25/'Income Statement'!C$4</f>
        <v>0.234212308473715</v>
      </c>
      <c r="D90" s="11" t="n">
        <f aca="false">D25/'Income Statement'!D$4</f>
        <v>0.221001548786784</v>
      </c>
      <c r="E90" s="11" t="n">
        <f aca="false">E25/'Income Statement'!E$4</f>
        <v>0.232210857906175</v>
      </c>
      <c r="F90" s="11" t="n">
        <f aca="false">F25/'Income Statement'!F$4</f>
        <v>0.230948259280631</v>
      </c>
      <c r="G90" s="12" t="n">
        <f aca="false">SUM(B90:F90)/5</f>
        <v>0.228110222741078</v>
      </c>
    </row>
    <row r="91" customFormat="false" ht="12.75" hidden="false" customHeight="false" outlineLevel="0" collapsed="false">
      <c r="A91" s="1" t="s">
        <v>90</v>
      </c>
      <c r="B91" s="11" t="n">
        <f aca="false">B26/'Income Statement'!B$4</f>
        <v>0.0454671692124578</v>
      </c>
      <c r="C91" s="11" t="n">
        <f aca="false">C26/'Income Statement'!C$4</f>
        <v>0.0501354440023703</v>
      </c>
      <c r="D91" s="11" t="n">
        <f aca="false">D26/'Income Statement'!D$4</f>
        <v>0.050738255033557</v>
      </c>
      <c r="E91" s="11" t="n">
        <f aca="false">E26/'Income Statement'!E$4</f>
        <v>0.0698805749945172</v>
      </c>
      <c r="F91" s="11" t="n">
        <f aca="false">F26/'Income Statement'!F$4</f>
        <v>0.430313521831121</v>
      </c>
      <c r="G91" s="12" t="n">
        <f aca="false">SUM(B91:F91)/5</f>
        <v>0.129306993014805</v>
      </c>
    </row>
    <row r="92" customFormat="false" ht="12.75" hidden="false" customHeight="false" outlineLevel="0" collapsed="false">
      <c r="A92" s="1" t="s">
        <v>91</v>
      </c>
      <c r="B92" s="11" t="n">
        <f aca="false">B27/'Income Statement'!B$4</f>
        <v>0.0110890696290419</v>
      </c>
      <c r="C92" s="11" t="n">
        <f aca="false">C27/'Income Statement'!C$4</f>
        <v>0.0118301870820283</v>
      </c>
      <c r="D92" s="11" t="n">
        <f aca="false">D27/'Income Statement'!D$4</f>
        <v>0.0163964894166236</v>
      </c>
      <c r="E92" s="11" t="n">
        <f aca="false">E27/'Income Statement'!E$4</f>
        <v>0.00972944952848057</v>
      </c>
      <c r="F92" s="11" t="n">
        <f aca="false">F27/'Income Statement'!F$4</f>
        <v>0.0128486247355261</v>
      </c>
      <c r="G92" s="12" t="n">
        <f aca="false">SUM(B92:F92)/5</f>
        <v>0.0123787640783401</v>
      </c>
    </row>
    <row r="93" customFormat="false" ht="12.75" hidden="false" customHeight="false" outlineLevel="0" collapsed="false">
      <c r="A93" s="1"/>
    </row>
    <row r="94" customFormat="false" ht="12.75" hidden="false" customHeight="false" outlineLevel="0" collapsed="false">
      <c r="A94" s="1" t="s">
        <v>92</v>
      </c>
      <c r="B94" s="11" t="n">
        <f aca="false">B29/'Income Statement'!B$4</f>
        <v>0.479825431462012</v>
      </c>
      <c r="C94" s="11" t="n">
        <f aca="false">C29/'Income Statement'!C$4</f>
        <v>0.507110810124439</v>
      </c>
      <c r="D94" s="11" t="n">
        <f aca="false">D29/'Income Statement'!D$4</f>
        <v>0.518389261744967</v>
      </c>
      <c r="E94" s="11" t="n">
        <f aca="false">E29/'Income Statement'!E$4</f>
        <v>0.53771158562115</v>
      </c>
      <c r="F94" s="11" t="n">
        <f aca="false">F29/'Income Statement'!F$4</f>
        <v>0.845239469128679</v>
      </c>
      <c r="G94" s="12" t="n">
        <f aca="false">SUM(B94:F94)/5</f>
        <v>0.577655311616249</v>
      </c>
    </row>
    <row r="95" customFormat="false" ht="12.75" hidden="false" customHeight="false" outlineLevel="0" collapsed="false">
      <c r="A95" s="1"/>
    </row>
    <row r="96" customFormat="false" ht="12.75" hidden="false" customHeight="false" outlineLevel="0" collapsed="false">
      <c r="A96" s="1" t="s">
        <v>93</v>
      </c>
      <c r="B96" s="11" t="n">
        <f aca="false">B31/'Income Statement'!B$4</f>
        <v>0</v>
      </c>
    </row>
    <row r="97" customFormat="false" ht="12.75" hidden="false" customHeight="false" outlineLevel="0" collapsed="false">
      <c r="A97" s="1" t="s">
        <v>94</v>
      </c>
    </row>
    <row r="98" customFormat="false" ht="12.75" hidden="false" customHeight="false" outlineLevel="0" collapsed="false">
      <c r="A98" s="1" t="s">
        <v>95</v>
      </c>
      <c r="B98" s="11" t="n">
        <f aca="false">B33/'Income Statement'!B$4</f>
        <v>0.0161872644316604</v>
      </c>
      <c r="C98" s="11" t="n">
        <f aca="false">C33/'Income Statement'!C$4</f>
        <v>0.01551257089647</v>
      </c>
      <c r="D98" s="11" t="n">
        <f aca="false">D33/'Income Statement'!D$4</f>
        <v>0.00852865255549819</v>
      </c>
      <c r="E98" s="11" t="n">
        <f aca="false">E33/'Income Statement'!E$4</f>
        <v>0.0121618119106007</v>
      </c>
      <c r="F98" s="11" t="n">
        <f aca="false">F33/'Income Statement'!F$4</f>
        <v>0.0994422004231583</v>
      </c>
      <c r="G98" s="12" t="n">
        <f aca="false">SUM(B98:F98)/5</f>
        <v>0.0303665000434775</v>
      </c>
    </row>
    <row r="99" customFormat="false" ht="12.75" hidden="false" customHeight="false" outlineLevel="0" collapsed="false">
      <c r="A99" s="1" t="s">
        <v>96</v>
      </c>
      <c r="B99" s="11" t="n">
        <f aca="false">B34/'Income Statement'!B$4</f>
        <v>0.00952192025391787</v>
      </c>
      <c r="C99" s="11" t="n">
        <f aca="false">C34/'Income Statement'!C$4</f>
        <v>0.017184457800728</v>
      </c>
      <c r="D99" s="11" t="n">
        <f aca="false">D34/'Income Statement'!D$4</f>
        <v>0.0196592669075891</v>
      </c>
      <c r="E99" s="11" t="n">
        <f aca="false">E34/'Income Statement'!E$4</f>
        <v>0.0216121378870347</v>
      </c>
      <c r="F99" s="11" t="n">
        <f aca="false">F34/'Income Statement'!F$4</f>
        <v>0.0098288132333141</v>
      </c>
      <c r="G99" s="12" t="n">
        <f aca="false">SUM(B99:F99)/5</f>
        <v>0.0155613192165168</v>
      </c>
    </row>
    <row r="100" customFormat="false" ht="12.75" hidden="false" customHeight="false" outlineLevel="0" collapsed="false">
      <c r="A100" s="1" t="s">
        <v>97</v>
      </c>
      <c r="B100" s="11" t="n">
        <f aca="false">B35/'Income Statement'!B$4</f>
        <v>0.0421146597897243</v>
      </c>
      <c r="C100" s="11" t="n">
        <f aca="false">C35/'Income Statement'!C$4</f>
        <v>0.0452044357910776</v>
      </c>
      <c r="D100" s="11" t="n">
        <f aca="false">D35/'Income Statement'!D$4</f>
        <v>0.0347754259163655</v>
      </c>
      <c r="E100" s="11" t="n">
        <f aca="false">E35/'Income Statement'!E$4</f>
        <v>0.0381402396475068</v>
      </c>
      <c r="F100" s="11" t="n">
        <f aca="false">F35/'Income Statement'!F$4</f>
        <v>0.0404308520869398</v>
      </c>
      <c r="G100" s="12" t="n">
        <f aca="false">SUM(B100:F100)/5</f>
        <v>0.0401331226463228</v>
      </c>
    </row>
    <row r="101" customFormat="false" ht="12.75" hidden="false" customHeight="false" outlineLevel="0" collapsed="false">
      <c r="A101" s="1" t="s">
        <v>98</v>
      </c>
      <c r="B101" s="11" t="n">
        <f aca="false">B36/'Income Statement'!B$4</f>
        <v>0.026958936718905</v>
      </c>
      <c r="C101" s="11" t="n">
        <f aca="false">C36/'Income Statement'!C$4</f>
        <v>0.0294379073901634</v>
      </c>
      <c r="D101" s="11" t="n">
        <f aca="false">D36/'Income Statement'!D$4</f>
        <v>0.0271347444501807</v>
      </c>
      <c r="E101" s="11" t="n">
        <f aca="false">E36/'Income Statement'!E$4</f>
        <v>0.0263771756684012</v>
      </c>
      <c r="F101" s="11" t="n">
        <f aca="false">F36/'Income Statement'!F$4</f>
        <v>0.0214079630698211</v>
      </c>
      <c r="G101" s="12" t="n">
        <f aca="false">SUM(B101:F101)/5</f>
        <v>0.0262633454594943</v>
      </c>
    </row>
    <row r="102" customFormat="false" ht="12.75" hidden="false" customHeight="false" outlineLevel="0" collapsed="false">
      <c r="A102" s="1" t="s">
        <v>99</v>
      </c>
      <c r="B102" s="11" t="n">
        <f aca="false">B37/'Income Statement'!B$4</f>
        <v>0.0251339020035707</v>
      </c>
      <c r="C102" s="11" t="n">
        <f aca="false">C37/'Income Statement'!C$4</f>
        <v>0.029353254888682</v>
      </c>
      <c r="D102" s="11" t="n">
        <f aca="false">D37/'Income Statement'!D$4</f>
        <v>0.0259370160041301</v>
      </c>
      <c r="E102" s="11" t="n">
        <f aca="false">E37/'Income Statement'!E$4</f>
        <v>0.024522997786949</v>
      </c>
      <c r="F102" s="11" t="n">
        <f aca="false">F37/'Income Statement'!F$4</f>
        <v>0.0250432775533756</v>
      </c>
      <c r="G102" s="12" t="n">
        <f aca="false">SUM(B102:F102)/5</f>
        <v>0.0259980896473415</v>
      </c>
    </row>
    <row r="103" customFormat="false" ht="12.75" hidden="false" customHeight="false" outlineLevel="0" collapsed="false">
      <c r="A103" s="1" t="s">
        <v>100</v>
      </c>
      <c r="B103" s="11" t="n">
        <f aca="false">B38/'Income Statement'!B$4</f>
        <v>0.00309462408252331</v>
      </c>
      <c r="C103" s="11" t="n">
        <f aca="false">C38/'Income Statement'!C$4</f>
        <v>0.00848641327351223</v>
      </c>
      <c r="D103" s="11" t="n">
        <f aca="false">D38/'Income Statement'!D$4</f>
        <v>0.0131543624161074</v>
      </c>
      <c r="E103" s="11" t="n">
        <f aca="false">E38/'Income Statement'!E$4</f>
        <v>0.0147137986721694</v>
      </c>
      <c r="F103" s="11" t="n">
        <f aca="false">F38/'Income Statement'!F$4</f>
        <v>0.008155414502789</v>
      </c>
      <c r="G103" s="12" t="n">
        <f aca="false">SUM(B103:F103)/5</f>
        <v>0.00952092258942026</v>
      </c>
    </row>
    <row r="104" customFormat="false" ht="12.75" hidden="false" customHeight="false" outlineLevel="0" collapsed="false">
      <c r="A104" s="1" t="s">
        <v>101</v>
      </c>
      <c r="B104" s="11" t="n">
        <f aca="false">B39/'Income Statement'!B$4</f>
        <v>0.0476691132711764</v>
      </c>
      <c r="C104" s="11" t="n">
        <f aca="false">C39/'Income Statement'!C$4</f>
        <v>0.0533945653094049</v>
      </c>
      <c r="D104" s="11" t="n">
        <f aca="false">D39/'Income Statement'!D$4</f>
        <v>0.0791946308724832</v>
      </c>
      <c r="E104" s="11" t="n">
        <f aca="false">E39/'Income Statement'!E$4</f>
        <v>0.0510197978347987</v>
      </c>
      <c r="F104" s="11" t="n">
        <f aca="false">F39/'Income Statement'!F$4</f>
        <v>0.0562608193883439</v>
      </c>
      <c r="G104" s="12" t="n">
        <f aca="false">SUM(B104:F104)/5</f>
        <v>0.0575077853352414</v>
      </c>
    </row>
    <row r="105" customFormat="false" ht="12.75" hidden="false" customHeight="false" outlineLevel="0" collapsed="false">
      <c r="A105" s="1"/>
    </row>
    <row r="106" customFormat="false" ht="12.75" hidden="false" customHeight="false" outlineLevel="0" collapsed="false">
      <c r="A106" s="1" t="s">
        <v>102</v>
      </c>
      <c r="B106" s="11" t="n">
        <f aca="false">B41/'Income Statement'!B$4</f>
        <v>0.170680420551478</v>
      </c>
      <c r="C106" s="11" t="n">
        <f aca="false">C41/'Income Statement'!C$4</f>
        <v>0.198573605350038</v>
      </c>
      <c r="D106" s="11" t="n">
        <f aca="false">D41/'Income Statement'!D$4</f>
        <v>0.208384099122354</v>
      </c>
      <c r="E106" s="11" t="n">
        <f aca="false">E41/'Income Statement'!E$4</f>
        <v>0.188547959407461</v>
      </c>
      <c r="F106" s="11" t="n">
        <f aca="false">F41/'Income Statement'!F$4</f>
        <v>0.260569340257742</v>
      </c>
      <c r="G106" s="12" t="n">
        <f aca="false">SUM(B106:F106)/5</f>
        <v>0.205351084937815</v>
      </c>
    </row>
    <row r="107" customFormat="false" ht="12.75" hidden="false" customHeight="false" outlineLevel="0" collapsed="false">
      <c r="A107" s="1" t="s">
        <v>103</v>
      </c>
      <c r="B107" s="11" t="n">
        <f aca="false">B42/'Income Statement'!B$4</f>
        <v>0.131739734179726</v>
      </c>
      <c r="C107" s="11" t="n">
        <f aca="false">C42/'Income Statement'!C$4</f>
        <v>0.151316346398036</v>
      </c>
      <c r="D107" s="11" t="n">
        <f aca="false">D42/'Income Statement'!D$4</f>
        <v>0.164192049561177</v>
      </c>
      <c r="E107" s="11" t="n">
        <f aca="false">E42/'Income Statement'!E$4</f>
        <v>0.176964331997528</v>
      </c>
      <c r="F107" s="11" t="n">
        <f aca="false">F42/'Income Statement'!F$4</f>
        <v>0.1910944412387</v>
      </c>
      <c r="G107" s="12" t="n">
        <f aca="false">SUM(B107:F107)/5</f>
        <v>0.163061380675033</v>
      </c>
    </row>
    <row r="108" customFormat="false" ht="12.75" hidden="false" customHeight="false" outlineLevel="0" collapsed="false">
      <c r="A108" s="1" t="s">
        <v>104</v>
      </c>
      <c r="B108" s="11" t="n">
        <f aca="false">B43/'Income Statement'!B$4</f>
        <v>0.102757389406864</v>
      </c>
      <c r="C108" s="11" t="n">
        <f aca="false">C43/'Income Statement'!C$4</f>
        <v>0.110704308812325</v>
      </c>
      <c r="D108" s="11" t="n">
        <f aca="false">D43/'Income Statement'!D$4</f>
        <v>0.110149716055756</v>
      </c>
      <c r="E108" s="11" t="n">
        <f aca="false">E43/'Income Statement'!E$4</f>
        <v>0.115417588771258</v>
      </c>
      <c r="F108" s="11" t="n">
        <f aca="false">F43/'Income Statement'!F$4</f>
        <v>0.107501442585113</v>
      </c>
      <c r="G108" s="12" t="n">
        <f aca="false">SUM(B108:F108)/5</f>
        <v>0.109306089126263</v>
      </c>
    </row>
    <row r="109" customFormat="false" ht="12.75" hidden="false" customHeight="false" outlineLevel="0" collapsed="false">
      <c r="A109" s="1" t="s">
        <v>105</v>
      </c>
      <c r="C109" s="11"/>
    </row>
    <row r="110" customFormat="false" ht="12.75" hidden="false" customHeight="false" outlineLevel="0" collapsed="false">
      <c r="A110" s="1" t="s">
        <v>106</v>
      </c>
      <c r="B110" s="11"/>
      <c r="C110" s="11"/>
    </row>
    <row r="111" customFormat="false" ht="12.75" hidden="false" customHeight="false" outlineLevel="0" collapsed="false">
      <c r="A111" s="1" t="s">
        <v>107</v>
      </c>
      <c r="C111" s="11"/>
    </row>
    <row r="112" customFormat="false" ht="12.75" hidden="false" customHeight="false" outlineLevel="0" collapsed="false">
      <c r="A112" s="1" t="s">
        <v>108</v>
      </c>
      <c r="B112" s="11" t="n">
        <f aca="false">B47/'Income Statement'!B$4</f>
        <v>0.0198373338623289</v>
      </c>
      <c r="C112" s="11" t="n">
        <f aca="false">C47/'Income Statement'!C$4</f>
        <v>0.0211631253703547</v>
      </c>
      <c r="D112" s="11" t="n">
        <f aca="false">D47/'Income Statement'!D$4</f>
        <v>0.0206504904491482</v>
      </c>
      <c r="E112" s="11" t="n">
        <f aca="false">E47/'Income Statement'!E$4</f>
        <v>0.0199373965747553</v>
      </c>
      <c r="F112" s="11" t="n">
        <f aca="false">F47/'Income Statement'!F$4</f>
        <v>0.0192344681669552</v>
      </c>
      <c r="G112" s="12" t="n">
        <f aca="false">SUM(B112:F112)/5</f>
        <v>0.0201645628847084</v>
      </c>
    </row>
    <row r="113" customFormat="false" ht="12.75" hidden="false" customHeight="false" outlineLevel="0" collapsed="false">
      <c r="A113" s="1" t="s">
        <v>109</v>
      </c>
      <c r="B113" s="11" t="n">
        <f aca="false">B48/'Income Statement'!B$4</f>
        <v>-0.00539575481055346</v>
      </c>
      <c r="C113" s="11" t="n">
        <f aca="false">C48/'Income Statement'!C$4</f>
        <v>-0.00814780326758656</v>
      </c>
      <c r="D113" s="11" t="n">
        <f aca="false">D48/'Income Statement'!D$4</f>
        <v>-0.00999483737738771</v>
      </c>
      <c r="E113" s="11" t="n">
        <f aca="false">E48/'Income Statement'!E$4</f>
        <v>-0.01140419084076</v>
      </c>
      <c r="F113" s="11" t="n">
        <f aca="false">F48/'Income Statement'!F$4</f>
        <v>-0.0124831698403539</v>
      </c>
      <c r="G113" s="12" t="n">
        <f aca="false">SUM(B113:F113)/5</f>
        <v>-0.00948515122732833</v>
      </c>
    </row>
    <row r="114" customFormat="false" ht="12.75" hidden="false" customHeight="false" outlineLevel="0" collapsed="false">
      <c r="A114" s="1" t="s">
        <v>110</v>
      </c>
      <c r="B114" s="11"/>
    </row>
    <row r="115" customFormat="false" ht="12.75" hidden="false" customHeight="false" outlineLevel="0" collapsed="false">
      <c r="A115" s="1" t="s">
        <v>111</v>
      </c>
      <c r="B115" s="11" t="n">
        <f aca="false">B50/'Income Statement'!B$4</f>
        <v>-0.0101567149375124</v>
      </c>
      <c r="C115" s="11" t="n">
        <f aca="false">C50/'Income Statement'!C$4</f>
        <v>-0.00825361889443833</v>
      </c>
      <c r="D115" s="11" t="n">
        <f aca="false">D50/'Income Statement'!D$4</f>
        <v>-0.0061744966442953</v>
      </c>
      <c r="E115" s="11" t="n">
        <f aca="false">E50/'Income Statement'!E$4</f>
        <v>-0.00444603943617043</v>
      </c>
      <c r="F115" s="11" t="n">
        <f aca="false">F50/'Income Statement'!F$4</f>
        <v>-0.00309674937487979</v>
      </c>
      <c r="G115" s="12" t="n">
        <f aca="false">SUM(B115:F115)/5</f>
        <v>-0.00642552385745925</v>
      </c>
    </row>
    <row r="116" customFormat="false" ht="12.75" hidden="false" customHeight="false" outlineLevel="0" collapsed="false">
      <c r="A116" s="1" t="s">
        <v>112</v>
      </c>
      <c r="B116" s="11"/>
    </row>
    <row r="117" customFormat="false" ht="12.75" hidden="false" customHeight="false" outlineLevel="0" collapsed="false">
      <c r="A117" s="1" t="s">
        <v>113</v>
      </c>
    </row>
    <row r="118" customFormat="false" ht="12.75" hidden="false" customHeight="false" outlineLevel="0" collapsed="false">
      <c r="A118" s="1" t="s">
        <v>114</v>
      </c>
      <c r="B118" s="11" t="n">
        <f aca="false">B53/'Income Statement'!B$4</f>
        <v>0.166633604443563</v>
      </c>
      <c r="C118" s="11" t="n">
        <f aca="false">C53/'Income Statement'!C$4</f>
        <v>0.177770253110979</v>
      </c>
      <c r="D118" s="11" t="n">
        <f aca="false">D53/'Income Statement'!D$4</f>
        <v>0.173464119772845</v>
      </c>
      <c r="E118" s="11" t="n">
        <f aca="false">E53/'Income Statement'!E$4</f>
        <v>0.167474131227944</v>
      </c>
      <c r="F118" s="11" t="n">
        <f aca="false">F53/'Income Statement'!F$4</f>
        <v>0.161569532602424</v>
      </c>
      <c r="G118" s="12" t="n">
        <f aca="false">SUM(B118:F118)/5</f>
        <v>0.169382328231551</v>
      </c>
    </row>
    <row r="119" customFormat="false" ht="12.75" hidden="false" customHeight="false" outlineLevel="0" collapsed="false">
      <c r="A119" s="1" t="s">
        <v>115</v>
      </c>
      <c r="B119" s="11" t="n">
        <f aca="false">B54/'Income Statement'!B$4</f>
        <v>0.0270581233882166</v>
      </c>
      <c r="C119" s="11" t="n">
        <f aca="false">C54/'Income Statement'!C$4</f>
        <v>0.0213112672479472</v>
      </c>
      <c r="D119" s="11" t="n">
        <f aca="false">D54/'Income Statement'!D$4</f>
        <v>0.0162932369643779</v>
      </c>
      <c r="E119" s="11" t="n">
        <f aca="false">E54/'Income Statement'!E$4</f>
        <v>0.00578184500667903</v>
      </c>
      <c r="F119" s="11"/>
      <c r="G119" s="12" t="n">
        <f aca="false">SUM(B119:F119)/5</f>
        <v>0.0140888945214441</v>
      </c>
    </row>
    <row r="120" customFormat="false" ht="12.75" hidden="false" customHeight="false" outlineLevel="0" collapsed="false">
      <c r="A120" s="1" t="s">
        <v>116</v>
      </c>
      <c r="B120" s="11" t="n">
        <f aca="false">B55/'Income Statement'!B$4</f>
        <v>0.210612973616346</v>
      </c>
      <c r="C120" s="11" t="n">
        <f aca="false">C55/'Income Statement'!C$4</f>
        <v>0.180860069415051</v>
      </c>
      <c r="D120" s="11" t="n">
        <f aca="false">D55/'Income Statement'!D$4</f>
        <v>0.114775425916366</v>
      </c>
      <c r="E120" s="11" t="n">
        <f aca="false">E55/'Income Statement'!E$4</f>
        <v>0.0859301792371952</v>
      </c>
      <c r="F120" s="11" t="n">
        <f aca="false">F55/'Income Statement'!F$4</f>
        <v>0.292613964223889</v>
      </c>
      <c r="G120" s="12" t="n">
        <f aca="false">SUM(B120:F120)/5</f>
        <v>0.176958522481769</v>
      </c>
    </row>
    <row r="121" customFormat="false" ht="12.75" hidden="false" customHeight="false" outlineLevel="0" collapsed="false">
      <c r="A121" s="1" t="s">
        <v>117</v>
      </c>
      <c r="B121" s="11" t="n">
        <f aca="false">B56/'Income Statement'!B$4</f>
        <v>-0.0220789525887721</v>
      </c>
      <c r="C121" s="11" t="n">
        <f aca="false">C56/'Income Statement'!C$4</f>
        <v>-0.0201261322272073</v>
      </c>
      <c r="D121" s="11" t="n">
        <f aca="false">D56/'Income Statement'!D$4</f>
        <v>-0.0165410428497677</v>
      </c>
      <c r="E121" s="11" t="n">
        <f aca="false">E56/'Income Statement'!E$4</f>
        <v>-0.0164284147775983</v>
      </c>
      <c r="F121" s="11" t="n">
        <f aca="false">F56/'Income Statement'!F$4</f>
        <v>-0.0131179072898634</v>
      </c>
      <c r="G121" s="12" t="n">
        <f aca="false">SUM(B121:F121)/5</f>
        <v>-0.0176584899466418</v>
      </c>
    </row>
    <row r="122" customFormat="false" ht="12.75" hidden="false" customHeight="false" outlineLevel="0" collapsed="false">
      <c r="A122" s="1" t="s">
        <v>118</v>
      </c>
      <c r="B122" s="11" t="n">
        <f aca="false">B57/'Income Statement'!B$4</f>
        <v>-0.00420551477881373</v>
      </c>
      <c r="C122" s="11" t="n">
        <f aca="false">C57/'Income Statement'!C$4</f>
        <v>-0.00962922204351139</v>
      </c>
      <c r="D122" s="11" t="n">
        <f aca="false">D57/'Income Statement'!D$4</f>
        <v>-0.0139597315436242</v>
      </c>
      <c r="E122" s="11" t="n">
        <f aca="false">E57/'Income Statement'!E$4</f>
        <v>-0.0181430308830273</v>
      </c>
      <c r="F122" s="11" t="n">
        <f aca="false">F57/'Income Statement'!F$4</f>
        <v>-0.0198884400846317</v>
      </c>
      <c r="G122" s="12" t="n">
        <f aca="false">SUM(B122:F122)/5</f>
        <v>-0.0131651878667216</v>
      </c>
    </row>
    <row r="123" customFormat="false" ht="12.75" hidden="false" customHeight="false" outlineLevel="0" collapsed="false">
      <c r="A123" s="1" t="s">
        <v>119</v>
      </c>
      <c r="B123" s="11" t="n">
        <f aca="false">B58/'Income Statement'!B$4</f>
        <v>-0.307657210870859</v>
      </c>
      <c r="C123" s="11" t="n">
        <f aca="false">C58/'Income Statement'!C$4</f>
        <v>-0.308431389147549</v>
      </c>
      <c r="D123" s="11" t="n">
        <f aca="false">D58/'Income Statement'!D$4</f>
        <v>-0.242849767681982</v>
      </c>
      <c r="E123" s="11" t="n">
        <f aca="false">E58/'Income Statement'!E$4</f>
        <v>-0.179157445620751</v>
      </c>
      <c r="F123" s="11" t="n">
        <f aca="false">F58/'Income Statement'!F$4</f>
        <v>-0.184612425466436</v>
      </c>
      <c r="G123" s="12" t="n">
        <f aca="false">SUM(B123:F123)/5</f>
        <v>-0.244541647757515</v>
      </c>
    </row>
    <row r="124" customFormat="false" ht="12.75" hidden="false" customHeight="false" outlineLevel="0" collapsed="false">
      <c r="A124" s="1"/>
    </row>
    <row r="125" customFormat="false" ht="12.75" hidden="false" customHeight="false" outlineLevel="0" collapsed="false">
      <c r="A125" s="1" t="s">
        <v>120</v>
      </c>
      <c r="B125" s="11" t="n">
        <f aca="false">B60/'Income Statement'!B$4</f>
        <v>0.0703630232096806</v>
      </c>
      <c r="C125" s="11" t="n">
        <f aca="false">C60/'Income Statement'!C$4</f>
        <v>0.0417548463557098</v>
      </c>
      <c r="D125" s="11" t="n">
        <f aca="false">D60/'Income Statement'!D$4</f>
        <v>0.0311822405782137</v>
      </c>
      <c r="E125" s="11" t="n">
        <f aca="false">E60/'Income Statement'!E$4</f>
        <v>0.045457264190442</v>
      </c>
      <c r="F125" s="11" t="n">
        <f aca="false">F60/'Income Statement'!F$4</f>
        <v>0.236564723985382</v>
      </c>
      <c r="G125" s="12" t="n">
        <f aca="false">SUM(B125:F125)/5</f>
        <v>0.0850644196638856</v>
      </c>
    </row>
    <row r="126" customFormat="false" ht="12.75" hidden="false" customHeight="false" outlineLevel="0" collapsed="false">
      <c r="A126" s="1"/>
    </row>
    <row r="127" customFormat="false" ht="12.75" hidden="false" customHeight="false" outlineLevel="0" collapsed="false">
      <c r="A127" s="1" t="s">
        <v>121</v>
      </c>
      <c r="B127" s="11" t="n">
        <f aca="false">B62/'Income Statement'!B$4</f>
        <v>0.479825431462012</v>
      </c>
      <c r="C127" s="11" t="n">
        <f aca="false">C62/'Income Statement'!C$4</f>
        <v>0.507110810124439</v>
      </c>
      <c r="D127" s="11" t="n">
        <f aca="false">D62/'Income Statement'!D$4</f>
        <v>0.518389261744967</v>
      </c>
      <c r="E127" s="11" t="n">
        <f aca="false">E62/'Income Statement'!E$4</f>
        <v>0.53771158562115</v>
      </c>
      <c r="F127" s="11" t="n">
        <f aca="false">F62/'Income Statement'!F$4</f>
        <v>0.845239469128679</v>
      </c>
      <c r="G127" s="12" t="n">
        <f aca="false">SUM(B127:F127)/5</f>
        <v>0.577655311616249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2001-04-06T22:41:02Z</dcterms:created>
  <dc:creator>Prentice Sellers</dc:creator>
  <dc:description/>
  <dc:language>en-US</dc:language>
  <cp:lastModifiedBy>jdasovic</cp:lastModifiedBy>
  <dcterms:modified xsi:type="dcterms:W3CDTF">2001-04-09T19:41:35Z</dcterms:modified>
  <cp:revision>0</cp:revision>
  <dc:subject/>
  <dc:title/>
</cp:coreProperties>
</file>