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stion 13" sheetId="1" state="visible" r:id="rId3"/>
    <sheet name="Exchange Pos" sheetId="2" state="visible" r:id="rId4"/>
    <sheet name="Exch Yrly Sum" sheetId="3" state="visible" r:id="rId5"/>
    <sheet name="OTC Thru Dec 05" sheetId="4" state="visible" r:id="rId6"/>
    <sheet name="OTC Yrly Sum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<sst xmlns="http://schemas.openxmlformats.org/spreadsheetml/2006/main" count="65" uniqueCount="29">
  <si>
    <t xml:space="preserve">13d</t>
  </si>
  <si>
    <t xml:space="preserve">13a part 2</t>
  </si>
  <si>
    <t xml:space="preserve">13a part 1</t>
  </si>
  <si>
    <t xml:space="preserve">Total Long mmtu</t>
  </si>
  <si>
    <t xml:space="preserve">Total Short mmbtu</t>
  </si>
  <si>
    <t xml:space="preserve">Long Positions</t>
  </si>
  <si>
    <t xml:space="preserve">Short Positions</t>
  </si>
  <si>
    <t xml:space="preserve">net on Exch</t>
  </si>
  <si>
    <t xml:space="preserve">net OTC</t>
  </si>
  <si>
    <t xml:space="preserve">Month</t>
  </si>
  <si>
    <t xml:space="preserve">Exchange</t>
  </si>
  <si>
    <t xml:space="preserve">OTC</t>
  </si>
  <si>
    <t xml:space="preserve">Combined</t>
  </si>
  <si>
    <t xml:space="preserve">Long</t>
  </si>
  <si>
    <t xml:space="preserve">Short</t>
  </si>
  <si>
    <t xml:space="preserve">Net mmbtu</t>
  </si>
  <si>
    <t xml:space="preserve">Net K</t>
  </si>
  <si>
    <t xml:space="preserve">Futures/Exchange Option Exposure</t>
  </si>
  <si>
    <t xml:space="preserve">Natural Gas Through 2003</t>
  </si>
  <si>
    <t xml:space="preserve">as of June 30, 2000</t>
  </si>
  <si>
    <t xml:space="preserve">FUTURES</t>
  </si>
  <si>
    <t xml:space="preserve">Exchange Calls</t>
  </si>
  <si>
    <t xml:space="preserve">Exchange Puts</t>
  </si>
  <si>
    <t xml:space="preserve">Natural Gas Yearly Summary</t>
  </si>
  <si>
    <t xml:space="preserve">Year</t>
  </si>
  <si>
    <t xml:space="preserve">OTC Swap/Option Exposure</t>
  </si>
  <si>
    <t xml:space="preserve">Natural Gas Through 2005</t>
  </si>
  <si>
    <t xml:space="preserve">OTC Swaps</t>
  </si>
  <si>
    <t xml:space="preserve">OTC Option Deltas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</si>
</sst>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#,##0"/>
    <numFmt numFmtId="167" formatCode="_(* #,##0_);_(* \(#,##0\);_(* \-??_);_(@_)"/>
    <numFmt numFmtId="168" formatCode="_(* #,##0.00_);_(* \(#,##0.00\);_(* \-??_);_(@_)"/>
    <numFmt numFmtId="169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YMEXexemptemail%20v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xchange Positions"/>
      <sheetName val="Exch. Yrly Sum"/>
      <sheetName val="OTC Positions"/>
      <sheetName val="OTC Thru Dec 05"/>
      <sheetName val="OTC Yrly Sum"/>
    </sheetNames>
    <sheetDataSet>
      <sheetData sheetId="0"/>
      <sheetData sheetId="1">
        <row r="8">
          <cell r="B8">
            <v>30357</v>
          </cell>
          <cell r="C8">
            <v>-44451</v>
          </cell>
          <cell r="D8">
            <v>5572.70673654</v>
          </cell>
          <cell r="E8">
            <v>-5747.65405494</v>
          </cell>
          <cell r="F8">
            <v>-242.66677198</v>
          </cell>
          <cell r="G8">
            <v>460.97231277</v>
          </cell>
        </row>
        <row r="9">
          <cell r="B9">
            <v>24539</v>
          </cell>
          <cell r="C9">
            <v>-30418</v>
          </cell>
          <cell r="D9">
            <v>1306.24486694</v>
          </cell>
          <cell r="E9">
            <v>-1520.33853247</v>
          </cell>
          <cell r="F9">
            <v>-31.23198286</v>
          </cell>
          <cell r="G9">
            <v>159.33141505</v>
          </cell>
        </row>
        <row r="10">
          <cell r="B10">
            <v>37005</v>
          </cell>
          <cell r="C10">
            <v>-37076</v>
          </cell>
          <cell r="D10">
            <v>1996.00606945</v>
          </cell>
          <cell r="E10">
            <v>-3739.40293852</v>
          </cell>
          <cell r="F10">
            <v>-258.69138796</v>
          </cell>
          <cell r="G10">
            <v>281.91291397</v>
          </cell>
        </row>
        <row r="11">
          <cell r="B11">
            <v>21566</v>
          </cell>
          <cell r="C11">
            <v>-21880</v>
          </cell>
          <cell r="D11">
            <v>703.49638575</v>
          </cell>
          <cell r="E11">
            <v>-494.99626893</v>
          </cell>
          <cell r="F11">
            <v>-102.68528221</v>
          </cell>
          <cell r="G11">
            <v>410.95793743</v>
          </cell>
        </row>
        <row r="12">
          <cell r="B12">
            <v>28127</v>
          </cell>
          <cell r="C12">
            <v>-33529</v>
          </cell>
          <cell r="D12">
            <v>1195.45545634</v>
          </cell>
          <cell r="E12">
            <v>-1263.16013923</v>
          </cell>
          <cell r="F12">
            <v>-75.34300504</v>
          </cell>
          <cell r="G12">
            <v>438.28211033</v>
          </cell>
        </row>
        <row r="13">
          <cell r="B13">
            <v>28608</v>
          </cell>
          <cell r="C13">
            <v>-33061</v>
          </cell>
          <cell r="D13">
            <v>1266.97973605</v>
          </cell>
          <cell r="E13">
            <v>-1426.0002261</v>
          </cell>
          <cell r="F13">
            <v>-517.22810984</v>
          </cell>
          <cell r="G13">
            <v>480.31622776</v>
          </cell>
        </row>
        <row r="14">
          <cell r="B14">
            <v>10359</v>
          </cell>
          <cell r="C14">
            <v>-14524</v>
          </cell>
          <cell r="D14">
            <v>256.20562676</v>
          </cell>
          <cell r="E14">
            <v>-219.80956832</v>
          </cell>
          <cell r="F14">
            <v>-198.11281895</v>
          </cell>
          <cell r="G14">
            <v>163.10195044</v>
          </cell>
        </row>
        <row r="15">
          <cell r="B15">
            <v>10278</v>
          </cell>
          <cell r="C15">
            <v>-17274</v>
          </cell>
          <cell r="D15">
            <v>1109.49197017</v>
          </cell>
          <cell r="E15">
            <v>-472.65565277</v>
          </cell>
          <cell r="F15">
            <v>-69.02203785</v>
          </cell>
          <cell r="G15">
            <v>355.64610468</v>
          </cell>
        </row>
        <row r="16">
          <cell r="B16">
            <v>14153</v>
          </cell>
          <cell r="C16">
            <v>-9778</v>
          </cell>
          <cell r="D16">
            <v>117.55816314</v>
          </cell>
          <cell r="E16">
            <v>-408.1465893</v>
          </cell>
          <cell r="F16">
            <v>-239.28759297</v>
          </cell>
          <cell r="G16">
            <v>294.71162445</v>
          </cell>
        </row>
        <row r="17">
          <cell r="B17">
            <v>12719</v>
          </cell>
          <cell r="C17">
            <v>-14199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10063</v>
          </cell>
          <cell r="C18">
            <v>-10038</v>
          </cell>
          <cell r="D18">
            <v>156.5637439</v>
          </cell>
          <cell r="E18">
            <v>-78.28187195</v>
          </cell>
          <cell r="F18">
            <v>-38.14263668</v>
          </cell>
          <cell r="G18">
            <v>19.07131834</v>
          </cell>
        </row>
        <row r="19">
          <cell r="B19">
            <v>8973</v>
          </cell>
          <cell r="C19">
            <v>-7704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3745</v>
          </cell>
          <cell r="C20">
            <v>-3689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3915</v>
          </cell>
          <cell r="C21">
            <v>-3626</v>
          </cell>
          <cell r="D21">
            <v>0</v>
          </cell>
          <cell r="E21">
            <v>-72.47583439</v>
          </cell>
          <cell r="F21">
            <v>0</v>
          </cell>
          <cell r="G21">
            <v>23.80841431</v>
          </cell>
        </row>
        <row r="22">
          <cell r="B22">
            <v>3695</v>
          </cell>
          <cell r="C22">
            <v>-3409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3093</v>
          </cell>
          <cell r="C23">
            <v>-4027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5018</v>
          </cell>
          <cell r="C24">
            <v>-7747</v>
          </cell>
          <cell r="D24">
            <v>0</v>
          </cell>
          <cell r="E24">
            <v>-79.49418277</v>
          </cell>
          <cell r="F24">
            <v>0</v>
          </cell>
          <cell r="G24">
            <v>17.01438026</v>
          </cell>
        </row>
        <row r="25">
          <cell r="B25">
            <v>6915</v>
          </cell>
          <cell r="C25">
            <v>-8553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1594</v>
          </cell>
          <cell r="C26">
            <v>-2481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2712</v>
          </cell>
          <cell r="C27">
            <v>-2833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915</v>
          </cell>
          <cell r="C28">
            <v>-1213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1041</v>
          </cell>
          <cell r="C29">
            <v>-564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4400</v>
          </cell>
          <cell r="C30">
            <v>-1582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541</v>
          </cell>
          <cell r="C31">
            <v>-595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1010</v>
          </cell>
          <cell r="C32">
            <v>-1253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765</v>
          </cell>
          <cell r="C33">
            <v>-514</v>
          </cell>
          <cell r="D33">
            <v>0</v>
          </cell>
          <cell r="E33">
            <v>-182.21844726</v>
          </cell>
          <cell r="F33">
            <v>0</v>
          </cell>
          <cell r="G33">
            <v>96.77959504</v>
          </cell>
        </row>
        <row r="34">
          <cell r="B34">
            <v>2005</v>
          </cell>
          <cell r="C34">
            <v>-243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124</v>
          </cell>
          <cell r="C35">
            <v>-215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575</v>
          </cell>
          <cell r="C36">
            <v>-2091</v>
          </cell>
          <cell r="D36">
            <v>0</v>
          </cell>
          <cell r="E36">
            <v>-130.07042871</v>
          </cell>
          <cell r="F36">
            <v>0</v>
          </cell>
          <cell r="G36">
            <v>73.03599638</v>
          </cell>
        </row>
        <row r="37">
          <cell r="B37">
            <v>454</v>
          </cell>
          <cell r="C37">
            <v>-5919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2479</v>
          </cell>
          <cell r="C38">
            <v>-140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369</v>
          </cell>
          <cell r="C39">
            <v>-20</v>
          </cell>
          <cell r="D39">
            <v>0</v>
          </cell>
          <cell r="E39">
            <v>-57.51426992</v>
          </cell>
          <cell r="F39">
            <v>0</v>
          </cell>
          <cell r="G39">
            <v>34.15469493</v>
          </cell>
        </row>
        <row r="40">
          <cell r="B40">
            <v>459</v>
          </cell>
          <cell r="C40">
            <v>-1800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3429</v>
          </cell>
          <cell r="C41">
            <v>-375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929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150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</sheetData>
      <sheetData sheetId="2"/>
      <sheetData sheetId="3">
        <row r="9">
          <cell r="B9">
            <v>162917.49477865</v>
          </cell>
          <cell r="C9">
            <v>-161229.35425711</v>
          </cell>
          <cell r="D9">
            <v>22908.40687932</v>
          </cell>
          <cell r="E9">
            <v>-17535.20297423</v>
          </cell>
        </row>
        <row r="10">
          <cell r="B10">
            <v>114891.22730854</v>
          </cell>
          <cell r="C10">
            <v>-113349.64959123</v>
          </cell>
          <cell r="D10">
            <v>15074.7170094</v>
          </cell>
          <cell r="E10">
            <v>-13218.76628203</v>
          </cell>
        </row>
        <row r="11">
          <cell r="B11">
            <v>126887.88162912</v>
          </cell>
          <cell r="C11">
            <v>-126612.14228669</v>
          </cell>
          <cell r="D11">
            <v>18067.43490016</v>
          </cell>
          <cell r="E11">
            <v>-19332.30549187</v>
          </cell>
        </row>
        <row r="12">
          <cell r="B12">
            <v>76458.55256119</v>
          </cell>
          <cell r="C12">
            <v>-75956.52914858</v>
          </cell>
          <cell r="D12">
            <v>10837.2565428</v>
          </cell>
          <cell r="E12">
            <v>-3676.73803147</v>
          </cell>
        </row>
        <row r="13">
          <cell r="B13">
            <v>88000.50004906</v>
          </cell>
          <cell r="C13">
            <v>-91396.30116614</v>
          </cell>
          <cell r="D13">
            <v>13368.12191273</v>
          </cell>
          <cell r="E13">
            <v>-5514.1616648</v>
          </cell>
        </row>
        <row r="14">
          <cell r="B14">
            <v>90298.75419591</v>
          </cell>
          <cell r="C14">
            <v>-79665.62242743</v>
          </cell>
          <cell r="D14">
            <v>11816.32145078</v>
          </cell>
          <cell r="E14">
            <v>-13006.53795388</v>
          </cell>
        </row>
        <row r="15">
          <cell r="B15">
            <v>69231.65401952</v>
          </cell>
          <cell r="C15">
            <v>-67171.88558831</v>
          </cell>
          <cell r="D15">
            <v>7938.78221586</v>
          </cell>
          <cell r="E15">
            <v>-5194.35691404</v>
          </cell>
        </row>
        <row r="16">
          <cell r="B16">
            <v>73215.55505693</v>
          </cell>
          <cell r="C16">
            <v>-71060.9366098</v>
          </cell>
          <cell r="D16">
            <v>5908.39891519</v>
          </cell>
          <cell r="E16">
            <v>-2353.74759531</v>
          </cell>
        </row>
        <row r="17">
          <cell r="B17">
            <v>24523.45731799</v>
          </cell>
          <cell r="C17">
            <v>-23578.29342435</v>
          </cell>
          <cell r="D17">
            <v>1581.78936258</v>
          </cell>
          <cell r="E17">
            <v>-3571.66217625</v>
          </cell>
        </row>
        <row r="18">
          <cell r="B18">
            <v>23004.55757208</v>
          </cell>
          <cell r="C18">
            <v>-22327.60239297</v>
          </cell>
          <cell r="D18">
            <v>1453.51062116</v>
          </cell>
          <cell r="E18">
            <v>-3269.82076462</v>
          </cell>
        </row>
        <row r="19">
          <cell r="B19">
            <v>20429.26356698</v>
          </cell>
          <cell r="C19">
            <v>-19484.73036858</v>
          </cell>
          <cell r="D19">
            <v>1437.40540422</v>
          </cell>
          <cell r="E19">
            <v>-2465.00271092</v>
          </cell>
        </row>
        <row r="20">
          <cell r="B20">
            <v>19949.45867254</v>
          </cell>
          <cell r="C20">
            <v>-19592.86110529</v>
          </cell>
          <cell r="D20">
            <v>1232.9810663</v>
          </cell>
          <cell r="E20">
            <v>-2060.77896468</v>
          </cell>
        </row>
        <row r="21">
          <cell r="B21">
            <v>20228.587737</v>
          </cell>
          <cell r="C21">
            <v>-19501.59521596</v>
          </cell>
          <cell r="D21">
            <v>1192.05599334</v>
          </cell>
          <cell r="E21">
            <v>-2004.75562358</v>
          </cell>
        </row>
        <row r="22">
          <cell r="B22">
            <v>19009.17237884</v>
          </cell>
          <cell r="C22">
            <v>-18003.70875694</v>
          </cell>
          <cell r="D22">
            <v>1191.96248737</v>
          </cell>
          <cell r="E22">
            <v>-1886.37347658</v>
          </cell>
        </row>
        <row r="23">
          <cell r="B23">
            <v>19080.22189546</v>
          </cell>
          <cell r="C23">
            <v>-17852.20220559</v>
          </cell>
          <cell r="D23">
            <v>1239.30022593</v>
          </cell>
          <cell r="E23">
            <v>-1871.26353185</v>
          </cell>
        </row>
        <row r="24">
          <cell r="B24">
            <v>12541.97514955</v>
          </cell>
          <cell r="C24">
            <v>-12699.1752719</v>
          </cell>
          <cell r="D24">
            <v>875.96252149</v>
          </cell>
          <cell r="E24">
            <v>-747.97904723</v>
          </cell>
        </row>
        <row r="25">
          <cell r="B25">
            <v>17024.0862989</v>
          </cell>
          <cell r="C25">
            <v>-13461.19083783</v>
          </cell>
          <cell r="D25">
            <v>887.51744874</v>
          </cell>
          <cell r="E25">
            <v>-842.80327551</v>
          </cell>
        </row>
        <row r="26">
          <cell r="B26">
            <v>13699.97981168</v>
          </cell>
          <cell r="C26">
            <v>-12697.92361424</v>
          </cell>
          <cell r="D26">
            <v>512.54044155</v>
          </cell>
          <cell r="E26">
            <v>-897.99257089</v>
          </cell>
        </row>
        <row r="27">
          <cell r="B27">
            <v>9273.31256528</v>
          </cell>
          <cell r="C27">
            <v>-8939.08022398</v>
          </cell>
          <cell r="D27">
            <v>736.14136709</v>
          </cell>
          <cell r="E27">
            <v>-625.04132363</v>
          </cell>
        </row>
        <row r="28">
          <cell r="B28">
            <v>9346.37152566</v>
          </cell>
          <cell r="C28">
            <v>-10707.64048834</v>
          </cell>
          <cell r="D28">
            <v>356.21744077</v>
          </cell>
          <cell r="E28">
            <v>-520.69096029</v>
          </cell>
        </row>
        <row r="29">
          <cell r="B29">
            <v>8652.034011</v>
          </cell>
          <cell r="C29">
            <v>-8603.23420051</v>
          </cell>
          <cell r="D29">
            <v>169.64099653</v>
          </cell>
          <cell r="E29">
            <v>-343.54611806</v>
          </cell>
        </row>
        <row r="30">
          <cell r="B30">
            <v>9090.10210181</v>
          </cell>
          <cell r="C30">
            <v>-9777.61221485</v>
          </cell>
          <cell r="D30">
            <v>191.41446532</v>
          </cell>
          <cell r="E30">
            <v>-279.86464228</v>
          </cell>
        </row>
        <row r="31">
          <cell r="B31">
            <v>9686.03962871</v>
          </cell>
          <cell r="C31">
            <v>-9400.40696784</v>
          </cell>
          <cell r="D31">
            <v>152.42078158</v>
          </cell>
          <cell r="E31">
            <v>-254.74084206</v>
          </cell>
        </row>
        <row r="32">
          <cell r="B32">
            <v>8660.68752599</v>
          </cell>
          <cell r="C32">
            <v>-8935.79181081</v>
          </cell>
          <cell r="D32">
            <v>112.07506288</v>
          </cell>
          <cell r="E32">
            <v>-250.26170987</v>
          </cell>
        </row>
        <row r="33">
          <cell r="B33">
            <v>8739.82496852</v>
          </cell>
          <cell r="C33">
            <v>-8277.72243503</v>
          </cell>
          <cell r="D33">
            <v>112.06405281</v>
          </cell>
          <cell r="E33">
            <v>-286.54385206</v>
          </cell>
        </row>
        <row r="34">
          <cell r="B34">
            <v>8455.00968903</v>
          </cell>
          <cell r="C34">
            <v>-8221.74511875</v>
          </cell>
          <cell r="D34">
            <v>105.91202052</v>
          </cell>
          <cell r="E34">
            <v>-367.62807974</v>
          </cell>
        </row>
        <row r="35">
          <cell r="B35">
            <v>8441.68307689</v>
          </cell>
          <cell r="C35">
            <v>-8099.02553825</v>
          </cell>
          <cell r="D35">
            <v>116.68480934</v>
          </cell>
          <cell r="E35">
            <v>-314.12682297</v>
          </cell>
        </row>
        <row r="36">
          <cell r="B36">
            <v>6680.32536537</v>
          </cell>
          <cell r="C36">
            <v>-6958.32313706</v>
          </cell>
          <cell r="D36">
            <v>196.72545283</v>
          </cell>
          <cell r="E36">
            <v>-443.16366533</v>
          </cell>
        </row>
        <row r="37">
          <cell r="B37">
            <v>7859.44011448</v>
          </cell>
          <cell r="C37">
            <v>-7124.60958725</v>
          </cell>
          <cell r="D37">
            <v>264.03160373</v>
          </cell>
          <cell r="E37">
            <v>-604.65799624</v>
          </cell>
        </row>
        <row r="38">
          <cell r="B38">
            <v>8392.04811431</v>
          </cell>
          <cell r="C38">
            <v>-12168.91454562</v>
          </cell>
          <cell r="D38">
            <v>221.99366423</v>
          </cell>
          <cell r="E38">
            <v>-223.8843191</v>
          </cell>
        </row>
        <row r="39">
          <cell r="B39">
            <v>4236.31394043</v>
          </cell>
          <cell r="C39">
            <v>-4513.3437325</v>
          </cell>
          <cell r="D39">
            <v>194.87218436</v>
          </cell>
          <cell r="E39">
            <v>-221.04837079</v>
          </cell>
        </row>
        <row r="40">
          <cell r="B40">
            <v>4937.37899461</v>
          </cell>
          <cell r="C40">
            <v>-4957.82527112</v>
          </cell>
          <cell r="D40">
            <v>177.59923143</v>
          </cell>
          <cell r="E40">
            <v>-202.39212826</v>
          </cell>
        </row>
        <row r="41">
          <cell r="B41">
            <v>4786.61925853</v>
          </cell>
          <cell r="C41">
            <v>-5161.71440305</v>
          </cell>
          <cell r="D41">
            <v>52.86764332</v>
          </cell>
          <cell r="E41">
            <v>-34.85448462</v>
          </cell>
        </row>
        <row r="42">
          <cell r="B42">
            <v>4850.37925104</v>
          </cell>
          <cell r="C42">
            <v>-5007.5167431</v>
          </cell>
          <cell r="D42">
            <v>46.26102551</v>
          </cell>
          <cell r="E42">
            <v>-28.6642791</v>
          </cell>
        </row>
        <row r="43">
          <cell r="B43">
            <v>4827.0476091</v>
          </cell>
          <cell r="C43">
            <v>-4743.55564228</v>
          </cell>
          <cell r="D43">
            <v>48.55228578</v>
          </cell>
          <cell r="E43">
            <v>-31.40173676</v>
          </cell>
        </row>
        <row r="44">
          <cell r="B44">
            <v>4763.85829404</v>
          </cell>
          <cell r="C44">
            <v>-4797.85608491</v>
          </cell>
          <cell r="D44">
            <v>48.41692783</v>
          </cell>
          <cell r="E44">
            <v>-33.41679965</v>
          </cell>
        </row>
        <row r="45">
          <cell r="B45">
            <v>4718.04572433</v>
          </cell>
          <cell r="C45">
            <v>-4851.30935959</v>
          </cell>
          <cell r="D45">
            <v>61.45381827</v>
          </cell>
          <cell r="E45">
            <v>-46.8128182</v>
          </cell>
        </row>
        <row r="46">
          <cell r="B46">
            <v>4553.59288611</v>
          </cell>
          <cell r="C46">
            <v>-4637.78032873</v>
          </cell>
          <cell r="D46">
            <v>60.50988906</v>
          </cell>
          <cell r="E46">
            <v>-45.44361493</v>
          </cell>
        </row>
        <row r="47">
          <cell r="B47">
            <v>4643.31445303</v>
          </cell>
          <cell r="C47">
            <v>-4793.04464444</v>
          </cell>
          <cell r="D47">
            <v>51.67951543</v>
          </cell>
          <cell r="E47">
            <v>-60.24348524</v>
          </cell>
        </row>
        <row r="48">
          <cell r="B48">
            <v>4092.11556929</v>
          </cell>
          <cell r="C48">
            <v>-4025.05890238</v>
          </cell>
          <cell r="D48">
            <v>74.62916874</v>
          </cell>
          <cell r="E48">
            <v>-85.53660159</v>
          </cell>
        </row>
        <row r="49">
          <cell r="B49">
            <v>4709.55708224</v>
          </cell>
          <cell r="C49">
            <v>-3996.72442527</v>
          </cell>
          <cell r="D49">
            <v>84.75323193</v>
          </cell>
          <cell r="E49">
            <v>-94.94722529</v>
          </cell>
        </row>
        <row r="50">
          <cell r="B50">
            <v>7620.93023169</v>
          </cell>
          <cell r="C50">
            <v>-6076.95465797</v>
          </cell>
          <cell r="D50">
            <v>19.25144313</v>
          </cell>
          <cell r="E50">
            <v>6.03829347</v>
          </cell>
        </row>
        <row r="51">
          <cell r="B51">
            <v>3668.77800473</v>
          </cell>
          <cell r="C51">
            <v>-3536.17462964</v>
          </cell>
          <cell r="D51">
            <v>11.11301692</v>
          </cell>
          <cell r="E51">
            <v>6.69197329</v>
          </cell>
        </row>
        <row r="52">
          <cell r="B52">
            <v>4271.28918501</v>
          </cell>
          <cell r="C52">
            <v>-3751.4992029</v>
          </cell>
          <cell r="D52">
            <v>-3.13942613</v>
          </cell>
          <cell r="E52">
            <v>7.45985471</v>
          </cell>
        </row>
        <row r="53">
          <cell r="B53">
            <v>3921.23341132</v>
          </cell>
          <cell r="C53">
            <v>-3806.46225187</v>
          </cell>
          <cell r="D53">
            <v>-16.40704505</v>
          </cell>
          <cell r="E53">
            <v>8.08987611</v>
          </cell>
        </row>
        <row r="54">
          <cell r="B54">
            <v>4049.7689295</v>
          </cell>
          <cell r="C54">
            <v>-3982.76103543</v>
          </cell>
          <cell r="D54">
            <v>-20.45193239</v>
          </cell>
          <cell r="E54">
            <v>8.92058085</v>
          </cell>
        </row>
        <row r="55">
          <cell r="B55">
            <v>3901.9073655</v>
          </cell>
          <cell r="C55">
            <v>-3835.67295046</v>
          </cell>
          <cell r="D55">
            <v>-18.28015801</v>
          </cell>
          <cell r="E55">
            <v>8.23783988</v>
          </cell>
        </row>
        <row r="56">
          <cell r="B56">
            <v>3938.25891364</v>
          </cell>
          <cell r="C56">
            <v>-3759.87350022</v>
          </cell>
          <cell r="D56">
            <v>-19.08746813</v>
          </cell>
          <cell r="E56">
            <v>7.93811554</v>
          </cell>
        </row>
        <row r="57">
          <cell r="B57">
            <v>3894.29270203</v>
          </cell>
          <cell r="C57">
            <v>-3715.918367</v>
          </cell>
          <cell r="D57">
            <v>-10.90005318</v>
          </cell>
          <cell r="E57">
            <v>7.9058073</v>
          </cell>
        </row>
        <row r="58">
          <cell r="B58">
            <v>3754.88400605</v>
          </cell>
          <cell r="C58">
            <v>-3623.61201229</v>
          </cell>
          <cell r="D58">
            <v>-10.92704591</v>
          </cell>
          <cell r="E58">
            <v>8.07725841</v>
          </cell>
        </row>
        <row r="59">
          <cell r="B59">
            <v>3781.38033732</v>
          </cell>
          <cell r="C59">
            <v>-3475.17686161</v>
          </cell>
          <cell r="D59">
            <v>-10.56880534</v>
          </cell>
          <cell r="E59">
            <v>7.68703377</v>
          </cell>
        </row>
        <row r="60">
          <cell r="B60">
            <v>3353.34416234</v>
          </cell>
          <cell r="C60">
            <v>-3242.23485459</v>
          </cell>
          <cell r="D60">
            <v>-0.88316096</v>
          </cell>
          <cell r="E60">
            <v>7.15659497</v>
          </cell>
        </row>
        <row r="61">
          <cell r="B61">
            <v>4374.07003885</v>
          </cell>
          <cell r="C61">
            <v>-3260.28310251</v>
          </cell>
          <cell r="D61">
            <v>5.73689254</v>
          </cell>
          <cell r="E61">
            <v>6.61514542</v>
          </cell>
        </row>
        <row r="62">
          <cell r="B62">
            <v>1973.42112471</v>
          </cell>
          <cell r="C62">
            <v>-2179.24066327</v>
          </cell>
          <cell r="D62">
            <v>-8.85022394</v>
          </cell>
          <cell r="E62">
            <v>5.96706995</v>
          </cell>
        </row>
        <row r="63">
          <cell r="B63">
            <v>1805.26148147</v>
          </cell>
          <cell r="C63">
            <v>-1995.15035036</v>
          </cell>
          <cell r="D63">
            <v>-10.2597246</v>
          </cell>
          <cell r="E63">
            <v>6.52523943</v>
          </cell>
        </row>
        <row r="64">
          <cell r="B64">
            <v>2331.46304276</v>
          </cell>
          <cell r="C64">
            <v>-2210.66116907</v>
          </cell>
          <cell r="D64">
            <v>-19.27329983</v>
          </cell>
          <cell r="E64">
            <v>7.26304842</v>
          </cell>
        </row>
        <row r="65">
          <cell r="B65">
            <v>1988.82413528</v>
          </cell>
          <cell r="C65">
            <v>-2151.28487059</v>
          </cell>
          <cell r="D65">
            <v>-24.37215488</v>
          </cell>
          <cell r="E65">
            <v>7.96162433</v>
          </cell>
        </row>
        <row r="66">
          <cell r="B66">
            <v>2065.16308326</v>
          </cell>
          <cell r="C66">
            <v>-2206.78888485</v>
          </cell>
          <cell r="D66">
            <v>-27.0011493</v>
          </cell>
          <cell r="E66">
            <v>8.7511705</v>
          </cell>
        </row>
        <row r="67">
          <cell r="B67">
            <v>1987.66777974</v>
          </cell>
          <cell r="C67">
            <v>-2268.64116967</v>
          </cell>
          <cell r="D67">
            <v>-25.17734774</v>
          </cell>
          <cell r="E67">
            <v>8.05414557</v>
          </cell>
        </row>
        <row r="68">
          <cell r="B68">
            <v>2025.41696612</v>
          </cell>
          <cell r="C68">
            <v>-2200.18716719</v>
          </cell>
          <cell r="D68">
            <v>-26.16661558</v>
          </cell>
          <cell r="E68">
            <v>7.77777643</v>
          </cell>
        </row>
        <row r="69">
          <cell r="B69">
            <v>1952.96531047</v>
          </cell>
          <cell r="C69">
            <v>-2154.96552209</v>
          </cell>
          <cell r="D69">
            <v>-22.16133068</v>
          </cell>
          <cell r="E69">
            <v>7.76369073</v>
          </cell>
        </row>
        <row r="70">
          <cell r="B70">
            <v>1257.99998174</v>
          </cell>
          <cell r="C70">
            <v>-1623.49376556</v>
          </cell>
          <cell r="D70">
            <v>17.75360856</v>
          </cell>
          <cell r="E70">
            <v>7.86599111</v>
          </cell>
        </row>
        <row r="71">
          <cell r="B71">
            <v>1281.376039</v>
          </cell>
          <cell r="C71">
            <v>-1652.35830748</v>
          </cell>
          <cell r="D71">
            <v>17.77039142</v>
          </cell>
          <cell r="E71">
            <v>7.55263715</v>
          </cell>
        </row>
        <row r="72">
          <cell r="B72">
            <v>1093.33800419</v>
          </cell>
          <cell r="C72">
            <v>-1294.12188256</v>
          </cell>
          <cell r="D72">
            <v>18.53213931</v>
          </cell>
          <cell r="E72">
            <v>6.96723216</v>
          </cell>
        </row>
        <row r="73">
          <cell r="B73">
            <v>1099.47884066</v>
          </cell>
          <cell r="C73">
            <v>-1437.48342615</v>
          </cell>
          <cell r="D73">
            <v>19.33371675</v>
          </cell>
          <cell r="E73">
            <v>6.46738753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2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10.99"/>
    <col collapsed="false" customWidth="true" hidden="false" outlineLevel="0" max="3" min="3" style="0" width="8.41"/>
    <col collapsed="false" customWidth="true" hidden="false" outlineLevel="0" max="4" min="4" style="0" width="1.56"/>
    <col collapsed="false" customWidth="true" hidden="false" outlineLevel="0" max="5" min="5" style="0" width="10.13"/>
    <col collapsed="false" customWidth="true" hidden="false" outlineLevel="0" max="6" min="6" style="0" width="10.56"/>
    <col collapsed="false" customWidth="true" hidden="false" outlineLevel="0" max="7" min="7" style="0" width="12.99"/>
    <col collapsed="false" customWidth="true" hidden="false" outlineLevel="0" max="8" min="8" style="0" width="13.99"/>
    <col collapsed="false" customWidth="true" hidden="false" outlineLevel="0" max="9" min="9" style="0" width="2.56"/>
    <col collapsed="false" customWidth="true" hidden="false" outlineLevel="0" max="10" min="10" style="0" width="18.99"/>
    <col collapsed="false" customWidth="true" hidden="false" outlineLevel="0" max="11" min="11" style="0" width="19.41"/>
    <col collapsed="false" customWidth="true" hidden="false" outlineLevel="0" max="12" min="12" style="0" width="2.7"/>
    <col collapsed="false" customWidth="true" hidden="false" outlineLevel="0" max="13" min="13" style="0" width="16.56"/>
    <col collapsed="false" customWidth="true" hidden="false" outlineLevel="0" max="14" min="14" style="0" width="11.85"/>
    <col collapsed="false" customWidth="true" hidden="false" outlineLevel="0" max="15" min="15" style="0" width="14.7"/>
    <col collapsed="false" customWidth="true" hidden="false" outlineLevel="0" max="16" min="16" style="0" width="15.41"/>
    <col collapsed="false" customWidth="true" hidden="false" outlineLevel="0" max="17" min="17" style="0" width="10.85"/>
  </cols>
  <sheetData>
    <row r="2" customFormat="false" ht="12.75" hidden="false" customHeight="false" outlineLevel="0" collapsed="false">
      <c r="B2" s="1" t="s">
        <v>0</v>
      </c>
      <c r="C2" s="2" t="n">
        <v>0.5</v>
      </c>
      <c r="D2" s="3"/>
      <c r="E2" s="3"/>
      <c r="F2" s="4"/>
      <c r="I2" s="5" t="s">
        <v>1</v>
      </c>
      <c r="J2" s="3"/>
      <c r="K2" s="4"/>
      <c r="N2" s="5" t="s">
        <v>2</v>
      </c>
      <c r="O2" s="3"/>
      <c r="P2" s="4"/>
    </row>
    <row r="3" customFormat="false" ht="12.75" hidden="false" customHeight="false" outlineLevel="0" collapsed="false">
      <c r="B3" s="6"/>
      <c r="C3" s="7"/>
      <c r="D3" s="7"/>
      <c r="E3" s="7"/>
      <c r="F3" s="8"/>
      <c r="I3" s="6"/>
      <c r="J3" s="7" t="s">
        <v>3</v>
      </c>
      <c r="K3" s="8" t="s">
        <v>4</v>
      </c>
      <c r="N3" s="6"/>
      <c r="O3" s="7" t="s">
        <v>5</v>
      </c>
      <c r="P3" s="8" t="s">
        <v>6</v>
      </c>
    </row>
    <row r="4" customFormat="false" ht="12.75" hidden="false" customHeight="false" outlineLevel="0" collapsed="false">
      <c r="B4" s="9" t="s">
        <v>7</v>
      </c>
      <c r="C4" s="10" t="n">
        <f aca="false">SUM(B8:C43)</f>
        <v>-40416.82488074</v>
      </c>
      <c r="D4" s="11"/>
      <c r="E4" s="11" t="s">
        <v>8</v>
      </c>
      <c r="F4" s="12" t="n">
        <f aca="false">SUM(E8:F300)</f>
        <v>39724.9949136099</v>
      </c>
      <c r="I4" s="9"/>
      <c r="J4" s="13" t="n">
        <f aca="false">SUM(J8:J214)</f>
        <v>16371642582.6101</v>
      </c>
      <c r="K4" s="14" t="n">
        <f aca="false">SUM(K8:K214)</f>
        <v>-16378560882.2814</v>
      </c>
      <c r="N4" s="9"/>
      <c r="O4" s="15" t="n">
        <f aca="false">SUM(O8:O214)</f>
        <v>362724486.5181</v>
      </c>
      <c r="P4" s="16" t="n">
        <f aca="false">SUM(P8:P214)</f>
        <v>-369642786.189399</v>
      </c>
    </row>
    <row r="6" customFormat="false" ht="12.75" hidden="false" customHeight="false" outlineLevel="0" collapsed="false">
      <c r="A6" s="0" t="s">
        <v>9</v>
      </c>
      <c r="B6" s="0" t="s">
        <v>10</v>
      </c>
      <c r="E6" s="0" t="s">
        <v>11</v>
      </c>
      <c r="G6" s="0" t="s">
        <v>12</v>
      </c>
      <c r="Q6" s="17"/>
    </row>
    <row r="7" customFormat="false" ht="12.75" hidden="false" customHeight="false" outlineLevel="0" collapsed="false">
      <c r="B7" s="18" t="s">
        <v>13</v>
      </c>
      <c r="C7" s="18" t="s">
        <v>14</v>
      </c>
      <c r="D7" s="18"/>
      <c r="E7" s="18" t="s">
        <v>13</v>
      </c>
      <c r="F7" s="18" t="s">
        <v>14</v>
      </c>
      <c r="G7" s="18" t="s">
        <v>13</v>
      </c>
      <c r="H7" s="18" t="s">
        <v>14</v>
      </c>
      <c r="I7" s="18"/>
      <c r="M7" s="0" t="s">
        <v>15</v>
      </c>
      <c r="N7" s="0" t="s">
        <v>16</v>
      </c>
    </row>
    <row r="8" customFormat="false" ht="12.75" hidden="false" customHeight="false" outlineLevel="0" collapsed="false">
      <c r="A8" s="19" t="n">
        <v>36739</v>
      </c>
      <c r="B8" s="20" t="n">
        <f aca="false">'[1]Exchange Positions'!B8+'[1]Exchange Positions'!D8+'[1]Exchange Positions'!F8</f>
        <v>35687.03996456</v>
      </c>
      <c r="C8" s="20" t="n">
        <f aca="false">'[1]Exchange Positions'!C8+'[1]Exchange Positions'!E8+'[1]Exchange Positions'!G8</f>
        <v>-49737.68174217</v>
      </c>
      <c r="D8" s="20"/>
      <c r="E8" s="17" t="n">
        <f aca="false">'[1]OTC Positions'!B9+'[1]OTC Positions'!D9</f>
        <v>185825.90165797</v>
      </c>
      <c r="F8" s="17" t="n">
        <f aca="false">'[1]OTC Positions'!C9+'[1]OTC Positions'!E9</f>
        <v>-178764.55723134</v>
      </c>
      <c r="G8" s="21" t="n">
        <f aca="false">B8+E8</f>
        <v>221512.94162253</v>
      </c>
      <c r="H8" s="21" t="n">
        <f aca="false">C8+F8</f>
        <v>-228502.23897351</v>
      </c>
      <c r="I8" s="21"/>
      <c r="J8" s="21" t="n">
        <f aca="false">G8*10000</f>
        <v>2215129416.2253</v>
      </c>
      <c r="K8" s="21" t="n">
        <f aca="false">H8*10000</f>
        <v>-2285022389.7351</v>
      </c>
      <c r="L8" s="21"/>
      <c r="M8" s="21" t="n">
        <f aca="false">J8+K8</f>
        <v>-69892973.5098</v>
      </c>
      <c r="N8" s="21" t="n">
        <f aca="false">M8/10000</f>
        <v>-6989.29735098</v>
      </c>
      <c r="O8" s="0" t="str">
        <f aca="false">IF(M8&gt;0,M8,"")</f>
        <v/>
      </c>
      <c r="P8" s="0" t="n">
        <f aca="false">IF(M8&lt;0,M8,"")</f>
        <v>-69892973.5098</v>
      </c>
    </row>
    <row r="9" customFormat="false" ht="12.75" hidden="false" customHeight="false" outlineLevel="0" collapsed="false">
      <c r="A9" s="19" t="n">
        <v>36770</v>
      </c>
      <c r="B9" s="20" t="n">
        <f aca="false">'[1]Exchange Positions'!B9+'[1]Exchange Positions'!D9+'[1]Exchange Positions'!F9</f>
        <v>25814.01288408</v>
      </c>
      <c r="C9" s="20" t="n">
        <f aca="false">'[1]Exchange Positions'!C9+'[1]Exchange Positions'!E9+'[1]Exchange Positions'!G9</f>
        <v>-31779.00711742</v>
      </c>
      <c r="D9" s="20"/>
      <c r="E9" s="17" t="n">
        <f aca="false">'[1]OTC Positions'!B10+'[1]OTC Positions'!D10</f>
        <v>129965.94431794</v>
      </c>
      <c r="F9" s="17" t="n">
        <f aca="false">'[1]OTC Positions'!C10+'[1]OTC Positions'!E10</f>
        <v>-126568.41587326</v>
      </c>
      <c r="G9" s="21" t="n">
        <f aca="false">B9+E9</f>
        <v>155779.95720202</v>
      </c>
      <c r="H9" s="21" t="n">
        <f aca="false">C9+F9</f>
        <v>-158347.42299068</v>
      </c>
      <c r="I9" s="21"/>
      <c r="J9" s="21" t="n">
        <f aca="false">G9*10000</f>
        <v>1557799572.0202</v>
      </c>
      <c r="K9" s="21" t="n">
        <f aca="false">H9*10000</f>
        <v>-1583474229.9068</v>
      </c>
      <c r="L9" s="21"/>
      <c r="M9" s="21" t="n">
        <f aca="false">J9+K9</f>
        <v>-25674657.8866003</v>
      </c>
      <c r="N9" s="21" t="n">
        <f aca="false">M9/10000</f>
        <v>-2567.46578866003</v>
      </c>
      <c r="O9" s="0" t="str">
        <f aca="false">IF(M9&gt;0,M9,"")</f>
        <v/>
      </c>
      <c r="P9" s="0" t="n">
        <f aca="false">IF(M9&lt;0,M9,"")</f>
        <v>-25674657.8866003</v>
      </c>
    </row>
    <row r="10" customFormat="false" ht="12.75" hidden="false" customHeight="false" outlineLevel="0" collapsed="false">
      <c r="A10" s="19" t="n">
        <v>36800</v>
      </c>
      <c r="B10" s="20" t="n">
        <f aca="false">'[1]Exchange Positions'!B10+'[1]Exchange Positions'!D10+'[1]Exchange Positions'!F10</f>
        <v>38742.31468149</v>
      </c>
      <c r="C10" s="20" t="n">
        <f aca="false">'[1]Exchange Positions'!C10+'[1]Exchange Positions'!E10+'[1]Exchange Positions'!G10</f>
        <v>-40533.49002455</v>
      </c>
      <c r="D10" s="20"/>
      <c r="E10" s="17" t="n">
        <f aca="false">'[1]OTC Positions'!B11+'[1]OTC Positions'!D11</f>
        <v>144955.31652928</v>
      </c>
      <c r="F10" s="17" t="n">
        <f aca="false">'[1]OTC Positions'!C11+'[1]OTC Positions'!E11</f>
        <v>-145944.44777856</v>
      </c>
      <c r="G10" s="21" t="n">
        <f aca="false">B10+E10</f>
        <v>183697.63121077</v>
      </c>
      <c r="H10" s="21" t="n">
        <f aca="false">C10+F10</f>
        <v>-186477.93780311</v>
      </c>
      <c r="I10" s="21"/>
      <c r="J10" s="21" t="n">
        <f aca="false">G10*10000</f>
        <v>1836976312.1077</v>
      </c>
      <c r="K10" s="21" t="n">
        <f aca="false">H10*10000</f>
        <v>-1864779378.0311</v>
      </c>
      <c r="L10" s="21"/>
      <c r="M10" s="21" t="n">
        <f aca="false">J10+K10</f>
        <v>-27803065.9233999</v>
      </c>
      <c r="N10" s="21" t="n">
        <f aca="false">M10/10000</f>
        <v>-2780.30659233999</v>
      </c>
      <c r="O10" s="0" t="str">
        <f aca="false">IF(M10&gt;0,M10,"")</f>
        <v/>
      </c>
      <c r="P10" s="0" t="n">
        <f aca="false">IF(M10&lt;0,M10,"")</f>
        <v>-27803065.9233999</v>
      </c>
    </row>
    <row r="11" customFormat="false" ht="12.75" hidden="false" customHeight="false" outlineLevel="0" collapsed="false">
      <c r="A11" s="19" t="n">
        <v>36831</v>
      </c>
      <c r="B11" s="20" t="n">
        <f aca="false">'[1]Exchange Positions'!B11+'[1]Exchange Positions'!D11+'[1]Exchange Positions'!F11</f>
        <v>22166.81110354</v>
      </c>
      <c r="C11" s="20" t="n">
        <f aca="false">'[1]Exchange Positions'!C11+'[1]Exchange Positions'!E11+'[1]Exchange Positions'!G11</f>
        <v>-21964.0383315</v>
      </c>
      <c r="D11" s="20"/>
      <c r="E11" s="17" t="n">
        <f aca="false">'[1]OTC Positions'!B12+'[1]OTC Positions'!D12</f>
        <v>87295.80910399</v>
      </c>
      <c r="F11" s="17" t="n">
        <f aca="false">'[1]OTC Positions'!C12+'[1]OTC Positions'!E12</f>
        <v>-79633.26718005</v>
      </c>
      <c r="G11" s="21" t="n">
        <f aca="false">B11+E11</f>
        <v>109462.62020753</v>
      </c>
      <c r="H11" s="21" t="n">
        <f aca="false">C11+F11</f>
        <v>-101597.30551155</v>
      </c>
      <c r="I11" s="21"/>
      <c r="J11" s="21" t="n">
        <f aca="false">G11*10000</f>
        <v>1094626202.0753</v>
      </c>
      <c r="K11" s="21" t="n">
        <f aca="false">H11*10000</f>
        <v>-1015973055.1155</v>
      </c>
      <c r="L11" s="21"/>
      <c r="M11" s="21" t="n">
        <f aca="false">J11+K11</f>
        <v>78653146.9598004</v>
      </c>
      <c r="N11" s="21" t="n">
        <f aca="false">M11/10000</f>
        <v>7865.31469598004</v>
      </c>
      <c r="O11" s="0" t="n">
        <f aca="false">IF(M11&gt;0,M11,"")</f>
        <v>78653146.9598004</v>
      </c>
      <c r="P11" s="0" t="str">
        <f aca="false">IF(M11&lt;0,M11,"")</f>
        <v/>
      </c>
    </row>
    <row r="12" customFormat="false" ht="12.75" hidden="false" customHeight="false" outlineLevel="0" collapsed="false">
      <c r="A12" s="19" t="n">
        <v>36861</v>
      </c>
      <c r="B12" s="20" t="n">
        <f aca="false">'[1]Exchange Positions'!B12+'[1]Exchange Positions'!D12+'[1]Exchange Positions'!F12</f>
        <v>29247.1124513</v>
      </c>
      <c r="C12" s="20" t="n">
        <f aca="false">'[1]Exchange Positions'!C12+'[1]Exchange Positions'!E12+'[1]Exchange Positions'!G12</f>
        <v>-34353.8780289</v>
      </c>
      <c r="D12" s="20"/>
      <c r="E12" s="17" t="n">
        <f aca="false">'[1]OTC Positions'!B13+'[1]OTC Positions'!D13</f>
        <v>101368.62196179</v>
      </c>
      <c r="F12" s="17" t="n">
        <f aca="false">'[1]OTC Positions'!C13+'[1]OTC Positions'!E13</f>
        <v>-96910.46283094</v>
      </c>
      <c r="G12" s="21" t="n">
        <f aca="false">B12+E12</f>
        <v>130615.73441309</v>
      </c>
      <c r="H12" s="21" t="n">
        <f aca="false">C12+F12</f>
        <v>-131264.34085984</v>
      </c>
      <c r="I12" s="21"/>
      <c r="J12" s="21" t="n">
        <f aca="false">G12*10000</f>
        <v>1306157344.1309</v>
      </c>
      <c r="K12" s="21" t="n">
        <f aca="false">H12*10000</f>
        <v>-1312643408.5984</v>
      </c>
      <c r="L12" s="21"/>
      <c r="M12" s="21" t="n">
        <f aca="false">J12+K12</f>
        <v>-6486064.46749973</v>
      </c>
      <c r="N12" s="21" t="n">
        <f aca="false">M12/10000</f>
        <v>-648.606446749973</v>
      </c>
      <c r="O12" s="0" t="str">
        <f aca="false">IF(M12&gt;0,M12,"")</f>
        <v/>
      </c>
      <c r="P12" s="0" t="n">
        <f aca="false">IF(M12&lt;0,M12,"")</f>
        <v>-6486064.46749973</v>
      </c>
    </row>
    <row r="13" customFormat="false" ht="12.75" hidden="false" customHeight="false" outlineLevel="0" collapsed="false">
      <c r="A13" s="19" t="n">
        <v>36892</v>
      </c>
      <c r="B13" s="20" t="n">
        <f aca="false">'[1]Exchange Positions'!B13+'[1]Exchange Positions'!D13+'[1]Exchange Positions'!F13</f>
        <v>29357.75162621</v>
      </c>
      <c r="C13" s="20" t="n">
        <f aca="false">'[1]Exchange Positions'!C13+'[1]Exchange Positions'!E13+'[1]Exchange Positions'!G13</f>
        <v>-34006.68399834</v>
      </c>
      <c r="D13" s="20"/>
      <c r="E13" s="17" t="n">
        <f aca="false">'[1]OTC Positions'!B14+'[1]OTC Positions'!D14</f>
        <v>102115.07564669</v>
      </c>
      <c r="F13" s="17" t="n">
        <f aca="false">'[1]OTC Positions'!C14+'[1]OTC Positions'!E14</f>
        <v>-92672.16038131</v>
      </c>
      <c r="G13" s="21" t="n">
        <f aca="false">B13+E13</f>
        <v>131472.8272729</v>
      </c>
      <c r="H13" s="21" t="n">
        <f aca="false">C13+F13</f>
        <v>-126678.84437965</v>
      </c>
      <c r="I13" s="21"/>
      <c r="J13" s="21" t="n">
        <f aca="false">G13*10000</f>
        <v>1314728272.729</v>
      </c>
      <c r="K13" s="21" t="n">
        <f aca="false">H13*10000</f>
        <v>-1266788443.7965</v>
      </c>
      <c r="L13" s="21"/>
      <c r="M13" s="21" t="n">
        <f aca="false">J13+K13</f>
        <v>47939828.9325001</v>
      </c>
      <c r="N13" s="21" t="n">
        <f aca="false">M13/10000</f>
        <v>4793.98289325001</v>
      </c>
      <c r="O13" s="0" t="n">
        <f aca="false">IF(M13&gt;0,M13,"")</f>
        <v>47939828.9325001</v>
      </c>
      <c r="P13" s="0" t="str">
        <f aca="false">IF(M13&lt;0,M13,"")</f>
        <v/>
      </c>
    </row>
    <row r="14" customFormat="false" ht="12.75" hidden="false" customHeight="false" outlineLevel="0" collapsed="false">
      <c r="A14" s="19" t="n">
        <v>36923</v>
      </c>
      <c r="B14" s="20" t="n">
        <f aca="false">'[1]Exchange Positions'!B14+'[1]Exchange Positions'!D14+'[1]Exchange Positions'!F14</f>
        <v>10417.09280781</v>
      </c>
      <c r="C14" s="20" t="n">
        <f aca="false">'[1]Exchange Positions'!C14+'[1]Exchange Positions'!E14+'[1]Exchange Positions'!G14</f>
        <v>-14580.70761788</v>
      </c>
      <c r="D14" s="20"/>
      <c r="E14" s="17" t="n">
        <f aca="false">'[1]OTC Positions'!B15+'[1]OTC Positions'!D15</f>
        <v>77170.43623538</v>
      </c>
      <c r="F14" s="17" t="n">
        <f aca="false">'[1]OTC Positions'!C15+'[1]OTC Positions'!E15</f>
        <v>-72366.24250235</v>
      </c>
      <c r="G14" s="21" t="n">
        <f aca="false">B14+E14</f>
        <v>87587.52904319</v>
      </c>
      <c r="H14" s="21" t="n">
        <f aca="false">C14+F14</f>
        <v>-86946.95012023</v>
      </c>
      <c r="I14" s="21"/>
      <c r="J14" s="21" t="n">
        <f aca="false">G14*10000</f>
        <v>875875290.4319</v>
      </c>
      <c r="K14" s="21" t="n">
        <f aca="false">H14*10000</f>
        <v>-869469501.2023</v>
      </c>
      <c r="L14" s="21"/>
      <c r="M14" s="21" t="n">
        <f aca="false">J14+K14</f>
        <v>6405789.22959983</v>
      </c>
      <c r="N14" s="21" t="n">
        <f aca="false">M14/10000</f>
        <v>640.578922959983</v>
      </c>
      <c r="O14" s="0" t="n">
        <f aca="false">IF(M14&gt;0,M14,"")</f>
        <v>6405789.22959983</v>
      </c>
      <c r="P14" s="0" t="str">
        <f aca="false">IF(M14&lt;0,M14,"")</f>
        <v/>
      </c>
    </row>
    <row r="15" customFormat="false" ht="12.75" hidden="false" customHeight="false" outlineLevel="0" collapsed="false">
      <c r="A15" s="19" t="n">
        <v>36951</v>
      </c>
      <c r="B15" s="20" t="n">
        <f aca="false">'[1]Exchange Positions'!B15+'[1]Exchange Positions'!D15+'[1]Exchange Positions'!F15</f>
        <v>11318.46993232</v>
      </c>
      <c r="C15" s="20" t="n">
        <f aca="false">'[1]Exchange Positions'!C15+'[1]Exchange Positions'!E15+'[1]Exchange Positions'!G15</f>
        <v>-17391.00954809</v>
      </c>
      <c r="D15" s="20"/>
      <c r="E15" s="17" t="n">
        <f aca="false">'[1]OTC Positions'!B16+'[1]OTC Positions'!D16</f>
        <v>79123.95397212</v>
      </c>
      <c r="F15" s="17" t="n">
        <f aca="false">'[1]OTC Positions'!C16+'[1]OTC Positions'!E16</f>
        <v>-73414.68420511</v>
      </c>
      <c r="G15" s="21" t="n">
        <f aca="false">B15+E15</f>
        <v>90442.42390444</v>
      </c>
      <c r="H15" s="21" t="n">
        <f aca="false">C15+F15</f>
        <v>-90805.6937532</v>
      </c>
      <c r="I15" s="21"/>
      <c r="J15" s="21" t="n">
        <f aca="false">G15*10000</f>
        <v>904424239.0444</v>
      </c>
      <c r="K15" s="21" t="n">
        <f aca="false">H15*10000</f>
        <v>-908056937.532</v>
      </c>
      <c r="L15" s="21"/>
      <c r="M15" s="21" t="n">
        <f aca="false">J15+K15</f>
        <v>-3632698.48759961</v>
      </c>
      <c r="N15" s="21" t="n">
        <f aca="false">M15/10000</f>
        <v>-363.269848759961</v>
      </c>
      <c r="O15" s="0" t="str">
        <f aca="false">IF(M15&gt;0,M15,"")</f>
        <v/>
      </c>
      <c r="P15" s="0" t="n">
        <f aca="false">IF(M15&lt;0,M15,"")</f>
        <v>-3632698.48759961</v>
      </c>
    </row>
    <row r="16" customFormat="false" ht="12.75" hidden="false" customHeight="false" outlineLevel="0" collapsed="false">
      <c r="A16" s="19" t="n">
        <v>36982</v>
      </c>
      <c r="B16" s="20" t="n">
        <f aca="false">'[1]Exchange Positions'!B16+'[1]Exchange Positions'!D16+'[1]Exchange Positions'!F16</f>
        <v>14031.27057017</v>
      </c>
      <c r="C16" s="20" t="n">
        <f aca="false">'[1]Exchange Positions'!C16+'[1]Exchange Positions'!E16+'[1]Exchange Positions'!G16</f>
        <v>-9891.43496485</v>
      </c>
      <c r="D16" s="20"/>
      <c r="E16" s="17" t="n">
        <f aca="false">'[1]OTC Positions'!B17+'[1]OTC Positions'!D17</f>
        <v>26105.24668057</v>
      </c>
      <c r="F16" s="17" t="n">
        <f aca="false">'[1]OTC Positions'!C17+'[1]OTC Positions'!E17</f>
        <v>-27149.9556006</v>
      </c>
      <c r="G16" s="21" t="n">
        <f aca="false">B16+E16</f>
        <v>40136.51725074</v>
      </c>
      <c r="H16" s="21" t="n">
        <f aca="false">C16+F16</f>
        <v>-37041.39056545</v>
      </c>
      <c r="I16" s="21"/>
      <c r="J16" s="21" t="n">
        <f aca="false">G16*10000</f>
        <v>401365172.5074</v>
      </c>
      <c r="K16" s="21" t="n">
        <f aca="false">H16*10000</f>
        <v>-370413905.6545</v>
      </c>
      <c r="L16" s="21"/>
      <c r="M16" s="21" t="n">
        <f aca="false">J16+K16</f>
        <v>30951266.8529</v>
      </c>
      <c r="N16" s="21" t="n">
        <f aca="false">M16/10000</f>
        <v>3095.12668529</v>
      </c>
      <c r="O16" s="0" t="n">
        <f aca="false">IF(M16&gt;0,M16,"")</f>
        <v>30951266.8529</v>
      </c>
      <c r="P16" s="0" t="str">
        <f aca="false">IF(M16&lt;0,M16,"")</f>
        <v/>
      </c>
    </row>
    <row r="17" customFormat="false" ht="12.75" hidden="false" customHeight="false" outlineLevel="0" collapsed="false">
      <c r="A17" s="19" t="n">
        <v>37012</v>
      </c>
      <c r="B17" s="20" t="n">
        <f aca="false">'[1]Exchange Positions'!B17+'[1]Exchange Positions'!D17+'[1]Exchange Positions'!F17</f>
        <v>12719</v>
      </c>
      <c r="C17" s="20" t="n">
        <f aca="false">'[1]Exchange Positions'!C17+'[1]Exchange Positions'!E17+'[1]Exchange Positions'!G17</f>
        <v>-14199</v>
      </c>
      <c r="D17" s="20"/>
      <c r="E17" s="17" t="n">
        <f aca="false">'[1]OTC Positions'!B18+'[1]OTC Positions'!D18</f>
        <v>24458.06819324</v>
      </c>
      <c r="F17" s="17" t="n">
        <f aca="false">'[1]OTC Positions'!C18+'[1]OTC Positions'!E18</f>
        <v>-25597.42315759</v>
      </c>
      <c r="G17" s="21" t="n">
        <f aca="false">B17+E17</f>
        <v>37177.06819324</v>
      </c>
      <c r="H17" s="21" t="n">
        <f aca="false">C17+F17</f>
        <v>-39796.42315759</v>
      </c>
      <c r="I17" s="21"/>
      <c r="J17" s="21" t="n">
        <f aca="false">G17*10000</f>
        <v>371770681.9324</v>
      </c>
      <c r="K17" s="21" t="n">
        <f aca="false">H17*10000</f>
        <v>-397964231.5759</v>
      </c>
      <c r="L17" s="21"/>
      <c r="M17" s="21" t="n">
        <f aca="false">J17+K17</f>
        <v>-26193549.6435</v>
      </c>
      <c r="N17" s="21" t="n">
        <f aca="false">M17/10000</f>
        <v>-2619.35496435</v>
      </c>
      <c r="O17" s="0" t="str">
        <f aca="false">IF(M17&gt;0,M17,"")</f>
        <v/>
      </c>
      <c r="P17" s="0" t="n">
        <f aca="false">IF(M17&lt;0,M17,"")</f>
        <v>-26193549.6435</v>
      </c>
    </row>
    <row r="18" customFormat="false" ht="12.75" hidden="false" customHeight="false" outlineLevel="0" collapsed="false">
      <c r="A18" s="19" t="n">
        <v>37043</v>
      </c>
      <c r="B18" s="20" t="n">
        <f aca="false">'[1]Exchange Positions'!B18+'[1]Exchange Positions'!D18+'[1]Exchange Positions'!F18</f>
        <v>10181.42110722</v>
      </c>
      <c r="C18" s="20" t="n">
        <f aca="false">'[1]Exchange Positions'!C18+'[1]Exchange Positions'!E18+'[1]Exchange Positions'!G18</f>
        <v>-10097.21055361</v>
      </c>
      <c r="D18" s="20"/>
      <c r="E18" s="17" t="n">
        <f aca="false">'[1]OTC Positions'!B19+'[1]OTC Positions'!D19</f>
        <v>21866.6689712</v>
      </c>
      <c r="F18" s="17" t="n">
        <f aca="false">'[1]OTC Positions'!C19+'[1]OTC Positions'!E19</f>
        <v>-21949.7330795</v>
      </c>
      <c r="G18" s="21" t="n">
        <f aca="false">B18+E18</f>
        <v>32048.09007842</v>
      </c>
      <c r="H18" s="21" t="n">
        <f aca="false">C18+F18</f>
        <v>-32046.94363311</v>
      </c>
      <c r="I18" s="21"/>
      <c r="J18" s="21" t="n">
        <f aca="false">G18*10000</f>
        <v>320480900.7842</v>
      </c>
      <c r="K18" s="21" t="n">
        <f aca="false">H18*10000</f>
        <v>-320469436.3311</v>
      </c>
      <c r="L18" s="21"/>
      <c r="M18" s="21" t="n">
        <f aca="false">J18+K18</f>
        <v>11464.4531000257</v>
      </c>
      <c r="N18" s="21" t="n">
        <f aca="false">M18/10000</f>
        <v>1.14644531000257</v>
      </c>
      <c r="O18" s="0" t="n">
        <f aca="false">IF(M18&gt;0,M18,"")</f>
        <v>11464.4531000257</v>
      </c>
      <c r="P18" s="0" t="str">
        <f aca="false">IF(M18&lt;0,M18,"")</f>
        <v/>
      </c>
    </row>
    <row r="19" customFormat="false" ht="12.75" hidden="false" customHeight="false" outlineLevel="0" collapsed="false">
      <c r="A19" s="19" t="n">
        <v>37073</v>
      </c>
      <c r="B19" s="20" t="n">
        <f aca="false">'[1]Exchange Positions'!B19+'[1]Exchange Positions'!D19+'[1]Exchange Positions'!F19</f>
        <v>8973</v>
      </c>
      <c r="C19" s="20" t="n">
        <f aca="false">'[1]Exchange Positions'!C19+'[1]Exchange Positions'!E19+'[1]Exchange Positions'!G19</f>
        <v>-7704</v>
      </c>
      <c r="D19" s="20"/>
      <c r="E19" s="17" t="n">
        <f aca="false">'[1]OTC Positions'!B20+'[1]OTC Positions'!D20</f>
        <v>21182.43973884</v>
      </c>
      <c r="F19" s="17" t="n">
        <f aca="false">'[1]OTC Positions'!C20+'[1]OTC Positions'!E20</f>
        <v>-21653.64006997</v>
      </c>
      <c r="G19" s="21" t="n">
        <f aca="false">B19+E19</f>
        <v>30155.43973884</v>
      </c>
      <c r="H19" s="21" t="n">
        <f aca="false">C19+F19</f>
        <v>-29357.64006997</v>
      </c>
      <c r="I19" s="21"/>
      <c r="J19" s="21" t="n">
        <f aca="false">G19*10000</f>
        <v>301554397.3884</v>
      </c>
      <c r="K19" s="21" t="n">
        <f aca="false">H19*10000</f>
        <v>-293576400.6997</v>
      </c>
      <c r="L19" s="21"/>
      <c r="M19" s="21" t="n">
        <f aca="false">J19+K19</f>
        <v>7977996.68870002</v>
      </c>
      <c r="N19" s="21" t="n">
        <f aca="false">M19/10000</f>
        <v>797.799668870002</v>
      </c>
      <c r="O19" s="0" t="n">
        <f aca="false">IF(M19&gt;0,M19,"")</f>
        <v>7977996.68870002</v>
      </c>
      <c r="P19" s="0" t="str">
        <f aca="false">IF(M19&lt;0,M19,"")</f>
        <v/>
      </c>
    </row>
    <row r="20" customFormat="false" ht="12.75" hidden="false" customHeight="false" outlineLevel="0" collapsed="false">
      <c r="A20" s="19" t="n">
        <v>37104</v>
      </c>
      <c r="B20" s="20" t="n">
        <f aca="false">'[1]Exchange Positions'!B20+'[1]Exchange Positions'!D20+'[1]Exchange Positions'!F20</f>
        <v>3745</v>
      </c>
      <c r="C20" s="20" t="n">
        <f aca="false">'[1]Exchange Positions'!C20+'[1]Exchange Positions'!E20+'[1]Exchange Positions'!G20</f>
        <v>-3689</v>
      </c>
      <c r="D20" s="20"/>
      <c r="E20" s="17" t="n">
        <f aca="false">'[1]OTC Positions'!B21+'[1]OTC Positions'!D21</f>
        <v>21420.64373034</v>
      </c>
      <c r="F20" s="17" t="n">
        <f aca="false">'[1]OTC Positions'!C21+'[1]OTC Positions'!E21</f>
        <v>-21506.35083954</v>
      </c>
      <c r="G20" s="21" t="n">
        <f aca="false">B20+E20</f>
        <v>25165.64373034</v>
      </c>
      <c r="H20" s="21" t="n">
        <f aca="false">C20+F20</f>
        <v>-25195.35083954</v>
      </c>
      <c r="I20" s="21"/>
      <c r="J20" s="21" t="n">
        <f aca="false">G20*10000</f>
        <v>251656437.3034</v>
      </c>
      <c r="K20" s="21" t="n">
        <f aca="false">H20*10000</f>
        <v>-251953508.3954</v>
      </c>
      <c r="L20" s="21"/>
      <c r="M20" s="21" t="n">
        <f aca="false">J20+K20</f>
        <v>-297071.092000008</v>
      </c>
      <c r="N20" s="21" t="n">
        <f aca="false">M20/10000</f>
        <v>-29.7071092000008</v>
      </c>
      <c r="O20" s="0" t="str">
        <f aca="false">IF(M20&gt;0,M20,"")</f>
        <v/>
      </c>
      <c r="P20" s="0" t="n">
        <f aca="false">IF(M20&lt;0,M20,"")</f>
        <v>-297071.092000008</v>
      </c>
    </row>
    <row r="21" customFormat="false" ht="12.75" hidden="false" customHeight="false" outlineLevel="0" collapsed="false">
      <c r="A21" s="19" t="n">
        <v>37135</v>
      </c>
      <c r="B21" s="20" t="n">
        <f aca="false">'[1]Exchange Positions'!B21+'[1]Exchange Positions'!D21+'[1]Exchange Positions'!F21</f>
        <v>3915</v>
      </c>
      <c r="C21" s="20" t="n">
        <f aca="false">'[1]Exchange Positions'!C21+'[1]Exchange Positions'!E21+'[1]Exchange Positions'!G21</f>
        <v>-3674.66742008</v>
      </c>
      <c r="D21" s="20"/>
      <c r="E21" s="17" t="n">
        <f aca="false">'[1]OTC Positions'!B22+'[1]OTC Positions'!D22</f>
        <v>20201.13486621</v>
      </c>
      <c r="F21" s="17" t="n">
        <f aca="false">'[1]OTC Positions'!C22+'[1]OTC Positions'!E22</f>
        <v>-19890.08223352</v>
      </c>
      <c r="G21" s="21" t="n">
        <f aca="false">B21+E21</f>
        <v>24116.13486621</v>
      </c>
      <c r="H21" s="21" t="n">
        <f aca="false">C21+F21</f>
        <v>-23564.7496536</v>
      </c>
      <c r="I21" s="21"/>
      <c r="J21" s="21" t="n">
        <f aca="false">G21*10000</f>
        <v>241161348.6621</v>
      </c>
      <c r="K21" s="21" t="n">
        <f aca="false">H21*10000</f>
        <v>-235647496.536</v>
      </c>
      <c r="L21" s="21"/>
      <c r="M21" s="21" t="n">
        <f aca="false">J21+K21</f>
        <v>5513852.12609997</v>
      </c>
      <c r="N21" s="21" t="n">
        <f aca="false">M21/10000</f>
        <v>551.385212609997</v>
      </c>
      <c r="O21" s="0" t="n">
        <f aca="false">IF(M21&gt;0,M21,"")</f>
        <v>5513852.12609997</v>
      </c>
      <c r="P21" s="0" t="str">
        <f aca="false">IF(M21&lt;0,M21,"")</f>
        <v/>
      </c>
    </row>
    <row r="22" customFormat="false" ht="12.75" hidden="false" customHeight="false" outlineLevel="0" collapsed="false">
      <c r="A22" s="19" t="n">
        <v>37165</v>
      </c>
      <c r="B22" s="20" t="n">
        <f aca="false">'[1]Exchange Positions'!B22+'[1]Exchange Positions'!D22+'[1]Exchange Positions'!F22</f>
        <v>3695</v>
      </c>
      <c r="C22" s="20" t="n">
        <f aca="false">'[1]Exchange Positions'!C22+'[1]Exchange Positions'!E22+'[1]Exchange Positions'!G22</f>
        <v>-3409</v>
      </c>
      <c r="D22" s="20"/>
      <c r="E22" s="17" t="n">
        <f aca="false">'[1]OTC Positions'!B23+'[1]OTC Positions'!D23</f>
        <v>20319.52212139</v>
      </c>
      <c r="F22" s="17" t="n">
        <f aca="false">'[1]OTC Positions'!C23+'[1]OTC Positions'!E23</f>
        <v>-19723.46573744</v>
      </c>
      <c r="G22" s="21" t="n">
        <f aca="false">B22+E22</f>
        <v>24014.52212139</v>
      </c>
      <c r="H22" s="21" t="n">
        <f aca="false">C22+F22</f>
        <v>-23132.46573744</v>
      </c>
      <c r="I22" s="21"/>
      <c r="J22" s="21" t="n">
        <f aca="false">G22*10000</f>
        <v>240145221.2139</v>
      </c>
      <c r="K22" s="21" t="n">
        <f aca="false">H22*10000</f>
        <v>-231324657.3744</v>
      </c>
      <c r="L22" s="21"/>
      <c r="M22" s="21" t="n">
        <f aca="false">J22+K22</f>
        <v>8820563.83949998</v>
      </c>
      <c r="N22" s="21" t="n">
        <f aca="false">M22/10000</f>
        <v>882.056383949998</v>
      </c>
      <c r="O22" s="0" t="n">
        <f aca="false">IF(M22&gt;0,M22,"")</f>
        <v>8820563.83949998</v>
      </c>
      <c r="P22" s="0" t="str">
        <f aca="false">IF(M22&lt;0,M22,"")</f>
        <v/>
      </c>
    </row>
    <row r="23" customFormat="false" ht="12.75" hidden="false" customHeight="false" outlineLevel="0" collapsed="false">
      <c r="A23" s="19" t="n">
        <v>37196</v>
      </c>
      <c r="B23" s="20" t="n">
        <f aca="false">'[1]Exchange Positions'!B23+'[1]Exchange Positions'!D23+'[1]Exchange Positions'!F23</f>
        <v>3093</v>
      </c>
      <c r="C23" s="20" t="n">
        <f aca="false">'[1]Exchange Positions'!C23+'[1]Exchange Positions'!E23+'[1]Exchange Positions'!G23</f>
        <v>-4027</v>
      </c>
      <c r="D23" s="20"/>
      <c r="E23" s="17" t="n">
        <f aca="false">'[1]OTC Positions'!B24+'[1]OTC Positions'!D24</f>
        <v>13417.93767104</v>
      </c>
      <c r="F23" s="17" t="n">
        <f aca="false">'[1]OTC Positions'!C24+'[1]OTC Positions'!E24</f>
        <v>-13447.15431913</v>
      </c>
      <c r="G23" s="21" t="n">
        <f aca="false">B23+E23</f>
        <v>16510.93767104</v>
      </c>
      <c r="H23" s="21" t="n">
        <f aca="false">C23+F23</f>
        <v>-17474.15431913</v>
      </c>
      <c r="I23" s="21"/>
      <c r="J23" s="21" t="n">
        <f aca="false">G23*10000</f>
        <v>165109376.7104</v>
      </c>
      <c r="K23" s="21" t="n">
        <f aca="false">H23*10000</f>
        <v>-174741543.1913</v>
      </c>
      <c r="L23" s="21"/>
      <c r="M23" s="21" t="n">
        <f aca="false">J23+K23</f>
        <v>-9632166.48089999</v>
      </c>
      <c r="N23" s="21" t="n">
        <f aca="false">M23/10000</f>
        <v>-963.216648089999</v>
      </c>
      <c r="O23" s="0" t="str">
        <f aca="false">IF(M23&gt;0,M23,"")</f>
        <v/>
      </c>
      <c r="P23" s="0" t="n">
        <f aca="false">IF(M23&lt;0,M23,"")</f>
        <v>-9632166.48089999</v>
      </c>
    </row>
    <row r="24" customFormat="false" ht="12.75" hidden="false" customHeight="false" outlineLevel="0" collapsed="false">
      <c r="A24" s="19" t="n">
        <v>37226</v>
      </c>
      <c r="B24" s="20" t="n">
        <f aca="false">'[1]Exchange Positions'!B24+'[1]Exchange Positions'!D24+'[1]Exchange Positions'!F24</f>
        <v>5018</v>
      </c>
      <c r="C24" s="20" t="n">
        <f aca="false">'[1]Exchange Positions'!C24+'[1]Exchange Positions'!E24+'[1]Exchange Positions'!G24</f>
        <v>-7809.47980251</v>
      </c>
      <c r="D24" s="20"/>
      <c r="E24" s="17" t="n">
        <f aca="false">'[1]OTC Positions'!B25+'[1]OTC Positions'!D25</f>
        <v>17911.60374764</v>
      </c>
      <c r="F24" s="17" t="n">
        <f aca="false">'[1]OTC Positions'!C25+'[1]OTC Positions'!E25</f>
        <v>-14303.99411334</v>
      </c>
      <c r="G24" s="21" t="n">
        <f aca="false">B24+E24</f>
        <v>22929.60374764</v>
      </c>
      <c r="H24" s="21" t="n">
        <f aca="false">C24+F24</f>
        <v>-22113.47391585</v>
      </c>
      <c r="I24" s="21"/>
      <c r="J24" s="21" t="n">
        <f aca="false">G24*10000</f>
        <v>229296037.4764</v>
      </c>
      <c r="K24" s="21" t="n">
        <f aca="false">H24*10000</f>
        <v>-221134739.1585</v>
      </c>
      <c r="L24" s="21"/>
      <c r="M24" s="21" t="n">
        <f aca="false">J24+K24</f>
        <v>8161298.31789997</v>
      </c>
      <c r="N24" s="21" t="n">
        <f aca="false">M24/10000</f>
        <v>816.129831789997</v>
      </c>
      <c r="O24" s="0" t="n">
        <f aca="false">IF(M24&gt;0,M24,"")</f>
        <v>8161298.31789997</v>
      </c>
      <c r="P24" s="0" t="str">
        <f aca="false">IF(M24&lt;0,M24,"")</f>
        <v/>
      </c>
    </row>
    <row r="25" customFormat="false" ht="12.75" hidden="false" customHeight="false" outlineLevel="0" collapsed="false">
      <c r="A25" s="19" t="n">
        <v>37257</v>
      </c>
      <c r="B25" s="20" t="n">
        <f aca="false">'[1]Exchange Positions'!B25+'[1]Exchange Positions'!D25+'[1]Exchange Positions'!F25</f>
        <v>6915</v>
      </c>
      <c r="C25" s="20" t="n">
        <f aca="false">'[1]Exchange Positions'!C25+'[1]Exchange Positions'!E25+'[1]Exchange Positions'!G25</f>
        <v>-8553</v>
      </c>
      <c r="D25" s="20"/>
      <c r="E25" s="17" t="n">
        <f aca="false">'[1]OTC Positions'!B26+'[1]OTC Positions'!D26</f>
        <v>14212.52025323</v>
      </c>
      <c r="F25" s="17" t="n">
        <f aca="false">'[1]OTC Positions'!C26+'[1]OTC Positions'!E26</f>
        <v>-13595.91618513</v>
      </c>
      <c r="G25" s="21" t="n">
        <f aca="false">B25+E25</f>
        <v>21127.52025323</v>
      </c>
      <c r="H25" s="21" t="n">
        <f aca="false">C25+F25</f>
        <v>-22148.91618513</v>
      </c>
      <c r="I25" s="21"/>
      <c r="J25" s="21" t="n">
        <f aca="false">G25*10000</f>
        <v>211275202.5323</v>
      </c>
      <c r="K25" s="21" t="n">
        <f aca="false">H25*10000</f>
        <v>-221489161.8513</v>
      </c>
      <c r="L25" s="21"/>
      <c r="M25" s="21" t="n">
        <f aca="false">J25+K25</f>
        <v>-10213959.319</v>
      </c>
      <c r="N25" s="21" t="n">
        <f aca="false">M25/10000</f>
        <v>-1021.3959319</v>
      </c>
      <c r="O25" s="0" t="str">
        <f aca="false">IF(M25&gt;0,M25,"")</f>
        <v/>
      </c>
      <c r="P25" s="0" t="n">
        <f aca="false">IF(M25&lt;0,M25,"")</f>
        <v>-10213959.319</v>
      </c>
    </row>
    <row r="26" customFormat="false" ht="12.75" hidden="false" customHeight="false" outlineLevel="0" collapsed="false">
      <c r="A26" s="19" t="n">
        <v>37288</v>
      </c>
      <c r="B26" s="20" t="n">
        <f aca="false">'[1]Exchange Positions'!B26+'[1]Exchange Positions'!D26+'[1]Exchange Positions'!F26</f>
        <v>1594</v>
      </c>
      <c r="C26" s="20" t="n">
        <f aca="false">'[1]Exchange Positions'!C26+'[1]Exchange Positions'!E26+'[1]Exchange Positions'!G26</f>
        <v>-2481</v>
      </c>
      <c r="D26" s="20"/>
      <c r="E26" s="17" t="n">
        <f aca="false">'[1]OTC Positions'!B27+'[1]OTC Positions'!D27</f>
        <v>10009.45393237</v>
      </c>
      <c r="F26" s="17" t="n">
        <f aca="false">'[1]OTC Positions'!C27+'[1]OTC Positions'!E27</f>
        <v>-9564.12154761</v>
      </c>
      <c r="G26" s="21" t="n">
        <f aca="false">B26+E26</f>
        <v>11603.45393237</v>
      </c>
      <c r="H26" s="21" t="n">
        <f aca="false">C26+F26</f>
        <v>-12045.12154761</v>
      </c>
      <c r="I26" s="21"/>
      <c r="J26" s="21" t="n">
        <f aca="false">G26*10000</f>
        <v>116034539.3237</v>
      </c>
      <c r="K26" s="21" t="n">
        <f aca="false">H26*10000</f>
        <v>-120451215.4761</v>
      </c>
      <c r="L26" s="21"/>
      <c r="M26" s="21" t="n">
        <f aca="false">J26+K26</f>
        <v>-4416676.15239997</v>
      </c>
      <c r="N26" s="21" t="n">
        <f aca="false">M26/10000</f>
        <v>-441.667615239997</v>
      </c>
      <c r="O26" s="0" t="str">
        <f aca="false">IF(M26&gt;0,M26,"")</f>
        <v/>
      </c>
      <c r="P26" s="0" t="n">
        <f aca="false">IF(M26&lt;0,M26,"")</f>
        <v>-4416676.15239997</v>
      </c>
    </row>
    <row r="27" customFormat="false" ht="12.75" hidden="false" customHeight="false" outlineLevel="0" collapsed="false">
      <c r="A27" s="19" t="n">
        <v>37316</v>
      </c>
      <c r="B27" s="20" t="n">
        <f aca="false">'[1]Exchange Positions'!B27+'[1]Exchange Positions'!D27+'[1]Exchange Positions'!F27</f>
        <v>2712</v>
      </c>
      <c r="C27" s="20" t="n">
        <f aca="false">'[1]Exchange Positions'!C27+'[1]Exchange Positions'!E27+'[1]Exchange Positions'!G27</f>
        <v>-2833</v>
      </c>
      <c r="D27" s="20"/>
      <c r="E27" s="17" t="n">
        <f aca="false">'[1]OTC Positions'!B28+'[1]OTC Positions'!D28</f>
        <v>9702.58896643</v>
      </c>
      <c r="F27" s="17" t="n">
        <f aca="false">'[1]OTC Positions'!C28+'[1]OTC Positions'!E28</f>
        <v>-11228.33144863</v>
      </c>
      <c r="G27" s="21" t="n">
        <f aca="false">B27+E27</f>
        <v>12414.58896643</v>
      </c>
      <c r="H27" s="21" t="n">
        <f aca="false">C27+F27</f>
        <v>-14061.33144863</v>
      </c>
      <c r="I27" s="21"/>
      <c r="J27" s="21" t="n">
        <f aca="false">G27*10000</f>
        <v>124145889.6643</v>
      </c>
      <c r="K27" s="21" t="n">
        <f aca="false">H27*10000</f>
        <v>-140613314.4863</v>
      </c>
      <c r="L27" s="21"/>
      <c r="M27" s="21" t="n">
        <f aca="false">J27+K27</f>
        <v>-16467424.822</v>
      </c>
      <c r="N27" s="21" t="n">
        <f aca="false">M27/10000</f>
        <v>-1646.7424822</v>
      </c>
      <c r="O27" s="0" t="str">
        <f aca="false">IF(M27&gt;0,M27,"")</f>
        <v/>
      </c>
      <c r="P27" s="0" t="n">
        <f aca="false">IF(M27&lt;0,M27,"")</f>
        <v>-16467424.822</v>
      </c>
    </row>
    <row r="28" customFormat="false" ht="12.75" hidden="false" customHeight="false" outlineLevel="0" collapsed="false">
      <c r="A28" s="19" t="n">
        <v>37347</v>
      </c>
      <c r="B28" s="20" t="n">
        <f aca="false">'[1]Exchange Positions'!B28+'[1]Exchange Positions'!D28+'[1]Exchange Positions'!F28</f>
        <v>915</v>
      </c>
      <c r="C28" s="20" t="n">
        <f aca="false">'[1]Exchange Positions'!C28+'[1]Exchange Positions'!E28+'[1]Exchange Positions'!G28</f>
        <v>-1213</v>
      </c>
      <c r="D28" s="20"/>
      <c r="E28" s="17" t="n">
        <f aca="false">'[1]OTC Positions'!B29+'[1]OTC Positions'!D29</f>
        <v>8821.67500753</v>
      </c>
      <c r="F28" s="17" t="n">
        <f aca="false">'[1]OTC Positions'!C29+'[1]OTC Positions'!E29</f>
        <v>-8946.78031857</v>
      </c>
      <c r="G28" s="21" t="n">
        <f aca="false">B28+E28</f>
        <v>9736.67500753</v>
      </c>
      <c r="H28" s="21" t="n">
        <f aca="false">C28+F28</f>
        <v>-10159.78031857</v>
      </c>
      <c r="I28" s="21"/>
      <c r="J28" s="21" t="n">
        <f aca="false">G28*10000</f>
        <v>97366750.0753</v>
      </c>
      <c r="K28" s="21" t="n">
        <f aca="false">H28*10000</f>
        <v>-101597803.1857</v>
      </c>
      <c r="L28" s="21"/>
      <c r="M28" s="21" t="n">
        <f aca="false">J28+K28</f>
        <v>-4231053.11039999</v>
      </c>
      <c r="N28" s="21" t="n">
        <f aca="false">M28/10000</f>
        <v>-423.105311039999</v>
      </c>
      <c r="O28" s="0" t="str">
        <f aca="false">IF(M28&gt;0,M28,"")</f>
        <v/>
      </c>
      <c r="P28" s="0" t="n">
        <f aca="false">IF(M28&lt;0,M28,"")</f>
        <v>-4231053.11039999</v>
      </c>
    </row>
    <row r="29" customFormat="false" ht="12.75" hidden="false" customHeight="false" outlineLevel="0" collapsed="false">
      <c r="A29" s="19" t="n">
        <v>37377</v>
      </c>
      <c r="B29" s="20" t="n">
        <f aca="false">'[1]Exchange Positions'!B29+'[1]Exchange Positions'!D29+'[1]Exchange Positions'!F29</f>
        <v>1041</v>
      </c>
      <c r="C29" s="20" t="n">
        <f aca="false">'[1]Exchange Positions'!C29+'[1]Exchange Positions'!E29+'[1]Exchange Positions'!G29</f>
        <v>-564</v>
      </c>
      <c r="D29" s="20"/>
      <c r="E29" s="17" t="n">
        <f aca="false">'[1]OTC Positions'!B30+'[1]OTC Positions'!D30</f>
        <v>9281.51656713</v>
      </c>
      <c r="F29" s="17" t="n">
        <f aca="false">'[1]OTC Positions'!C30+'[1]OTC Positions'!E30</f>
        <v>-10057.47685713</v>
      </c>
      <c r="G29" s="21" t="n">
        <f aca="false">B29+E29</f>
        <v>10322.51656713</v>
      </c>
      <c r="H29" s="21" t="n">
        <f aca="false">C29+F29</f>
        <v>-10621.47685713</v>
      </c>
      <c r="I29" s="21"/>
      <c r="J29" s="21" t="n">
        <f aca="false">G29*10000</f>
        <v>103225165.6713</v>
      </c>
      <c r="K29" s="21" t="n">
        <f aca="false">H29*10000</f>
        <v>-106214768.5713</v>
      </c>
      <c r="L29" s="21"/>
      <c r="M29" s="21" t="n">
        <f aca="false">J29+K29</f>
        <v>-2989602.89999999</v>
      </c>
      <c r="N29" s="21" t="n">
        <f aca="false">M29/10000</f>
        <v>-298.960289999999</v>
      </c>
      <c r="O29" s="0" t="str">
        <f aca="false">IF(M29&gt;0,M29,"")</f>
        <v/>
      </c>
      <c r="P29" s="0" t="n">
        <f aca="false">IF(M29&lt;0,M29,"")</f>
        <v>-2989602.89999999</v>
      </c>
    </row>
    <row r="30" customFormat="false" ht="12.75" hidden="false" customHeight="false" outlineLevel="0" collapsed="false">
      <c r="A30" s="19" t="n">
        <v>37408</v>
      </c>
      <c r="B30" s="20" t="n">
        <f aca="false">'[1]Exchange Positions'!B30+'[1]Exchange Positions'!D30+'[1]Exchange Positions'!F30</f>
        <v>4400</v>
      </c>
      <c r="C30" s="20" t="n">
        <f aca="false">'[1]Exchange Positions'!C30+'[1]Exchange Positions'!E30+'[1]Exchange Positions'!G30</f>
        <v>-1582</v>
      </c>
      <c r="D30" s="20"/>
      <c r="E30" s="17" t="n">
        <f aca="false">'[1]OTC Positions'!B31+'[1]OTC Positions'!D31</f>
        <v>9838.46041029</v>
      </c>
      <c r="F30" s="17" t="n">
        <f aca="false">'[1]OTC Positions'!C31+'[1]OTC Positions'!E31</f>
        <v>-9655.1478099</v>
      </c>
      <c r="G30" s="21" t="n">
        <f aca="false">B30+E30</f>
        <v>14238.46041029</v>
      </c>
      <c r="H30" s="21" t="n">
        <f aca="false">C30+F30</f>
        <v>-11237.1478099</v>
      </c>
      <c r="I30" s="21"/>
      <c r="J30" s="21" t="n">
        <f aca="false">G30*10000</f>
        <v>142384604.1029</v>
      </c>
      <c r="K30" s="21" t="n">
        <f aca="false">H30*10000</f>
        <v>-112371478.099</v>
      </c>
      <c r="L30" s="21"/>
      <c r="M30" s="21" t="n">
        <f aca="false">J30+K30</f>
        <v>30013126.0039</v>
      </c>
      <c r="N30" s="21" t="n">
        <f aca="false">M30/10000</f>
        <v>3001.31260039</v>
      </c>
      <c r="O30" s="0" t="n">
        <f aca="false">IF(M30&gt;0,M30,"")</f>
        <v>30013126.0039</v>
      </c>
      <c r="P30" s="0" t="str">
        <f aca="false">IF(M30&lt;0,M30,"")</f>
        <v/>
      </c>
    </row>
    <row r="31" customFormat="false" ht="12.75" hidden="false" customHeight="false" outlineLevel="0" collapsed="false">
      <c r="A31" s="19" t="n">
        <v>37438</v>
      </c>
      <c r="B31" s="20" t="n">
        <f aca="false">'[1]Exchange Positions'!B31+'[1]Exchange Positions'!D31+'[1]Exchange Positions'!F31</f>
        <v>541</v>
      </c>
      <c r="C31" s="20" t="n">
        <f aca="false">'[1]Exchange Positions'!C31+'[1]Exchange Positions'!E31+'[1]Exchange Positions'!G31</f>
        <v>-595</v>
      </c>
      <c r="D31" s="20"/>
      <c r="E31" s="17" t="n">
        <f aca="false">'[1]OTC Positions'!B32+'[1]OTC Positions'!D32</f>
        <v>8772.76258887</v>
      </c>
      <c r="F31" s="17" t="n">
        <f aca="false">'[1]OTC Positions'!C32+'[1]OTC Positions'!E32</f>
        <v>-9186.05352068</v>
      </c>
      <c r="G31" s="21" t="n">
        <f aca="false">B31+E31</f>
        <v>9313.76258887</v>
      </c>
      <c r="H31" s="21" t="n">
        <f aca="false">C31+F31</f>
        <v>-9781.05352068</v>
      </c>
      <c r="I31" s="21"/>
      <c r="J31" s="21" t="n">
        <f aca="false">G31*10000</f>
        <v>93137625.8887</v>
      </c>
      <c r="K31" s="21" t="n">
        <f aca="false">H31*10000</f>
        <v>-97810535.2068</v>
      </c>
      <c r="L31" s="21"/>
      <c r="M31" s="21" t="n">
        <f aca="false">J31+K31</f>
        <v>-4672909.31809999</v>
      </c>
      <c r="N31" s="21" t="n">
        <f aca="false">M31/10000</f>
        <v>-467.290931809999</v>
      </c>
      <c r="O31" s="0" t="str">
        <f aca="false">IF(M31&gt;0,M31,"")</f>
        <v/>
      </c>
      <c r="P31" s="0" t="n">
        <f aca="false">IF(M31&lt;0,M31,"")</f>
        <v>-4672909.31809999</v>
      </c>
    </row>
    <row r="32" customFormat="false" ht="12.75" hidden="false" customHeight="false" outlineLevel="0" collapsed="false">
      <c r="A32" s="19" t="n">
        <v>37469</v>
      </c>
      <c r="B32" s="20" t="n">
        <f aca="false">'[1]Exchange Positions'!B32+'[1]Exchange Positions'!D32+'[1]Exchange Positions'!F32</f>
        <v>1010</v>
      </c>
      <c r="C32" s="20" t="n">
        <f aca="false">'[1]Exchange Positions'!C32+'[1]Exchange Positions'!E32+'[1]Exchange Positions'!G32</f>
        <v>-1253</v>
      </c>
      <c r="D32" s="20"/>
      <c r="E32" s="17" t="n">
        <f aca="false">'[1]OTC Positions'!B33+'[1]OTC Positions'!D33</f>
        <v>8851.88902133</v>
      </c>
      <c r="F32" s="17" t="n">
        <f aca="false">'[1]OTC Positions'!C33+'[1]OTC Positions'!E33</f>
        <v>-8564.26628709</v>
      </c>
      <c r="G32" s="21" t="n">
        <f aca="false">B32+E32</f>
        <v>9861.88902133</v>
      </c>
      <c r="H32" s="21" t="n">
        <f aca="false">C32+F32</f>
        <v>-9817.26628709</v>
      </c>
      <c r="I32" s="21"/>
      <c r="J32" s="21" t="n">
        <f aca="false">G32*10000</f>
        <v>98618890.2133</v>
      </c>
      <c r="K32" s="21" t="n">
        <f aca="false">H32*10000</f>
        <v>-98172662.8709</v>
      </c>
      <c r="L32" s="21"/>
      <c r="M32" s="21" t="n">
        <f aca="false">J32+K32</f>
        <v>446227.342399985</v>
      </c>
      <c r="N32" s="21" t="n">
        <f aca="false">M32/10000</f>
        <v>44.6227342399985</v>
      </c>
      <c r="O32" s="0" t="n">
        <f aca="false">IF(M32&gt;0,M32,"")</f>
        <v>446227.342399985</v>
      </c>
      <c r="P32" s="0" t="str">
        <f aca="false">IF(M32&lt;0,M32,"")</f>
        <v/>
      </c>
    </row>
    <row r="33" customFormat="false" ht="12.75" hidden="false" customHeight="false" outlineLevel="0" collapsed="false">
      <c r="A33" s="19" t="n">
        <v>37500</v>
      </c>
      <c r="B33" s="20" t="n">
        <f aca="false">'[1]Exchange Positions'!B33+'[1]Exchange Positions'!D33+'[1]Exchange Positions'!F33</f>
        <v>765</v>
      </c>
      <c r="C33" s="20" t="n">
        <f aca="false">'[1]Exchange Positions'!C33+'[1]Exchange Positions'!E33+'[1]Exchange Positions'!G33</f>
        <v>-599.43885222</v>
      </c>
      <c r="D33" s="20"/>
      <c r="E33" s="17" t="n">
        <f aca="false">'[1]OTC Positions'!B34+'[1]OTC Positions'!D34</f>
        <v>8560.92170955</v>
      </c>
      <c r="F33" s="17" t="n">
        <f aca="false">'[1]OTC Positions'!C34+'[1]OTC Positions'!E34</f>
        <v>-8589.37319849</v>
      </c>
      <c r="G33" s="21" t="n">
        <f aca="false">B33+E33</f>
        <v>9325.92170955</v>
      </c>
      <c r="H33" s="21" t="n">
        <f aca="false">C33+F33</f>
        <v>-9188.81205071</v>
      </c>
      <c r="I33" s="21"/>
      <c r="J33" s="21" t="n">
        <f aca="false">G33*10000</f>
        <v>93259217.0955</v>
      </c>
      <c r="K33" s="21" t="n">
        <f aca="false">H33*10000</f>
        <v>-91888120.5071</v>
      </c>
      <c r="L33" s="21"/>
      <c r="M33" s="21" t="n">
        <f aca="false">J33+K33</f>
        <v>1371096.58840001</v>
      </c>
      <c r="N33" s="21" t="n">
        <f aca="false">M33/10000</f>
        <v>137.109658840001</v>
      </c>
      <c r="O33" s="0" t="n">
        <f aca="false">IF(M33&gt;0,M33,"")</f>
        <v>1371096.58840001</v>
      </c>
      <c r="P33" s="0" t="str">
        <f aca="false">IF(M33&lt;0,M33,"")</f>
        <v/>
      </c>
    </row>
    <row r="34" customFormat="false" ht="12.75" hidden="false" customHeight="false" outlineLevel="0" collapsed="false">
      <c r="A34" s="19" t="n">
        <v>37530</v>
      </c>
      <c r="B34" s="20" t="n">
        <f aca="false">'[1]Exchange Positions'!B34+'[1]Exchange Positions'!D34+'[1]Exchange Positions'!F34</f>
        <v>2005</v>
      </c>
      <c r="C34" s="20" t="n">
        <f aca="false">'[1]Exchange Positions'!C34+'[1]Exchange Positions'!E34+'[1]Exchange Positions'!G34</f>
        <v>-243</v>
      </c>
      <c r="D34" s="20"/>
      <c r="E34" s="17" t="n">
        <f aca="false">'[1]OTC Positions'!B35+'[1]OTC Positions'!D35</f>
        <v>8558.36788623</v>
      </c>
      <c r="F34" s="17" t="n">
        <f aca="false">'[1]OTC Positions'!C35+'[1]OTC Positions'!E35</f>
        <v>-8413.15236122</v>
      </c>
      <c r="G34" s="21" t="n">
        <f aca="false">B34+E34</f>
        <v>10563.36788623</v>
      </c>
      <c r="H34" s="21" t="n">
        <f aca="false">C34+F34</f>
        <v>-8656.15236122</v>
      </c>
      <c r="I34" s="21"/>
      <c r="J34" s="21" t="n">
        <f aca="false">G34*10000</f>
        <v>105633678.8623</v>
      </c>
      <c r="K34" s="21" t="n">
        <f aca="false">H34*10000</f>
        <v>-86561523.6122</v>
      </c>
      <c r="L34" s="21"/>
      <c r="M34" s="21" t="n">
        <f aca="false">J34+K34</f>
        <v>19072155.2501</v>
      </c>
      <c r="N34" s="21" t="n">
        <f aca="false">M34/10000</f>
        <v>1907.21552501</v>
      </c>
      <c r="O34" s="0" t="n">
        <f aca="false">IF(M34&gt;0,M34,"")</f>
        <v>19072155.2501</v>
      </c>
      <c r="P34" s="0" t="str">
        <f aca="false">IF(M34&lt;0,M34,"")</f>
        <v/>
      </c>
    </row>
    <row r="35" customFormat="false" ht="12.75" hidden="false" customHeight="false" outlineLevel="0" collapsed="false">
      <c r="A35" s="19" t="n">
        <v>37561</v>
      </c>
      <c r="B35" s="20" t="n">
        <f aca="false">'[1]Exchange Positions'!B35+'[1]Exchange Positions'!D35+'[1]Exchange Positions'!F35</f>
        <v>124</v>
      </c>
      <c r="C35" s="20" t="n">
        <f aca="false">'[1]Exchange Positions'!C35+'[1]Exchange Positions'!E35+'[1]Exchange Positions'!G35</f>
        <v>-215</v>
      </c>
      <c r="D35" s="20"/>
      <c r="E35" s="17" t="n">
        <f aca="false">'[1]OTC Positions'!B36+'[1]OTC Positions'!D36</f>
        <v>6877.0508182</v>
      </c>
      <c r="F35" s="17" t="n">
        <f aca="false">'[1]OTC Positions'!C36+'[1]OTC Positions'!E36</f>
        <v>-7401.48680239</v>
      </c>
      <c r="G35" s="21" t="n">
        <f aca="false">B35+E35</f>
        <v>7001.0508182</v>
      </c>
      <c r="H35" s="21" t="n">
        <f aca="false">C35+F35</f>
        <v>-7616.48680239</v>
      </c>
      <c r="I35" s="21"/>
      <c r="J35" s="21" t="n">
        <f aca="false">G35*10000</f>
        <v>70010508.182</v>
      </c>
      <c r="K35" s="21" t="n">
        <f aca="false">H35*10000</f>
        <v>-76164868.0239</v>
      </c>
      <c r="L35" s="21"/>
      <c r="M35" s="21" t="n">
        <f aca="false">J35+K35</f>
        <v>-6154359.84190001</v>
      </c>
      <c r="N35" s="21" t="n">
        <f aca="false">M35/10000</f>
        <v>-615.435984190001</v>
      </c>
      <c r="O35" s="0" t="str">
        <f aca="false">IF(M35&gt;0,M35,"")</f>
        <v/>
      </c>
      <c r="P35" s="0" t="n">
        <f aca="false">IF(M35&lt;0,M35,"")</f>
        <v>-6154359.84190001</v>
      </c>
    </row>
    <row r="36" customFormat="false" ht="12.75" hidden="false" customHeight="false" outlineLevel="0" collapsed="false">
      <c r="A36" s="19" t="n">
        <v>37591</v>
      </c>
      <c r="B36" s="20" t="n">
        <f aca="false">'[1]Exchange Positions'!B36+'[1]Exchange Positions'!D36+'[1]Exchange Positions'!F36</f>
        <v>575</v>
      </c>
      <c r="C36" s="20" t="n">
        <f aca="false">'[1]Exchange Positions'!C36+'[1]Exchange Positions'!E36+'[1]Exchange Positions'!G36</f>
        <v>-2148.03443233</v>
      </c>
      <c r="D36" s="20"/>
      <c r="E36" s="17" t="n">
        <f aca="false">'[1]OTC Positions'!B37+'[1]OTC Positions'!D37</f>
        <v>8123.47171821</v>
      </c>
      <c r="F36" s="17" t="n">
        <f aca="false">'[1]OTC Positions'!C37+'[1]OTC Positions'!E37</f>
        <v>-7729.26758349</v>
      </c>
      <c r="G36" s="21" t="n">
        <f aca="false">B36+E36</f>
        <v>8698.47171821</v>
      </c>
      <c r="H36" s="21" t="n">
        <f aca="false">C36+F36</f>
        <v>-9877.30201582</v>
      </c>
      <c r="I36" s="21"/>
      <c r="J36" s="21" t="n">
        <f aca="false">G36*10000</f>
        <v>86984717.1821</v>
      </c>
      <c r="K36" s="21" t="n">
        <f aca="false">H36*10000</f>
        <v>-98773020.1582</v>
      </c>
      <c r="L36" s="21"/>
      <c r="M36" s="21" t="n">
        <f aca="false">J36+K36</f>
        <v>-11788302.9761</v>
      </c>
      <c r="N36" s="21" t="n">
        <f aca="false">M36/10000</f>
        <v>-1178.83029761</v>
      </c>
      <c r="O36" s="0" t="str">
        <f aca="false">IF(M36&gt;0,M36,"")</f>
        <v/>
      </c>
      <c r="P36" s="0" t="n">
        <f aca="false">IF(M36&lt;0,M36,"")</f>
        <v>-11788302.9761</v>
      </c>
    </row>
    <row r="37" customFormat="false" ht="12.75" hidden="false" customHeight="false" outlineLevel="0" collapsed="false">
      <c r="A37" s="19" t="n">
        <v>37622</v>
      </c>
      <c r="B37" s="20" t="n">
        <f aca="false">'[1]Exchange Positions'!B37+'[1]Exchange Positions'!D37+'[1]Exchange Positions'!F37</f>
        <v>454</v>
      </c>
      <c r="C37" s="20" t="n">
        <f aca="false">'[1]Exchange Positions'!C37+'[1]Exchange Positions'!E37+'[1]Exchange Positions'!G37</f>
        <v>-5919</v>
      </c>
      <c r="D37" s="20"/>
      <c r="E37" s="17" t="n">
        <f aca="false">'[1]OTC Positions'!B38+'[1]OTC Positions'!D38</f>
        <v>8614.04177854</v>
      </c>
      <c r="F37" s="17" t="n">
        <f aca="false">'[1]OTC Positions'!C38+'[1]OTC Positions'!E38</f>
        <v>-12392.79886472</v>
      </c>
      <c r="G37" s="21" t="n">
        <f aca="false">B37+E37</f>
        <v>9068.04177854</v>
      </c>
      <c r="H37" s="21" t="n">
        <f aca="false">C37+F37</f>
        <v>-18311.79886472</v>
      </c>
      <c r="I37" s="21"/>
      <c r="J37" s="21" t="n">
        <f aca="false">G37*10000</f>
        <v>90680417.7854</v>
      </c>
      <c r="K37" s="21" t="n">
        <f aca="false">H37*10000</f>
        <v>-183117988.6472</v>
      </c>
      <c r="L37" s="21"/>
      <c r="M37" s="21" t="n">
        <f aca="false">J37+K37</f>
        <v>-92437570.8618</v>
      </c>
      <c r="N37" s="21" t="n">
        <f aca="false">M37/10000</f>
        <v>-9243.75708618</v>
      </c>
      <c r="O37" s="0" t="str">
        <f aca="false">IF(M37&gt;0,M37,"")</f>
        <v/>
      </c>
      <c r="P37" s="0" t="n">
        <f aca="false">IF(M37&lt;0,M37,"")</f>
        <v>-92437570.8618</v>
      </c>
    </row>
    <row r="38" customFormat="false" ht="12.75" hidden="false" customHeight="false" outlineLevel="0" collapsed="false">
      <c r="A38" s="19" t="n">
        <v>37653</v>
      </c>
      <c r="B38" s="20" t="n">
        <f aca="false">'[1]Exchange Positions'!B38+'[1]Exchange Positions'!D38+'[1]Exchange Positions'!F38</f>
        <v>2479</v>
      </c>
      <c r="C38" s="20" t="n">
        <f aca="false">'[1]Exchange Positions'!C38+'[1]Exchange Positions'!E38+'[1]Exchange Positions'!G38</f>
        <v>-140</v>
      </c>
      <c r="D38" s="20"/>
      <c r="E38" s="17" t="n">
        <f aca="false">'[1]OTC Positions'!B39+'[1]OTC Positions'!D39</f>
        <v>4431.18612479</v>
      </c>
      <c r="F38" s="17" t="n">
        <f aca="false">'[1]OTC Positions'!C39+'[1]OTC Positions'!E39</f>
        <v>-4734.39210329</v>
      </c>
      <c r="G38" s="21" t="n">
        <f aca="false">B38+E38</f>
        <v>6910.18612479</v>
      </c>
      <c r="H38" s="21" t="n">
        <f aca="false">C38+F38</f>
        <v>-4874.39210329</v>
      </c>
      <c r="I38" s="21"/>
      <c r="J38" s="21" t="n">
        <f aca="false">G38*10000</f>
        <v>69101861.2479</v>
      </c>
      <c r="K38" s="21" t="n">
        <f aca="false">H38*10000</f>
        <v>-48743921.0329</v>
      </c>
      <c r="L38" s="21"/>
      <c r="M38" s="21" t="n">
        <f aca="false">J38+K38</f>
        <v>20357940.215</v>
      </c>
      <c r="N38" s="21" t="n">
        <f aca="false">M38/10000</f>
        <v>2035.7940215</v>
      </c>
      <c r="O38" s="0" t="n">
        <f aca="false">IF(M38&gt;0,M38,"")</f>
        <v>20357940.215</v>
      </c>
      <c r="P38" s="0" t="str">
        <f aca="false">IF(M38&lt;0,M38,"")</f>
        <v/>
      </c>
    </row>
    <row r="39" customFormat="false" ht="12.75" hidden="false" customHeight="false" outlineLevel="0" collapsed="false">
      <c r="A39" s="19" t="n">
        <v>37681</v>
      </c>
      <c r="B39" s="20" t="n">
        <f aca="false">'[1]Exchange Positions'!B39+'[1]Exchange Positions'!D39+'[1]Exchange Positions'!F39</f>
        <v>369</v>
      </c>
      <c r="C39" s="20" t="n">
        <f aca="false">'[1]Exchange Positions'!C39+'[1]Exchange Positions'!E39+'[1]Exchange Positions'!G39</f>
        <v>-43.35957499</v>
      </c>
      <c r="D39" s="20"/>
      <c r="E39" s="17" t="n">
        <f aca="false">'[1]OTC Positions'!B40+'[1]OTC Positions'!D40</f>
        <v>5114.97822604</v>
      </c>
      <c r="F39" s="17" t="n">
        <f aca="false">'[1]OTC Positions'!C40+'[1]OTC Positions'!E40</f>
        <v>-5160.21739938</v>
      </c>
      <c r="G39" s="21" t="n">
        <f aca="false">B39+E39</f>
        <v>5483.97822604</v>
      </c>
      <c r="H39" s="21" t="n">
        <f aca="false">C39+F39</f>
        <v>-5203.57697437</v>
      </c>
      <c r="I39" s="21"/>
      <c r="J39" s="21" t="n">
        <f aca="false">G39*10000</f>
        <v>54839782.2604</v>
      </c>
      <c r="K39" s="21" t="n">
        <f aca="false">H39*10000</f>
        <v>-52035769.7437</v>
      </c>
      <c r="L39" s="21"/>
      <c r="M39" s="21" t="n">
        <f aca="false">J39+K39</f>
        <v>2804012.51670001</v>
      </c>
      <c r="N39" s="21" t="n">
        <f aca="false">M39/10000</f>
        <v>280.401251670001</v>
      </c>
      <c r="O39" s="0" t="n">
        <f aca="false">IF(M39&gt;0,M39,"")</f>
        <v>2804012.51670001</v>
      </c>
      <c r="P39" s="0" t="str">
        <f aca="false">IF(M39&lt;0,M39,"")</f>
        <v/>
      </c>
    </row>
    <row r="40" customFormat="false" ht="12.75" hidden="false" customHeight="false" outlineLevel="0" collapsed="false">
      <c r="A40" s="19" t="n">
        <v>37712</v>
      </c>
      <c r="B40" s="20" t="n">
        <f aca="false">'[1]Exchange Positions'!B40+'[1]Exchange Positions'!D40+'[1]Exchange Positions'!F40</f>
        <v>459</v>
      </c>
      <c r="C40" s="20" t="n">
        <f aca="false">'[1]Exchange Positions'!C40+'[1]Exchange Positions'!E40+'[1]Exchange Positions'!G40</f>
        <v>-1800</v>
      </c>
      <c r="D40" s="20"/>
      <c r="E40" s="17" t="n">
        <f aca="false">'[1]OTC Positions'!B41+'[1]OTC Positions'!D41</f>
        <v>4839.48690185</v>
      </c>
      <c r="F40" s="17" t="n">
        <f aca="false">'[1]OTC Positions'!C41+'[1]OTC Positions'!E41</f>
        <v>-5196.56888767</v>
      </c>
      <c r="G40" s="21" t="n">
        <f aca="false">B40+E40</f>
        <v>5298.48690185</v>
      </c>
      <c r="H40" s="21" t="n">
        <f aca="false">C40+F40</f>
        <v>-6996.56888767</v>
      </c>
      <c r="I40" s="21"/>
      <c r="J40" s="21" t="n">
        <f aca="false">G40*10000</f>
        <v>52984869.0185</v>
      </c>
      <c r="K40" s="21" t="n">
        <f aca="false">H40*10000</f>
        <v>-69965688.8767</v>
      </c>
      <c r="L40" s="21"/>
      <c r="M40" s="21" t="n">
        <f aca="false">J40+K40</f>
        <v>-16980819.8582</v>
      </c>
      <c r="N40" s="21" t="n">
        <f aca="false">M40/10000</f>
        <v>-1698.08198582</v>
      </c>
      <c r="O40" s="0" t="str">
        <f aca="false">IF(M40&gt;0,M40,"")</f>
        <v/>
      </c>
      <c r="P40" s="0" t="n">
        <f aca="false">IF(M40&lt;0,M40,"")</f>
        <v>-16980819.8582</v>
      </c>
    </row>
    <row r="41" customFormat="false" ht="12.75" hidden="false" customHeight="false" outlineLevel="0" collapsed="false">
      <c r="A41" s="19" t="n">
        <v>37742</v>
      </c>
      <c r="B41" s="20" t="n">
        <f aca="false">'[1]Exchange Positions'!B41+'[1]Exchange Positions'!D41+'[1]Exchange Positions'!F41</f>
        <v>3429</v>
      </c>
      <c r="C41" s="20" t="n">
        <f aca="false">'[1]Exchange Positions'!C41+'[1]Exchange Positions'!E41+'[1]Exchange Positions'!G41</f>
        <v>-375</v>
      </c>
      <c r="D41" s="20"/>
      <c r="E41" s="17" t="n">
        <f aca="false">'[1]OTC Positions'!B42+'[1]OTC Positions'!D42</f>
        <v>4896.64027655</v>
      </c>
      <c r="F41" s="17" t="n">
        <f aca="false">'[1]OTC Positions'!C42+'[1]OTC Positions'!E42</f>
        <v>-5036.1810222</v>
      </c>
      <c r="G41" s="21" t="n">
        <f aca="false">B41+E41</f>
        <v>8325.64027655</v>
      </c>
      <c r="H41" s="21" t="n">
        <f aca="false">C41+F41</f>
        <v>-5411.1810222</v>
      </c>
      <c r="I41" s="21"/>
      <c r="J41" s="21" t="n">
        <f aca="false">G41*10000</f>
        <v>83256402.7655</v>
      </c>
      <c r="K41" s="21" t="n">
        <f aca="false">H41*10000</f>
        <v>-54111810.222</v>
      </c>
      <c r="L41" s="21"/>
      <c r="M41" s="21" t="n">
        <f aca="false">J41+K41</f>
        <v>29144592.5435</v>
      </c>
      <c r="N41" s="21" t="n">
        <f aca="false">M41/10000</f>
        <v>2914.45925435</v>
      </c>
      <c r="O41" s="0" t="n">
        <f aca="false">IF(M41&gt;0,M41,"")</f>
        <v>29144592.5435</v>
      </c>
      <c r="P41" s="0" t="str">
        <f aca="false">IF(M41&lt;0,M41,"")</f>
        <v/>
      </c>
    </row>
    <row r="42" customFormat="false" ht="12.75" hidden="false" customHeight="false" outlineLevel="0" collapsed="false">
      <c r="A42" s="19" t="n">
        <v>37773</v>
      </c>
      <c r="B42" s="20" t="n">
        <f aca="false">'[1]Exchange Positions'!B42+'[1]Exchange Positions'!D42+'[1]Exchange Positions'!F42</f>
        <v>929</v>
      </c>
      <c r="C42" s="20" t="n">
        <f aca="false">'[1]Exchange Positions'!C42+'[1]Exchange Positions'!E42+'[1]Exchange Positions'!G42</f>
        <v>0</v>
      </c>
      <c r="D42" s="20"/>
      <c r="E42" s="17" t="n">
        <f aca="false">'[1]OTC Positions'!B43+'[1]OTC Positions'!D43</f>
        <v>4875.59989488</v>
      </c>
      <c r="F42" s="17" t="n">
        <f aca="false">'[1]OTC Positions'!C43+'[1]OTC Positions'!E43</f>
        <v>-4774.95737904</v>
      </c>
      <c r="G42" s="21" t="n">
        <f aca="false">B42+E42</f>
        <v>5804.59989488</v>
      </c>
      <c r="H42" s="21" t="n">
        <f aca="false">C42+F42</f>
        <v>-4774.95737904</v>
      </c>
      <c r="I42" s="21"/>
      <c r="J42" s="21" t="n">
        <f aca="false">G42*10000</f>
        <v>58045998.9488</v>
      </c>
      <c r="K42" s="21" t="n">
        <f aca="false">H42*10000</f>
        <v>-47749573.7904</v>
      </c>
      <c r="L42" s="21"/>
      <c r="M42" s="21" t="n">
        <f aca="false">J42+K42</f>
        <v>10296425.1584</v>
      </c>
      <c r="N42" s="21" t="n">
        <f aca="false">M42/10000</f>
        <v>1029.64251584</v>
      </c>
      <c r="O42" s="0" t="n">
        <f aca="false">IF(M42&gt;0,M42,"")</f>
        <v>10296425.1584</v>
      </c>
      <c r="P42" s="0" t="str">
        <f aca="false">IF(M42&lt;0,M42,"")</f>
        <v/>
      </c>
    </row>
    <row r="43" customFormat="false" ht="12.75" hidden="false" customHeight="false" outlineLevel="0" collapsed="false">
      <c r="A43" s="19" t="n">
        <v>37803</v>
      </c>
      <c r="B43" s="20" t="n">
        <f aca="false">'[1]Exchange Positions'!B43+'[1]Exchange Positions'!D43+'[1]Exchange Positions'!F43</f>
        <v>150</v>
      </c>
      <c r="C43" s="20" t="n">
        <f aca="false">'[1]Exchange Positions'!C43+'[1]Exchange Positions'!E43+'[1]Exchange Positions'!G43</f>
        <v>0</v>
      </c>
      <c r="D43" s="20"/>
      <c r="E43" s="17" t="n">
        <f aca="false">'[1]OTC Positions'!B44+'[1]OTC Positions'!D44</f>
        <v>4812.27522187</v>
      </c>
      <c r="F43" s="17" t="n">
        <f aca="false">'[1]OTC Positions'!C44+'[1]OTC Positions'!E44</f>
        <v>-4831.27288456</v>
      </c>
      <c r="G43" s="21" t="n">
        <f aca="false">B43+E43</f>
        <v>4962.27522187</v>
      </c>
      <c r="H43" s="21" t="n">
        <f aca="false">C43+F43</f>
        <v>-4831.27288456</v>
      </c>
      <c r="I43" s="21"/>
      <c r="J43" s="21" t="n">
        <f aca="false">G43*10000</f>
        <v>49622752.2187</v>
      </c>
      <c r="K43" s="21" t="n">
        <f aca="false">H43*10000</f>
        <v>-48312728.8456</v>
      </c>
      <c r="L43" s="21"/>
      <c r="M43" s="21" t="n">
        <f aca="false">J43+K43</f>
        <v>1310023.37310001</v>
      </c>
      <c r="N43" s="21" t="n">
        <f aca="false">M43/10000</f>
        <v>131.002337310001</v>
      </c>
      <c r="O43" s="0" t="n">
        <f aca="false">IF(M43&gt;0,M43,"")</f>
        <v>1310023.37310001</v>
      </c>
      <c r="P43" s="0" t="str">
        <f aca="false">IF(M43&lt;0,M43,"")</f>
        <v/>
      </c>
    </row>
    <row r="44" customFormat="false" ht="12.75" hidden="false" customHeight="false" outlineLevel="0" collapsed="false">
      <c r="A44" s="19" t="n">
        <v>37834</v>
      </c>
      <c r="E44" s="17" t="n">
        <f aca="false">'[1]OTC Positions'!B45+'[1]OTC Positions'!D45</f>
        <v>4779.4995426</v>
      </c>
      <c r="F44" s="17" t="n">
        <f aca="false">'[1]OTC Positions'!C45+'[1]OTC Positions'!E45</f>
        <v>-4898.12217779</v>
      </c>
      <c r="G44" s="21" t="n">
        <f aca="false">B44+E44</f>
        <v>4779.4995426</v>
      </c>
      <c r="H44" s="21" t="n">
        <f aca="false">C44+F44</f>
        <v>-4898.12217779</v>
      </c>
      <c r="I44" s="21"/>
      <c r="J44" s="21" t="n">
        <f aca="false">G44*10000</f>
        <v>47794995.426</v>
      </c>
      <c r="K44" s="21" t="n">
        <f aca="false">H44*10000</f>
        <v>-48981221.7779</v>
      </c>
      <c r="L44" s="21"/>
      <c r="M44" s="21" t="n">
        <f aca="false">J44+K44</f>
        <v>-1186226.3519</v>
      </c>
      <c r="N44" s="21" t="n">
        <f aca="false">M44/10000</f>
        <v>-118.62263519</v>
      </c>
      <c r="O44" s="0" t="str">
        <f aca="false">IF(M44&gt;0,M44,"")</f>
        <v/>
      </c>
      <c r="P44" s="0" t="n">
        <f aca="false">IF(M44&lt;0,M44,"")</f>
        <v>-1186226.3519</v>
      </c>
    </row>
    <row r="45" customFormat="false" ht="12.75" hidden="false" customHeight="false" outlineLevel="0" collapsed="false">
      <c r="A45" s="19" t="n">
        <v>37865</v>
      </c>
      <c r="E45" s="17" t="n">
        <f aca="false">'[1]OTC Positions'!B46+'[1]OTC Positions'!D46</f>
        <v>4614.10277517</v>
      </c>
      <c r="F45" s="17" t="n">
        <f aca="false">'[1]OTC Positions'!C46+'[1]OTC Positions'!E46</f>
        <v>-4683.22394366</v>
      </c>
      <c r="G45" s="21" t="n">
        <f aca="false">B45+E45</f>
        <v>4614.10277517</v>
      </c>
      <c r="H45" s="21" t="n">
        <f aca="false">C45+F45</f>
        <v>-4683.22394366</v>
      </c>
      <c r="I45" s="21"/>
      <c r="J45" s="21" t="n">
        <f aca="false">G45*10000</f>
        <v>46141027.7517</v>
      </c>
      <c r="K45" s="21" t="n">
        <f aca="false">H45*10000</f>
        <v>-46832239.4366</v>
      </c>
      <c r="L45" s="21"/>
      <c r="M45" s="21" t="n">
        <f aca="false">J45+K45</f>
        <v>-691211.684899993</v>
      </c>
      <c r="N45" s="21" t="n">
        <f aca="false">M45/10000</f>
        <v>-69.1211684899993</v>
      </c>
      <c r="O45" s="0" t="str">
        <f aca="false">IF(M45&gt;0,M45,"")</f>
        <v/>
      </c>
      <c r="P45" s="0" t="n">
        <f aca="false">IF(M45&lt;0,M45,"")</f>
        <v>-691211.684899993</v>
      </c>
    </row>
    <row r="46" customFormat="false" ht="12.75" hidden="false" customHeight="false" outlineLevel="0" collapsed="false">
      <c r="A46" s="19" t="n">
        <v>37895</v>
      </c>
      <c r="E46" s="17" t="n">
        <f aca="false">'[1]OTC Positions'!B47+'[1]OTC Positions'!D47</f>
        <v>4694.99396846</v>
      </c>
      <c r="F46" s="17" t="n">
        <f aca="false">'[1]OTC Positions'!C47+'[1]OTC Positions'!E47</f>
        <v>-4853.28812968</v>
      </c>
      <c r="G46" s="21" t="n">
        <f aca="false">B46+E46</f>
        <v>4694.99396846</v>
      </c>
      <c r="H46" s="21" t="n">
        <f aca="false">C46+F46</f>
        <v>-4853.28812968</v>
      </c>
      <c r="I46" s="21"/>
      <c r="J46" s="21" t="n">
        <f aca="false">G46*10000</f>
        <v>46949939.6846</v>
      </c>
      <c r="K46" s="21" t="n">
        <f aca="false">H46*10000</f>
        <v>-48532881.2968</v>
      </c>
      <c r="L46" s="21"/>
      <c r="M46" s="21" t="n">
        <f aca="false">J46+K46</f>
        <v>-1582941.61219999</v>
      </c>
      <c r="N46" s="21" t="n">
        <f aca="false">M46/10000</f>
        <v>-158.294161219999</v>
      </c>
      <c r="O46" s="0" t="str">
        <f aca="false">IF(M46&gt;0,M46,"")</f>
        <v/>
      </c>
      <c r="P46" s="0" t="n">
        <f aca="false">IF(M46&lt;0,M46,"")</f>
        <v>-1582941.61219999</v>
      </c>
    </row>
    <row r="47" customFormat="false" ht="12.75" hidden="false" customHeight="false" outlineLevel="0" collapsed="false">
      <c r="A47" s="19" t="n">
        <v>37926</v>
      </c>
      <c r="E47" s="17" t="n">
        <f aca="false">'[1]OTC Positions'!B48+'[1]OTC Positions'!D48</f>
        <v>4166.74473803</v>
      </c>
      <c r="F47" s="17" t="n">
        <f aca="false">'[1]OTC Positions'!C48+'[1]OTC Positions'!E48</f>
        <v>-4110.59550397</v>
      </c>
      <c r="G47" s="21" t="n">
        <f aca="false">B47+E47</f>
        <v>4166.74473803</v>
      </c>
      <c r="H47" s="21" t="n">
        <f aca="false">C47+F47</f>
        <v>-4110.59550397</v>
      </c>
      <c r="I47" s="21"/>
      <c r="J47" s="21" t="n">
        <f aca="false">G47*10000</f>
        <v>41667447.3803</v>
      </c>
      <c r="K47" s="21" t="n">
        <f aca="false">H47*10000</f>
        <v>-41105955.0397</v>
      </c>
      <c r="L47" s="21"/>
      <c r="M47" s="21" t="n">
        <f aca="false">J47+K47</f>
        <v>561492.340599999</v>
      </c>
      <c r="N47" s="21" t="n">
        <f aca="false">M47/10000</f>
        <v>56.1492340599999</v>
      </c>
      <c r="O47" s="0" t="n">
        <f aca="false">IF(M47&gt;0,M47,"")</f>
        <v>561492.340599999</v>
      </c>
      <c r="P47" s="0" t="str">
        <f aca="false">IF(M47&lt;0,M47,"")</f>
        <v/>
      </c>
    </row>
    <row r="48" customFormat="false" ht="12.75" hidden="false" customHeight="false" outlineLevel="0" collapsed="false">
      <c r="A48" s="19" t="n">
        <v>37956</v>
      </c>
      <c r="E48" s="17" t="n">
        <f aca="false">'[1]OTC Positions'!B49+'[1]OTC Positions'!D49</f>
        <v>4794.31031417</v>
      </c>
      <c r="F48" s="17" t="n">
        <f aca="false">'[1]OTC Positions'!C49+'[1]OTC Positions'!E49</f>
        <v>-4091.67165056</v>
      </c>
      <c r="G48" s="21" t="n">
        <f aca="false">B48+E48</f>
        <v>4794.31031417</v>
      </c>
      <c r="H48" s="21" t="n">
        <f aca="false">C48+F48</f>
        <v>-4091.67165056</v>
      </c>
      <c r="I48" s="21"/>
      <c r="J48" s="21" t="n">
        <f aca="false">G48*10000</f>
        <v>47943103.1417</v>
      </c>
      <c r="K48" s="21" t="n">
        <f aca="false">H48*10000</f>
        <v>-40916716.5056</v>
      </c>
      <c r="L48" s="21"/>
      <c r="M48" s="21" t="n">
        <f aca="false">J48+K48</f>
        <v>7026386.63609999</v>
      </c>
      <c r="N48" s="21" t="n">
        <f aca="false">M48/10000</f>
        <v>702.638663609999</v>
      </c>
      <c r="O48" s="0" t="n">
        <f aca="false">IF(M48&gt;0,M48,"")</f>
        <v>7026386.63609999</v>
      </c>
      <c r="P48" s="0" t="str">
        <f aca="false">IF(M48&lt;0,M48,"")</f>
        <v/>
      </c>
    </row>
    <row r="49" customFormat="false" ht="12.75" hidden="false" customHeight="false" outlineLevel="0" collapsed="false">
      <c r="A49" s="19" t="n">
        <v>37987</v>
      </c>
      <c r="E49" s="17" t="n">
        <f aca="false">'[1]OTC Positions'!B50+'[1]OTC Positions'!D50</f>
        <v>7640.18167482</v>
      </c>
      <c r="F49" s="17" t="n">
        <f aca="false">'[1]OTC Positions'!C50+'[1]OTC Positions'!E50</f>
        <v>-6070.9163645</v>
      </c>
      <c r="G49" s="21" t="n">
        <f aca="false">B49+E49</f>
        <v>7640.18167482</v>
      </c>
      <c r="H49" s="21" t="n">
        <f aca="false">C49+F49</f>
        <v>-6070.9163645</v>
      </c>
      <c r="I49" s="21"/>
      <c r="J49" s="21" t="n">
        <f aca="false">G49*10000</f>
        <v>76401816.7482</v>
      </c>
      <c r="K49" s="21" t="n">
        <f aca="false">H49*10000</f>
        <v>-60709163.645</v>
      </c>
      <c r="L49" s="21"/>
      <c r="M49" s="21" t="n">
        <f aca="false">J49+K49</f>
        <v>15692653.1032</v>
      </c>
      <c r="N49" s="21" t="n">
        <f aca="false">M49/10000</f>
        <v>1569.26531032</v>
      </c>
      <c r="O49" s="0" t="n">
        <f aca="false">IF(M49&gt;0,M49,"")</f>
        <v>15692653.1032</v>
      </c>
      <c r="P49" s="0" t="str">
        <f aca="false">IF(M49&lt;0,M49,"")</f>
        <v/>
      </c>
    </row>
    <row r="50" customFormat="false" ht="12.75" hidden="false" customHeight="false" outlineLevel="0" collapsed="false">
      <c r="A50" s="19" t="n">
        <v>38018</v>
      </c>
      <c r="E50" s="17" t="n">
        <f aca="false">'[1]OTC Positions'!B51+'[1]OTC Positions'!D51</f>
        <v>3679.89102165</v>
      </c>
      <c r="F50" s="17" t="n">
        <f aca="false">'[1]OTC Positions'!C51+'[1]OTC Positions'!E51</f>
        <v>-3529.48265635</v>
      </c>
      <c r="G50" s="21" t="n">
        <f aca="false">B50+E50</f>
        <v>3679.89102165</v>
      </c>
      <c r="H50" s="21" t="n">
        <f aca="false">C50+F50</f>
        <v>-3529.48265635</v>
      </c>
      <c r="I50" s="21"/>
      <c r="J50" s="21" t="n">
        <f aca="false">G50*10000</f>
        <v>36798910.2165</v>
      </c>
      <c r="K50" s="21" t="n">
        <f aca="false">H50*10000</f>
        <v>-35294826.5635</v>
      </c>
      <c r="L50" s="21"/>
      <c r="M50" s="21" t="n">
        <f aca="false">J50+K50</f>
        <v>1504083.653</v>
      </c>
      <c r="N50" s="21" t="n">
        <f aca="false">M50/10000</f>
        <v>150.4083653</v>
      </c>
      <c r="O50" s="0" t="n">
        <f aca="false">IF(M50&gt;0,M50,"")</f>
        <v>1504083.653</v>
      </c>
      <c r="P50" s="0" t="str">
        <f aca="false">IF(M50&lt;0,M50,"")</f>
        <v/>
      </c>
    </row>
    <row r="51" customFormat="false" ht="12.75" hidden="false" customHeight="false" outlineLevel="0" collapsed="false">
      <c r="A51" s="19" t="n">
        <v>38047</v>
      </c>
      <c r="E51" s="17" t="n">
        <f aca="false">'[1]OTC Positions'!B52+'[1]OTC Positions'!D52</f>
        <v>4268.14975888</v>
      </c>
      <c r="F51" s="17" t="n">
        <f aca="false">'[1]OTC Positions'!C52+'[1]OTC Positions'!E52</f>
        <v>-3744.03934819</v>
      </c>
      <c r="G51" s="21" t="n">
        <f aca="false">B51+E51</f>
        <v>4268.14975888</v>
      </c>
      <c r="H51" s="21" t="n">
        <f aca="false">C51+F51</f>
        <v>-3744.03934819</v>
      </c>
      <c r="I51" s="21"/>
      <c r="J51" s="21" t="n">
        <f aca="false">G51*10000</f>
        <v>42681497.5888</v>
      </c>
      <c r="K51" s="21" t="n">
        <f aca="false">H51*10000</f>
        <v>-37440393.4819</v>
      </c>
      <c r="L51" s="21"/>
      <c r="M51" s="21" t="n">
        <f aca="false">J51+K51</f>
        <v>5241104.10690001</v>
      </c>
      <c r="N51" s="21" t="n">
        <f aca="false">M51/10000</f>
        <v>524.110410690001</v>
      </c>
      <c r="O51" s="0" t="n">
        <f aca="false">IF(M51&gt;0,M51,"")</f>
        <v>5241104.10690001</v>
      </c>
      <c r="P51" s="0" t="str">
        <f aca="false">IF(M51&lt;0,M51,"")</f>
        <v/>
      </c>
    </row>
    <row r="52" customFormat="false" ht="12.75" hidden="false" customHeight="false" outlineLevel="0" collapsed="false">
      <c r="A52" s="19" t="n">
        <v>38078</v>
      </c>
      <c r="E52" s="17" t="n">
        <f aca="false">'[1]OTC Positions'!B53+'[1]OTC Positions'!D53</f>
        <v>3904.82636627</v>
      </c>
      <c r="F52" s="17" t="n">
        <f aca="false">'[1]OTC Positions'!C53+'[1]OTC Positions'!E53</f>
        <v>-3798.37237576</v>
      </c>
      <c r="G52" s="21" t="n">
        <f aca="false">B52+E52</f>
        <v>3904.82636627</v>
      </c>
      <c r="H52" s="21" t="n">
        <f aca="false">C52+F52</f>
        <v>-3798.37237576</v>
      </c>
      <c r="I52" s="21"/>
      <c r="J52" s="21" t="n">
        <f aca="false">G52*10000</f>
        <v>39048263.6627</v>
      </c>
      <c r="K52" s="21" t="n">
        <f aca="false">H52*10000</f>
        <v>-37983723.7576</v>
      </c>
      <c r="L52" s="21"/>
      <c r="M52" s="21" t="n">
        <f aca="false">J52+K52</f>
        <v>1064539.90510001</v>
      </c>
      <c r="N52" s="21" t="n">
        <f aca="false">M52/10000</f>
        <v>106.453990510001</v>
      </c>
      <c r="O52" s="0" t="n">
        <f aca="false">IF(M52&gt;0,M52,"")</f>
        <v>1064539.90510001</v>
      </c>
      <c r="P52" s="0" t="str">
        <f aca="false">IF(M52&lt;0,M52,"")</f>
        <v/>
      </c>
    </row>
    <row r="53" customFormat="false" ht="12.75" hidden="false" customHeight="false" outlineLevel="0" collapsed="false">
      <c r="A53" s="19" t="n">
        <v>38108</v>
      </c>
      <c r="E53" s="17" t="n">
        <f aca="false">'[1]OTC Positions'!B54+'[1]OTC Positions'!D54</f>
        <v>4029.31699711</v>
      </c>
      <c r="F53" s="17" t="n">
        <f aca="false">'[1]OTC Positions'!C54+'[1]OTC Positions'!E54</f>
        <v>-3973.84045458</v>
      </c>
      <c r="G53" s="21" t="n">
        <f aca="false">B53+E53</f>
        <v>4029.31699711</v>
      </c>
      <c r="H53" s="21" t="n">
        <f aca="false">C53+F53</f>
        <v>-3973.84045458</v>
      </c>
      <c r="I53" s="21"/>
      <c r="J53" s="21" t="n">
        <f aca="false">G53*10000</f>
        <v>40293169.9711</v>
      </c>
      <c r="K53" s="21" t="n">
        <f aca="false">H53*10000</f>
        <v>-39738404.5458</v>
      </c>
      <c r="L53" s="21"/>
      <c r="M53" s="21" t="n">
        <f aca="false">J53+K53</f>
        <v>554765.425300002</v>
      </c>
      <c r="N53" s="21" t="n">
        <f aca="false">M53/10000</f>
        <v>55.4765425300002</v>
      </c>
      <c r="O53" s="0" t="n">
        <f aca="false">IF(M53&gt;0,M53,"")</f>
        <v>554765.425300002</v>
      </c>
      <c r="P53" s="0" t="str">
        <f aca="false">IF(M53&lt;0,M53,"")</f>
        <v/>
      </c>
    </row>
    <row r="54" customFormat="false" ht="12.75" hidden="false" customHeight="false" outlineLevel="0" collapsed="false">
      <c r="A54" s="19" t="n">
        <v>38139</v>
      </c>
      <c r="E54" s="17" t="n">
        <f aca="false">'[1]OTC Positions'!B55+'[1]OTC Positions'!D55</f>
        <v>3883.62720749</v>
      </c>
      <c r="F54" s="17" t="n">
        <f aca="false">'[1]OTC Positions'!C55+'[1]OTC Positions'!E55</f>
        <v>-3827.43511058</v>
      </c>
      <c r="G54" s="21" t="n">
        <f aca="false">B54+E54</f>
        <v>3883.62720749</v>
      </c>
      <c r="H54" s="21" t="n">
        <f aca="false">C54+F54</f>
        <v>-3827.43511058</v>
      </c>
      <c r="I54" s="21"/>
      <c r="J54" s="21" t="n">
        <f aca="false">G54*10000</f>
        <v>38836272.0749</v>
      </c>
      <c r="K54" s="21" t="n">
        <f aca="false">H54*10000</f>
        <v>-38274351.1058</v>
      </c>
      <c r="L54" s="21"/>
      <c r="M54" s="21" t="n">
        <f aca="false">J54+K54</f>
        <v>561920.969099999</v>
      </c>
      <c r="N54" s="21" t="n">
        <f aca="false">M54/10000</f>
        <v>56.1920969099999</v>
      </c>
      <c r="O54" s="0" t="n">
        <f aca="false">IF(M54&gt;0,M54,"")</f>
        <v>561920.969099999</v>
      </c>
      <c r="P54" s="0" t="str">
        <f aca="false">IF(M54&lt;0,M54,"")</f>
        <v/>
      </c>
    </row>
    <row r="55" customFormat="false" ht="12.75" hidden="false" customHeight="false" outlineLevel="0" collapsed="false">
      <c r="A55" s="19" t="n">
        <v>38169</v>
      </c>
      <c r="E55" s="17" t="n">
        <f aca="false">'[1]OTC Positions'!B56+'[1]OTC Positions'!D56</f>
        <v>3919.17144551</v>
      </c>
      <c r="F55" s="17" t="n">
        <f aca="false">'[1]OTC Positions'!C56+'[1]OTC Positions'!E56</f>
        <v>-3751.93538468</v>
      </c>
      <c r="G55" s="21" t="n">
        <f aca="false">B55+E55</f>
        <v>3919.17144551</v>
      </c>
      <c r="H55" s="21" t="n">
        <f aca="false">C55+F55</f>
        <v>-3751.93538468</v>
      </c>
      <c r="I55" s="21"/>
      <c r="J55" s="21" t="n">
        <f aca="false">G55*10000</f>
        <v>39191714.4551</v>
      </c>
      <c r="K55" s="21" t="n">
        <f aca="false">H55*10000</f>
        <v>-37519353.8468</v>
      </c>
      <c r="L55" s="21"/>
      <c r="M55" s="21" t="n">
        <f aca="false">J55+K55</f>
        <v>1672360.6083</v>
      </c>
      <c r="N55" s="21" t="n">
        <f aca="false">M55/10000</f>
        <v>167.23606083</v>
      </c>
      <c r="O55" s="0" t="n">
        <f aca="false">IF(M55&gt;0,M55,"")</f>
        <v>1672360.6083</v>
      </c>
      <c r="P55" s="0" t="str">
        <f aca="false">IF(M55&lt;0,M55,"")</f>
        <v/>
      </c>
    </row>
    <row r="56" customFormat="false" ht="12.75" hidden="false" customHeight="false" outlineLevel="0" collapsed="false">
      <c r="A56" s="19" t="n">
        <v>38200</v>
      </c>
      <c r="E56" s="17" t="n">
        <f aca="false">'[1]OTC Positions'!B57+'[1]OTC Positions'!D57</f>
        <v>3883.39264885</v>
      </c>
      <c r="F56" s="17" t="n">
        <f aca="false">'[1]OTC Positions'!C57+'[1]OTC Positions'!E57</f>
        <v>-3708.0125597</v>
      </c>
      <c r="G56" s="21" t="n">
        <f aca="false">B56+E56</f>
        <v>3883.39264885</v>
      </c>
      <c r="H56" s="21" t="n">
        <f aca="false">C56+F56</f>
        <v>-3708.0125597</v>
      </c>
      <c r="I56" s="21"/>
      <c r="J56" s="21" t="n">
        <f aca="false">G56*10000</f>
        <v>38833926.4885</v>
      </c>
      <c r="K56" s="21" t="n">
        <f aca="false">H56*10000</f>
        <v>-37080125.597</v>
      </c>
      <c r="L56" s="21"/>
      <c r="M56" s="21" t="n">
        <f aca="false">J56+K56</f>
        <v>1753800.8915</v>
      </c>
      <c r="N56" s="21" t="n">
        <f aca="false">M56/10000</f>
        <v>175.38008915</v>
      </c>
      <c r="O56" s="0" t="n">
        <f aca="false">IF(M56&gt;0,M56,"")</f>
        <v>1753800.8915</v>
      </c>
      <c r="P56" s="0" t="str">
        <f aca="false">IF(M56&lt;0,M56,"")</f>
        <v/>
      </c>
    </row>
    <row r="57" customFormat="false" ht="12.75" hidden="false" customHeight="false" outlineLevel="0" collapsed="false">
      <c r="A57" s="19" t="n">
        <v>38231</v>
      </c>
      <c r="E57" s="17" t="n">
        <f aca="false">'[1]OTC Positions'!B58+'[1]OTC Positions'!D58</f>
        <v>3743.95696014</v>
      </c>
      <c r="F57" s="17" t="n">
        <f aca="false">'[1]OTC Positions'!C58+'[1]OTC Positions'!E58</f>
        <v>-3615.53475388</v>
      </c>
      <c r="G57" s="21" t="n">
        <f aca="false">B57+E57</f>
        <v>3743.95696014</v>
      </c>
      <c r="H57" s="21" t="n">
        <f aca="false">C57+F57</f>
        <v>-3615.53475388</v>
      </c>
      <c r="I57" s="21"/>
      <c r="J57" s="21" t="n">
        <f aca="false">G57*10000</f>
        <v>37439569.6014</v>
      </c>
      <c r="K57" s="21" t="n">
        <f aca="false">H57*10000</f>
        <v>-36155347.5388</v>
      </c>
      <c r="L57" s="21"/>
      <c r="M57" s="21" t="n">
        <f aca="false">J57+K57</f>
        <v>1284222.06259999</v>
      </c>
      <c r="N57" s="21" t="n">
        <f aca="false">M57/10000</f>
        <v>128.422206259999</v>
      </c>
      <c r="O57" s="0" t="n">
        <f aca="false">IF(M57&gt;0,M57,"")</f>
        <v>1284222.06259999</v>
      </c>
      <c r="P57" s="0" t="str">
        <f aca="false">IF(M57&lt;0,M57,"")</f>
        <v/>
      </c>
    </row>
    <row r="58" customFormat="false" ht="12.75" hidden="false" customHeight="false" outlineLevel="0" collapsed="false">
      <c r="A58" s="19" t="n">
        <v>38261</v>
      </c>
      <c r="E58" s="17" t="n">
        <f aca="false">'[1]OTC Positions'!B59+'[1]OTC Positions'!D59</f>
        <v>3770.81153198</v>
      </c>
      <c r="F58" s="17" t="n">
        <f aca="false">'[1]OTC Positions'!C59+'[1]OTC Positions'!E59</f>
        <v>-3467.48982784</v>
      </c>
      <c r="G58" s="21" t="n">
        <f aca="false">B58+E58</f>
        <v>3770.81153198</v>
      </c>
      <c r="H58" s="21" t="n">
        <f aca="false">C58+F58</f>
        <v>-3467.48982784</v>
      </c>
      <c r="I58" s="21"/>
      <c r="J58" s="21" t="n">
        <f aca="false">G58*10000</f>
        <v>37708115.3198</v>
      </c>
      <c r="K58" s="21" t="n">
        <f aca="false">H58*10000</f>
        <v>-34674898.2784</v>
      </c>
      <c r="L58" s="21"/>
      <c r="M58" s="21" t="n">
        <f aca="false">J58+K58</f>
        <v>3033217.0414</v>
      </c>
      <c r="N58" s="21" t="n">
        <f aca="false">M58/10000</f>
        <v>303.32170414</v>
      </c>
      <c r="O58" s="0" t="n">
        <f aca="false">IF(M58&gt;0,M58,"")</f>
        <v>3033217.0414</v>
      </c>
      <c r="P58" s="0" t="str">
        <f aca="false">IF(M58&lt;0,M58,"")</f>
        <v/>
      </c>
    </row>
    <row r="59" customFormat="false" ht="12.75" hidden="false" customHeight="false" outlineLevel="0" collapsed="false">
      <c r="A59" s="19" t="n">
        <v>38292</v>
      </c>
      <c r="E59" s="17" t="n">
        <f aca="false">'[1]OTC Positions'!B60+'[1]OTC Positions'!D60</f>
        <v>3352.46100138</v>
      </c>
      <c r="F59" s="17" t="n">
        <f aca="false">'[1]OTC Positions'!C60+'[1]OTC Positions'!E60</f>
        <v>-3235.07825962</v>
      </c>
      <c r="G59" s="21" t="n">
        <f aca="false">B59+E59</f>
        <v>3352.46100138</v>
      </c>
      <c r="H59" s="21" t="n">
        <f aca="false">C59+F59</f>
        <v>-3235.07825962</v>
      </c>
      <c r="I59" s="21"/>
      <c r="J59" s="21" t="n">
        <f aca="false">G59*10000</f>
        <v>33524610.0138</v>
      </c>
      <c r="K59" s="21" t="n">
        <f aca="false">H59*10000</f>
        <v>-32350782.5962</v>
      </c>
      <c r="L59" s="21"/>
      <c r="M59" s="21" t="n">
        <f aca="false">J59+K59</f>
        <v>1173827.4176</v>
      </c>
      <c r="N59" s="21" t="n">
        <f aca="false">M59/10000</f>
        <v>117.38274176</v>
      </c>
      <c r="O59" s="0" t="n">
        <f aca="false">IF(M59&gt;0,M59,"")</f>
        <v>1173827.4176</v>
      </c>
      <c r="P59" s="0" t="str">
        <f aca="false">IF(M59&lt;0,M59,"")</f>
        <v/>
      </c>
    </row>
    <row r="60" customFormat="false" ht="12.75" hidden="false" customHeight="false" outlineLevel="0" collapsed="false">
      <c r="A60" s="19" t="n">
        <v>38322</v>
      </c>
      <c r="E60" s="17" t="n">
        <f aca="false">'[1]OTC Positions'!B61+'[1]OTC Positions'!D61</f>
        <v>4379.80693139</v>
      </c>
      <c r="F60" s="17" t="n">
        <f aca="false">'[1]OTC Positions'!C61+'[1]OTC Positions'!E61</f>
        <v>-3253.66795709</v>
      </c>
      <c r="G60" s="21" t="n">
        <f aca="false">B60+E60</f>
        <v>4379.80693139</v>
      </c>
      <c r="H60" s="21" t="n">
        <f aca="false">C60+F60</f>
        <v>-3253.66795709</v>
      </c>
      <c r="I60" s="21"/>
      <c r="J60" s="21" t="n">
        <f aca="false">G60*10000</f>
        <v>43798069.3139</v>
      </c>
      <c r="K60" s="21" t="n">
        <f aca="false">H60*10000</f>
        <v>-32536679.5709</v>
      </c>
      <c r="L60" s="21"/>
      <c r="M60" s="21" t="n">
        <f aca="false">J60+K60</f>
        <v>11261389.743</v>
      </c>
      <c r="N60" s="21" t="n">
        <f aca="false">M60/10000</f>
        <v>1126.1389743</v>
      </c>
      <c r="O60" s="0" t="n">
        <f aca="false">IF(M60&gt;0,M60,"")</f>
        <v>11261389.743</v>
      </c>
      <c r="P60" s="0" t="str">
        <f aca="false">IF(M60&lt;0,M60,"")</f>
        <v/>
      </c>
    </row>
    <row r="61" customFormat="false" ht="12.75" hidden="false" customHeight="false" outlineLevel="0" collapsed="false">
      <c r="A61" s="19" t="n">
        <v>38353</v>
      </c>
      <c r="E61" s="17" t="n">
        <f aca="false">'[1]OTC Positions'!B62+'[1]OTC Positions'!D62</f>
        <v>1964.57090077</v>
      </c>
      <c r="F61" s="17" t="n">
        <f aca="false">'[1]OTC Positions'!C62+'[1]OTC Positions'!E62</f>
        <v>-2173.27359332</v>
      </c>
      <c r="G61" s="21" t="n">
        <f aca="false">B61+E61</f>
        <v>1964.57090077</v>
      </c>
      <c r="H61" s="21" t="n">
        <f aca="false">C61+F61</f>
        <v>-2173.27359332</v>
      </c>
      <c r="I61" s="21"/>
      <c r="J61" s="21" t="n">
        <f aca="false">G61*10000</f>
        <v>19645709.0077</v>
      </c>
      <c r="K61" s="21" t="n">
        <f aca="false">H61*10000</f>
        <v>-21732735.9332</v>
      </c>
      <c r="L61" s="21"/>
      <c r="M61" s="21" t="n">
        <f aca="false">J61+K61</f>
        <v>-2087026.92549999</v>
      </c>
      <c r="N61" s="21" t="n">
        <f aca="false">M61/10000</f>
        <v>-208.702692549999</v>
      </c>
      <c r="O61" s="0" t="str">
        <f aca="false">IF(M61&gt;0,M61,"")</f>
        <v/>
      </c>
      <c r="P61" s="0" t="n">
        <f aca="false">IF(M61&lt;0,M61,"")</f>
        <v>-2087026.92549999</v>
      </c>
    </row>
    <row r="62" customFormat="false" ht="12.75" hidden="false" customHeight="false" outlineLevel="0" collapsed="false">
      <c r="A62" s="19" t="n">
        <v>38384</v>
      </c>
      <c r="E62" s="17" t="n">
        <f aca="false">'[1]OTC Positions'!B63+'[1]OTC Positions'!D63</f>
        <v>1795.00175687</v>
      </c>
      <c r="F62" s="17" t="n">
        <f aca="false">'[1]OTC Positions'!C63+'[1]OTC Positions'!E63</f>
        <v>-1988.62511093</v>
      </c>
      <c r="G62" s="21" t="n">
        <f aca="false">B62+E62</f>
        <v>1795.00175687</v>
      </c>
      <c r="H62" s="21" t="n">
        <f aca="false">C62+F62</f>
        <v>-1988.62511093</v>
      </c>
      <c r="I62" s="21"/>
      <c r="J62" s="21" t="n">
        <f aca="false">G62*10000</f>
        <v>17950017.5687</v>
      </c>
      <c r="K62" s="21" t="n">
        <f aca="false">H62*10000</f>
        <v>-19886251.1093</v>
      </c>
      <c r="L62" s="21"/>
      <c r="M62" s="21" t="n">
        <f aca="false">J62+K62</f>
        <v>-1936233.5406</v>
      </c>
      <c r="N62" s="21" t="n">
        <f aca="false">M62/10000</f>
        <v>-193.62335406</v>
      </c>
      <c r="O62" s="0" t="str">
        <f aca="false">IF(M62&gt;0,M62,"")</f>
        <v/>
      </c>
      <c r="P62" s="0" t="n">
        <f aca="false">IF(M62&lt;0,M62,"")</f>
        <v>-1936233.5406</v>
      </c>
    </row>
    <row r="63" customFormat="false" ht="12.75" hidden="false" customHeight="false" outlineLevel="0" collapsed="false">
      <c r="A63" s="19" t="n">
        <v>38412</v>
      </c>
      <c r="E63" s="17" t="n">
        <f aca="false">'[1]OTC Positions'!B64+'[1]OTC Positions'!D64</f>
        <v>2312.18974293</v>
      </c>
      <c r="F63" s="17" t="n">
        <f aca="false">'[1]OTC Positions'!C64+'[1]OTC Positions'!E64</f>
        <v>-2203.39812065</v>
      </c>
      <c r="G63" s="21" t="n">
        <f aca="false">B63+E63</f>
        <v>2312.18974293</v>
      </c>
      <c r="H63" s="21" t="n">
        <f aca="false">C63+F63</f>
        <v>-2203.39812065</v>
      </c>
      <c r="I63" s="21"/>
      <c r="J63" s="21" t="n">
        <f aca="false">G63*10000</f>
        <v>23121897.4293</v>
      </c>
      <c r="K63" s="21" t="n">
        <f aca="false">H63*10000</f>
        <v>-22033981.2065</v>
      </c>
      <c r="L63" s="21"/>
      <c r="M63" s="21" t="n">
        <f aca="false">J63+K63</f>
        <v>1087916.2228</v>
      </c>
      <c r="N63" s="21" t="n">
        <f aca="false">M63/10000</f>
        <v>108.79162228</v>
      </c>
      <c r="O63" s="0" t="n">
        <f aca="false">IF(M63&gt;0,M63,"")</f>
        <v>1087916.2228</v>
      </c>
      <c r="P63" s="0" t="str">
        <f aca="false">IF(M63&lt;0,M63,"")</f>
        <v/>
      </c>
    </row>
    <row r="64" customFormat="false" ht="12.75" hidden="false" customHeight="false" outlineLevel="0" collapsed="false">
      <c r="A64" s="19" t="n">
        <v>38443</v>
      </c>
      <c r="E64" s="17" t="n">
        <f aca="false">'[1]OTC Positions'!B65+'[1]OTC Positions'!D65</f>
        <v>1964.4519804</v>
      </c>
      <c r="F64" s="17" t="n">
        <f aca="false">'[1]OTC Positions'!C65+'[1]OTC Positions'!E65</f>
        <v>-2143.32324626</v>
      </c>
      <c r="G64" s="21" t="n">
        <f aca="false">B64+E64</f>
        <v>1964.4519804</v>
      </c>
      <c r="H64" s="21" t="n">
        <f aca="false">C64+F64</f>
        <v>-2143.32324626</v>
      </c>
      <c r="I64" s="21"/>
      <c r="J64" s="21" t="n">
        <f aca="false">G64*10000</f>
        <v>19644519.804</v>
      </c>
      <c r="K64" s="21" t="n">
        <f aca="false">H64*10000</f>
        <v>-21433232.4626</v>
      </c>
      <c r="L64" s="21"/>
      <c r="M64" s="21" t="n">
        <f aca="false">J64+K64</f>
        <v>-1788712.6586</v>
      </c>
      <c r="N64" s="21" t="n">
        <f aca="false">M64/10000</f>
        <v>-178.87126586</v>
      </c>
      <c r="O64" s="0" t="str">
        <f aca="false">IF(M64&gt;0,M64,"")</f>
        <v/>
      </c>
      <c r="P64" s="0" t="n">
        <f aca="false">IF(M64&lt;0,M64,"")</f>
        <v>-1788712.6586</v>
      </c>
    </row>
    <row r="65" customFormat="false" ht="12.75" hidden="false" customHeight="false" outlineLevel="0" collapsed="false">
      <c r="A65" s="19" t="n">
        <v>38473</v>
      </c>
      <c r="E65" s="17" t="n">
        <f aca="false">'[1]OTC Positions'!B66+'[1]OTC Positions'!D66</f>
        <v>2038.16193396</v>
      </c>
      <c r="F65" s="17" t="n">
        <f aca="false">'[1]OTC Positions'!C66+'[1]OTC Positions'!E66</f>
        <v>-2198.03771435</v>
      </c>
      <c r="G65" s="21" t="n">
        <f aca="false">B65+E65</f>
        <v>2038.16193396</v>
      </c>
      <c r="H65" s="21" t="n">
        <f aca="false">C65+F65</f>
        <v>-2198.03771435</v>
      </c>
      <c r="I65" s="21"/>
      <c r="J65" s="21" t="n">
        <f aca="false">G65*10000</f>
        <v>20381619.3396</v>
      </c>
      <c r="K65" s="21" t="n">
        <f aca="false">H65*10000</f>
        <v>-21980377.1435</v>
      </c>
      <c r="L65" s="21"/>
      <c r="M65" s="21" t="n">
        <f aca="false">J65+K65</f>
        <v>-1598757.8039</v>
      </c>
      <c r="N65" s="21" t="n">
        <f aca="false">M65/10000</f>
        <v>-159.87578039</v>
      </c>
      <c r="O65" s="0" t="str">
        <f aca="false">IF(M65&gt;0,M65,"")</f>
        <v/>
      </c>
      <c r="P65" s="0" t="n">
        <f aca="false">IF(M65&lt;0,M65,"")</f>
        <v>-1598757.8039</v>
      </c>
    </row>
    <row r="66" customFormat="false" ht="12.75" hidden="false" customHeight="false" outlineLevel="0" collapsed="false">
      <c r="A66" s="19" t="n">
        <v>38504</v>
      </c>
      <c r="E66" s="17" t="n">
        <f aca="false">'[1]OTC Positions'!B67+'[1]OTC Positions'!D67</f>
        <v>1962.490432</v>
      </c>
      <c r="F66" s="17" t="n">
        <f aca="false">'[1]OTC Positions'!C67+'[1]OTC Positions'!E67</f>
        <v>-2260.5870241</v>
      </c>
      <c r="G66" s="21" t="n">
        <f aca="false">B66+E66</f>
        <v>1962.490432</v>
      </c>
      <c r="H66" s="21" t="n">
        <f aca="false">C66+F66</f>
        <v>-2260.5870241</v>
      </c>
      <c r="I66" s="21"/>
      <c r="J66" s="21" t="n">
        <f aca="false">G66*10000</f>
        <v>19624904.32</v>
      </c>
      <c r="K66" s="21" t="n">
        <f aca="false">H66*10000</f>
        <v>-22605870.241</v>
      </c>
      <c r="L66" s="21"/>
      <c r="M66" s="21" t="n">
        <f aca="false">J66+K66</f>
        <v>-2980965.921</v>
      </c>
      <c r="N66" s="21" t="n">
        <f aca="false">M66/10000</f>
        <v>-298.0965921</v>
      </c>
      <c r="O66" s="0" t="str">
        <f aca="false">IF(M66&gt;0,M66,"")</f>
        <v/>
      </c>
      <c r="P66" s="0" t="n">
        <f aca="false">IF(M66&lt;0,M66,"")</f>
        <v>-2980965.921</v>
      </c>
    </row>
    <row r="67" customFormat="false" ht="12.75" hidden="false" customHeight="false" outlineLevel="0" collapsed="false">
      <c r="A67" s="19" t="n">
        <v>38534</v>
      </c>
      <c r="E67" s="17" t="n">
        <f aca="false">'[1]OTC Positions'!B68+'[1]OTC Positions'!D68</f>
        <v>1999.25035054</v>
      </c>
      <c r="F67" s="17" t="n">
        <f aca="false">'[1]OTC Positions'!C68+'[1]OTC Positions'!E68</f>
        <v>-2192.40939076</v>
      </c>
      <c r="G67" s="21" t="n">
        <f aca="false">B67+E67</f>
        <v>1999.25035054</v>
      </c>
      <c r="H67" s="21" t="n">
        <f aca="false">C67+F67</f>
        <v>-2192.40939076</v>
      </c>
      <c r="I67" s="21"/>
      <c r="J67" s="21" t="n">
        <f aca="false">G67*10000</f>
        <v>19992503.5054</v>
      </c>
      <c r="K67" s="21" t="n">
        <f aca="false">H67*10000</f>
        <v>-21924093.9076</v>
      </c>
      <c r="L67" s="21"/>
      <c r="M67" s="21" t="n">
        <f aca="false">J67+K67</f>
        <v>-1931590.4022</v>
      </c>
      <c r="N67" s="21" t="n">
        <f aca="false">M67/10000</f>
        <v>-193.15904022</v>
      </c>
      <c r="O67" s="0" t="str">
        <f aca="false">IF(M67&gt;0,M67,"")</f>
        <v/>
      </c>
      <c r="P67" s="0" t="n">
        <f aca="false">IF(M67&lt;0,M67,"")</f>
        <v>-1931590.4022</v>
      </c>
    </row>
    <row r="68" customFormat="false" ht="12.75" hidden="false" customHeight="false" outlineLevel="0" collapsed="false">
      <c r="A68" s="19" t="n">
        <v>38565</v>
      </c>
      <c r="E68" s="17" t="n">
        <f aca="false">'[1]OTC Positions'!B69+'[1]OTC Positions'!D69</f>
        <v>1930.80397979</v>
      </c>
      <c r="F68" s="17" t="n">
        <f aca="false">'[1]OTC Positions'!C69+'[1]OTC Positions'!E69</f>
        <v>-2147.20183136</v>
      </c>
      <c r="G68" s="21" t="n">
        <f aca="false">B68+E68</f>
        <v>1930.80397979</v>
      </c>
      <c r="H68" s="21" t="n">
        <f aca="false">C68+F68</f>
        <v>-2147.20183136</v>
      </c>
      <c r="I68" s="21"/>
      <c r="J68" s="21" t="n">
        <f aca="false">G68*10000</f>
        <v>19308039.7979</v>
      </c>
      <c r="K68" s="21" t="n">
        <f aca="false">H68*10000</f>
        <v>-21472018.3136</v>
      </c>
      <c r="L68" s="21"/>
      <c r="M68" s="21" t="n">
        <f aca="false">J68+K68</f>
        <v>-2163978.5157</v>
      </c>
      <c r="N68" s="21" t="n">
        <f aca="false">M68/10000</f>
        <v>-216.39785157</v>
      </c>
      <c r="O68" s="0" t="str">
        <f aca="false">IF(M68&gt;0,M68,"")</f>
        <v/>
      </c>
      <c r="P68" s="0" t="n">
        <f aca="false">IF(M68&lt;0,M68,"")</f>
        <v>-2163978.5157</v>
      </c>
    </row>
    <row r="69" customFormat="false" ht="12.75" hidden="false" customHeight="false" outlineLevel="0" collapsed="false">
      <c r="A69" s="19" t="n">
        <v>38596</v>
      </c>
      <c r="E69" s="17" t="n">
        <f aca="false">'[1]OTC Positions'!B70+'[1]OTC Positions'!D70</f>
        <v>1275.7535903</v>
      </c>
      <c r="F69" s="17" t="n">
        <f aca="false">'[1]OTC Positions'!C70+'[1]OTC Positions'!E70</f>
        <v>-1615.62777445</v>
      </c>
      <c r="G69" s="21" t="n">
        <f aca="false">B69+E69</f>
        <v>1275.7535903</v>
      </c>
      <c r="H69" s="21" t="n">
        <f aca="false">C69+F69</f>
        <v>-1615.62777445</v>
      </c>
      <c r="I69" s="21"/>
      <c r="J69" s="21" t="n">
        <f aca="false">G69*10000</f>
        <v>12757535.903</v>
      </c>
      <c r="K69" s="21" t="n">
        <f aca="false">H69*10000</f>
        <v>-16156277.7445</v>
      </c>
      <c r="L69" s="21"/>
      <c r="M69" s="21" t="n">
        <f aca="false">J69+K69</f>
        <v>-3398741.8415</v>
      </c>
      <c r="N69" s="21" t="n">
        <f aca="false">M69/10000</f>
        <v>-339.87418415</v>
      </c>
      <c r="O69" s="0" t="str">
        <f aca="false">IF(M69&gt;0,M69,"")</f>
        <v/>
      </c>
      <c r="P69" s="0" t="n">
        <f aca="false">IF(M69&lt;0,M69,"")</f>
        <v>-3398741.8415</v>
      </c>
    </row>
    <row r="70" customFormat="false" ht="12.75" hidden="false" customHeight="false" outlineLevel="0" collapsed="false">
      <c r="A70" s="19" t="n">
        <v>38626</v>
      </c>
      <c r="E70" s="17" t="n">
        <f aca="false">'[1]OTC Positions'!B71+'[1]OTC Positions'!D71</f>
        <v>1299.14643042</v>
      </c>
      <c r="F70" s="17" t="n">
        <f aca="false">'[1]OTC Positions'!C71+'[1]OTC Positions'!E71</f>
        <v>-1644.80567033</v>
      </c>
      <c r="G70" s="21" t="n">
        <f aca="false">B70+E70</f>
        <v>1299.14643042</v>
      </c>
      <c r="H70" s="21" t="n">
        <f aca="false">C70+F70</f>
        <v>-1644.80567033</v>
      </c>
      <c r="I70" s="21"/>
      <c r="J70" s="21" t="n">
        <f aca="false">G70*10000</f>
        <v>12991464.3042</v>
      </c>
      <c r="K70" s="21" t="n">
        <f aca="false">H70*10000</f>
        <v>-16448056.7033</v>
      </c>
      <c r="L70" s="21"/>
      <c r="M70" s="21" t="n">
        <f aca="false">J70+K70</f>
        <v>-3456592.3991</v>
      </c>
      <c r="N70" s="21" t="n">
        <f aca="false">M70/10000</f>
        <v>-345.65923991</v>
      </c>
      <c r="O70" s="0" t="str">
        <f aca="false">IF(M70&gt;0,M70,"")</f>
        <v/>
      </c>
      <c r="P70" s="0" t="n">
        <f aca="false">IF(M70&lt;0,M70,"")</f>
        <v>-3456592.3991</v>
      </c>
    </row>
    <row r="71" customFormat="false" ht="12.75" hidden="false" customHeight="false" outlineLevel="0" collapsed="false">
      <c r="A71" s="19" t="n">
        <v>38657</v>
      </c>
      <c r="E71" s="17" t="n">
        <f aca="false">'[1]OTC Positions'!B72+'[1]OTC Positions'!D72</f>
        <v>1111.8701435</v>
      </c>
      <c r="F71" s="17" t="n">
        <f aca="false">'[1]OTC Positions'!C72+'[1]OTC Positions'!E72</f>
        <v>-1287.1546504</v>
      </c>
      <c r="G71" s="21" t="n">
        <f aca="false">B71+E71</f>
        <v>1111.8701435</v>
      </c>
      <c r="H71" s="21" t="n">
        <f aca="false">C71+F71</f>
        <v>-1287.1546504</v>
      </c>
      <c r="I71" s="21"/>
      <c r="J71" s="21" t="n">
        <f aca="false">G71*10000</f>
        <v>11118701.435</v>
      </c>
      <c r="K71" s="21" t="n">
        <f aca="false">H71*10000</f>
        <v>-12871546.504</v>
      </c>
      <c r="L71" s="21"/>
      <c r="M71" s="21" t="n">
        <f aca="false">J71+K71</f>
        <v>-1752845.069</v>
      </c>
      <c r="N71" s="21" t="n">
        <f aca="false">M71/10000</f>
        <v>-175.2845069</v>
      </c>
      <c r="O71" s="0" t="str">
        <f aca="false">IF(M71&gt;0,M71,"")</f>
        <v/>
      </c>
      <c r="P71" s="0" t="n">
        <f aca="false">IF(M71&lt;0,M71,"")</f>
        <v>-1752845.069</v>
      </c>
    </row>
    <row r="72" customFormat="false" ht="12.75" hidden="false" customHeight="false" outlineLevel="0" collapsed="false">
      <c r="A72" s="19" t="n">
        <v>38687</v>
      </c>
      <c r="E72" s="17" t="n">
        <f aca="false">'[1]OTC Positions'!B73+'[1]OTC Positions'!D73</f>
        <v>1118.81255741</v>
      </c>
      <c r="F72" s="17" t="n">
        <f aca="false">'[1]OTC Positions'!C73+'[1]OTC Positions'!E73</f>
        <v>-1431.01603862</v>
      </c>
      <c r="G72" s="21" t="n">
        <f aca="false">B72+E72</f>
        <v>1118.81255741</v>
      </c>
      <c r="H72" s="21" t="n">
        <f aca="false">C72+F72</f>
        <v>-1431.01603862</v>
      </c>
      <c r="I72" s="21"/>
      <c r="J72" s="21" t="n">
        <f aca="false">G72*10000</f>
        <v>11188125.5741</v>
      </c>
      <c r="K72" s="21" t="n">
        <f aca="false">H72*10000</f>
        <v>-14310160.3862</v>
      </c>
      <c r="L72" s="21"/>
      <c r="M72" s="21" t="n">
        <f aca="false">J72+K72</f>
        <v>-3122034.8121</v>
      </c>
      <c r="N72" s="21" t="n">
        <f aca="false">M72/10000</f>
        <v>-312.20348121</v>
      </c>
      <c r="O72" s="0" t="str">
        <f aca="false">IF(M72&gt;0,M72,"")</f>
        <v/>
      </c>
      <c r="P72" s="0" t="n">
        <f aca="false">IF(M72&lt;0,M72,"")</f>
        <v>-3122034.8121</v>
      </c>
    </row>
    <row r="73" customFormat="false" ht="12.75" hidden="false" customHeight="false" outlineLevel="0" collapsed="false">
      <c r="A73" s="19"/>
      <c r="E73" s="17"/>
      <c r="F73" s="17"/>
      <c r="G73" s="21"/>
      <c r="H73" s="21"/>
      <c r="I73" s="21"/>
      <c r="J73" s="21"/>
      <c r="K73" s="21"/>
      <c r="L73" s="21"/>
      <c r="M73" s="21"/>
      <c r="N73" s="21"/>
    </row>
    <row r="74" customFormat="false" ht="12.75" hidden="false" customHeight="false" outlineLevel="0" collapsed="false">
      <c r="A74" s="19"/>
      <c r="E74" s="17"/>
      <c r="F74" s="17"/>
      <c r="G74" s="21"/>
      <c r="H74" s="21"/>
      <c r="I74" s="21"/>
      <c r="J74" s="21"/>
      <c r="K74" s="21"/>
      <c r="L74" s="21"/>
      <c r="M74" s="21"/>
      <c r="N74" s="21"/>
    </row>
    <row r="75" customFormat="false" ht="12.75" hidden="false" customHeight="false" outlineLevel="0" collapsed="false">
      <c r="A75" s="19"/>
      <c r="E75" s="17"/>
      <c r="F75" s="17"/>
      <c r="G75" s="21"/>
      <c r="H75" s="21"/>
      <c r="I75" s="21"/>
      <c r="J75" s="21"/>
      <c r="K75" s="21"/>
      <c r="L75" s="21"/>
      <c r="M75" s="21"/>
      <c r="N75" s="21"/>
    </row>
    <row r="76" customFormat="false" ht="12.75" hidden="false" customHeight="false" outlineLevel="0" collapsed="false">
      <c r="A76" s="19"/>
      <c r="E76" s="17"/>
      <c r="F76" s="17"/>
      <c r="G76" s="21"/>
      <c r="H76" s="21"/>
      <c r="I76" s="21"/>
      <c r="J76" s="21"/>
      <c r="K76" s="21"/>
      <c r="L76" s="21"/>
      <c r="M76" s="21"/>
      <c r="N76" s="21"/>
    </row>
    <row r="77" customFormat="false" ht="12.75" hidden="false" customHeight="false" outlineLevel="0" collapsed="false">
      <c r="A77" s="19"/>
      <c r="E77" s="17"/>
      <c r="F77" s="17"/>
      <c r="G77" s="21"/>
      <c r="H77" s="21"/>
      <c r="I77" s="21"/>
      <c r="J77" s="21"/>
      <c r="K77" s="21"/>
      <c r="L77" s="21"/>
      <c r="M77" s="21"/>
      <c r="N77" s="21"/>
    </row>
    <row r="78" customFormat="false" ht="12.75" hidden="false" customHeight="false" outlineLevel="0" collapsed="false">
      <c r="A78" s="19"/>
      <c r="E78" s="17"/>
      <c r="F78" s="17"/>
      <c r="G78" s="21"/>
      <c r="H78" s="21"/>
      <c r="I78" s="21"/>
      <c r="J78" s="21"/>
      <c r="K78" s="21"/>
      <c r="L78" s="21"/>
      <c r="M78" s="21"/>
      <c r="N78" s="21"/>
    </row>
    <row r="79" customFormat="false" ht="12.75" hidden="false" customHeight="false" outlineLevel="0" collapsed="false">
      <c r="A79" s="19"/>
      <c r="E79" s="17"/>
      <c r="F79" s="17"/>
      <c r="G79" s="21"/>
      <c r="H79" s="21"/>
      <c r="I79" s="21"/>
      <c r="J79" s="21"/>
      <c r="K79" s="21"/>
      <c r="L79" s="21"/>
      <c r="M79" s="21"/>
      <c r="N79" s="21"/>
    </row>
    <row r="80" customFormat="false" ht="12.75" hidden="false" customHeight="false" outlineLevel="0" collapsed="false">
      <c r="A80" s="19"/>
      <c r="E80" s="17"/>
      <c r="F80" s="17"/>
      <c r="G80" s="21"/>
      <c r="H80" s="21"/>
      <c r="I80" s="21"/>
      <c r="J80" s="21"/>
      <c r="K80" s="21"/>
      <c r="L80" s="21"/>
      <c r="M80" s="21"/>
      <c r="N80" s="21"/>
    </row>
    <row r="81" customFormat="false" ht="12.75" hidden="false" customHeight="false" outlineLevel="0" collapsed="false">
      <c r="A81" s="19"/>
      <c r="E81" s="17"/>
      <c r="F81" s="17"/>
      <c r="G81" s="21"/>
      <c r="H81" s="21"/>
      <c r="I81" s="21"/>
      <c r="J81" s="21"/>
      <c r="K81" s="21"/>
      <c r="L81" s="21"/>
      <c r="M81" s="21"/>
      <c r="N81" s="21"/>
    </row>
    <row r="82" customFormat="false" ht="12.75" hidden="false" customHeight="false" outlineLevel="0" collapsed="false">
      <c r="A82" s="19"/>
      <c r="E82" s="17"/>
      <c r="F82" s="17"/>
      <c r="G82" s="21"/>
      <c r="H82" s="21"/>
      <c r="I82" s="21"/>
      <c r="J82" s="21"/>
      <c r="K82" s="21"/>
      <c r="L82" s="21"/>
      <c r="M82" s="21"/>
      <c r="N82" s="21"/>
    </row>
    <row r="83" customFormat="false" ht="12.75" hidden="false" customHeight="false" outlineLevel="0" collapsed="false">
      <c r="A83" s="19"/>
      <c r="E83" s="17"/>
      <c r="F83" s="17"/>
      <c r="G83" s="21"/>
      <c r="H83" s="21"/>
      <c r="I83" s="21"/>
      <c r="J83" s="21"/>
      <c r="K83" s="21"/>
      <c r="L83" s="21"/>
      <c r="M83" s="21"/>
      <c r="N83" s="21"/>
    </row>
    <row r="84" customFormat="false" ht="12.75" hidden="false" customHeight="false" outlineLevel="0" collapsed="false">
      <c r="A84" s="19"/>
      <c r="E84" s="17"/>
      <c r="F84" s="17"/>
      <c r="G84" s="21"/>
      <c r="H84" s="21"/>
      <c r="I84" s="21"/>
      <c r="J84" s="21"/>
      <c r="K84" s="21"/>
      <c r="L84" s="21"/>
      <c r="M84" s="21"/>
      <c r="N84" s="21"/>
    </row>
    <row r="85" customFormat="false" ht="12.75" hidden="false" customHeight="false" outlineLevel="0" collapsed="false">
      <c r="A85" s="19"/>
      <c r="E85" s="17"/>
      <c r="F85" s="17"/>
      <c r="G85" s="21"/>
      <c r="H85" s="21"/>
      <c r="I85" s="21"/>
      <c r="J85" s="21"/>
      <c r="K85" s="21"/>
      <c r="L85" s="21"/>
      <c r="M85" s="21"/>
      <c r="N85" s="21"/>
    </row>
    <row r="86" customFormat="false" ht="12.75" hidden="false" customHeight="false" outlineLevel="0" collapsed="false">
      <c r="A86" s="19"/>
      <c r="E86" s="17"/>
      <c r="F86" s="17"/>
      <c r="G86" s="21"/>
      <c r="H86" s="21"/>
      <c r="I86" s="21"/>
      <c r="J86" s="21"/>
      <c r="K86" s="21"/>
      <c r="L86" s="21"/>
      <c r="M86" s="21"/>
      <c r="N86" s="21"/>
    </row>
    <row r="87" customFormat="false" ht="12.75" hidden="false" customHeight="false" outlineLevel="0" collapsed="false">
      <c r="A87" s="19"/>
      <c r="E87" s="17"/>
      <c r="F87" s="17"/>
      <c r="G87" s="21"/>
      <c r="H87" s="21"/>
      <c r="I87" s="21"/>
      <c r="J87" s="21"/>
      <c r="K87" s="21"/>
      <c r="L87" s="21"/>
      <c r="M87" s="21"/>
      <c r="N87" s="21"/>
    </row>
    <row r="88" customFormat="false" ht="12.75" hidden="false" customHeight="false" outlineLevel="0" collapsed="false">
      <c r="A88" s="19"/>
      <c r="E88" s="17"/>
      <c r="F88" s="17"/>
      <c r="G88" s="21"/>
      <c r="H88" s="21"/>
      <c r="I88" s="21"/>
      <c r="J88" s="21"/>
      <c r="K88" s="21"/>
      <c r="L88" s="21"/>
      <c r="M88" s="21"/>
      <c r="N88" s="21"/>
    </row>
    <row r="89" customFormat="false" ht="12.75" hidden="false" customHeight="false" outlineLevel="0" collapsed="false">
      <c r="A89" s="19"/>
      <c r="E89" s="17"/>
      <c r="F89" s="17"/>
      <c r="G89" s="21"/>
      <c r="H89" s="21"/>
      <c r="I89" s="21"/>
      <c r="J89" s="21"/>
      <c r="K89" s="21"/>
      <c r="L89" s="21"/>
      <c r="M89" s="21"/>
      <c r="N89" s="21"/>
    </row>
    <row r="90" customFormat="false" ht="12.75" hidden="false" customHeight="false" outlineLevel="0" collapsed="false">
      <c r="A90" s="19"/>
      <c r="E90" s="17"/>
      <c r="F90" s="17"/>
      <c r="G90" s="21"/>
      <c r="H90" s="21"/>
      <c r="I90" s="21"/>
      <c r="J90" s="21"/>
      <c r="K90" s="21"/>
      <c r="L90" s="21"/>
      <c r="M90" s="21"/>
      <c r="N90" s="21"/>
    </row>
    <row r="91" customFormat="false" ht="12.75" hidden="false" customHeight="false" outlineLevel="0" collapsed="false">
      <c r="A91" s="19"/>
      <c r="E91" s="17"/>
      <c r="F91" s="17"/>
      <c r="G91" s="21"/>
      <c r="H91" s="21"/>
      <c r="I91" s="21"/>
      <c r="J91" s="21"/>
      <c r="K91" s="21"/>
      <c r="L91" s="21"/>
      <c r="M91" s="21"/>
      <c r="N91" s="21"/>
    </row>
    <row r="92" customFormat="false" ht="12.75" hidden="false" customHeight="false" outlineLevel="0" collapsed="false">
      <c r="A92" s="19"/>
      <c r="E92" s="17"/>
      <c r="F92" s="17"/>
      <c r="G92" s="21"/>
      <c r="H92" s="21"/>
      <c r="I92" s="21"/>
      <c r="J92" s="21"/>
      <c r="K92" s="21"/>
      <c r="L92" s="21"/>
      <c r="M92" s="21"/>
      <c r="N92" s="21"/>
    </row>
    <row r="93" customFormat="false" ht="12.75" hidden="false" customHeight="false" outlineLevel="0" collapsed="false">
      <c r="A93" s="19"/>
      <c r="E93" s="17"/>
      <c r="F93" s="17"/>
      <c r="G93" s="21"/>
      <c r="H93" s="21"/>
      <c r="I93" s="21"/>
      <c r="J93" s="21"/>
      <c r="K93" s="21"/>
      <c r="L93" s="21"/>
      <c r="M93" s="21"/>
      <c r="N93" s="21"/>
    </row>
    <row r="94" customFormat="false" ht="12.75" hidden="false" customHeight="false" outlineLevel="0" collapsed="false">
      <c r="A94" s="19"/>
      <c r="E94" s="17"/>
      <c r="F94" s="17"/>
      <c r="G94" s="21"/>
      <c r="H94" s="21"/>
      <c r="I94" s="21"/>
      <c r="J94" s="21"/>
      <c r="K94" s="21"/>
      <c r="L94" s="21"/>
      <c r="M94" s="21"/>
      <c r="N94" s="21"/>
    </row>
    <row r="95" customFormat="false" ht="12.75" hidden="false" customHeight="false" outlineLevel="0" collapsed="false">
      <c r="A95" s="19"/>
      <c r="E95" s="17"/>
      <c r="F95" s="17"/>
      <c r="G95" s="21"/>
      <c r="H95" s="21"/>
      <c r="I95" s="21"/>
      <c r="J95" s="21"/>
      <c r="K95" s="21"/>
      <c r="L95" s="21"/>
      <c r="M95" s="21"/>
      <c r="N95" s="21"/>
    </row>
    <row r="96" customFormat="false" ht="12.75" hidden="false" customHeight="false" outlineLevel="0" collapsed="false">
      <c r="A96" s="19"/>
      <c r="E96" s="17"/>
      <c r="F96" s="17"/>
      <c r="G96" s="21"/>
      <c r="H96" s="21"/>
      <c r="I96" s="21"/>
      <c r="J96" s="21"/>
      <c r="K96" s="21"/>
      <c r="L96" s="21"/>
      <c r="M96" s="21"/>
      <c r="N96" s="21"/>
    </row>
    <row r="97" customFormat="false" ht="12.75" hidden="false" customHeight="false" outlineLevel="0" collapsed="false">
      <c r="A97" s="19"/>
      <c r="E97" s="17"/>
      <c r="F97" s="17"/>
      <c r="G97" s="21"/>
      <c r="H97" s="21"/>
      <c r="I97" s="21"/>
      <c r="J97" s="21"/>
      <c r="K97" s="21"/>
      <c r="L97" s="21"/>
      <c r="M97" s="21"/>
      <c r="N97" s="21"/>
    </row>
    <row r="98" customFormat="false" ht="12.75" hidden="false" customHeight="false" outlineLevel="0" collapsed="false">
      <c r="A98" s="19"/>
      <c r="E98" s="17"/>
      <c r="F98" s="17"/>
      <c r="G98" s="21"/>
      <c r="H98" s="21"/>
      <c r="I98" s="21"/>
      <c r="J98" s="21"/>
      <c r="K98" s="21"/>
      <c r="L98" s="21"/>
      <c r="M98" s="21"/>
      <c r="N98" s="21"/>
    </row>
    <row r="99" customFormat="false" ht="12.75" hidden="false" customHeight="false" outlineLevel="0" collapsed="false">
      <c r="A99" s="19"/>
      <c r="E99" s="17"/>
      <c r="F99" s="17"/>
      <c r="G99" s="21"/>
      <c r="H99" s="21"/>
      <c r="I99" s="21"/>
      <c r="J99" s="21"/>
      <c r="K99" s="21"/>
      <c r="L99" s="21"/>
      <c r="M99" s="21"/>
      <c r="N99" s="21"/>
    </row>
    <row r="100" customFormat="false" ht="12.75" hidden="false" customHeight="false" outlineLevel="0" collapsed="false">
      <c r="A100" s="19"/>
      <c r="E100" s="17"/>
      <c r="F100" s="17"/>
      <c r="G100" s="21"/>
      <c r="H100" s="21"/>
      <c r="I100" s="21"/>
      <c r="J100" s="21"/>
      <c r="K100" s="21"/>
      <c r="L100" s="21"/>
      <c r="M100" s="21"/>
      <c r="N100" s="21"/>
    </row>
    <row r="101" customFormat="false" ht="12.75" hidden="false" customHeight="false" outlineLevel="0" collapsed="false">
      <c r="A101" s="19"/>
      <c r="E101" s="17"/>
      <c r="F101" s="17"/>
      <c r="G101" s="21"/>
      <c r="H101" s="21"/>
      <c r="I101" s="21"/>
      <c r="J101" s="21"/>
      <c r="K101" s="21"/>
      <c r="L101" s="21"/>
      <c r="M101" s="21"/>
      <c r="N101" s="21"/>
    </row>
    <row r="102" customFormat="false" ht="12.75" hidden="false" customHeight="false" outlineLevel="0" collapsed="false">
      <c r="A102" s="19"/>
      <c r="E102" s="17"/>
      <c r="F102" s="17"/>
      <c r="G102" s="21"/>
      <c r="H102" s="21"/>
      <c r="I102" s="21"/>
      <c r="J102" s="21"/>
      <c r="K102" s="21"/>
      <c r="L102" s="21"/>
      <c r="M102" s="21"/>
      <c r="N102" s="21"/>
    </row>
    <row r="103" customFormat="false" ht="12.75" hidden="false" customHeight="false" outlineLevel="0" collapsed="false">
      <c r="A103" s="19"/>
      <c r="E103" s="17"/>
      <c r="F103" s="17"/>
      <c r="G103" s="21"/>
      <c r="H103" s="21"/>
      <c r="I103" s="21"/>
      <c r="J103" s="21"/>
      <c r="K103" s="21"/>
      <c r="L103" s="21"/>
      <c r="M103" s="21"/>
      <c r="N103" s="21"/>
    </row>
    <row r="104" customFormat="false" ht="12.75" hidden="false" customHeight="false" outlineLevel="0" collapsed="false">
      <c r="A104" s="19"/>
      <c r="E104" s="17"/>
      <c r="F104" s="17"/>
      <c r="G104" s="21"/>
      <c r="H104" s="21"/>
      <c r="I104" s="21"/>
      <c r="J104" s="21"/>
      <c r="K104" s="21"/>
      <c r="L104" s="21"/>
      <c r="M104" s="21"/>
      <c r="N104" s="21"/>
    </row>
    <row r="105" customFormat="false" ht="12.75" hidden="false" customHeight="false" outlineLevel="0" collapsed="false">
      <c r="A105" s="19"/>
      <c r="E105" s="17"/>
      <c r="F105" s="17"/>
      <c r="G105" s="21"/>
      <c r="H105" s="21"/>
      <c r="I105" s="21"/>
      <c r="J105" s="21"/>
      <c r="K105" s="21"/>
      <c r="L105" s="21"/>
      <c r="M105" s="21"/>
      <c r="N105" s="21"/>
    </row>
    <row r="106" customFormat="false" ht="12.75" hidden="false" customHeight="false" outlineLevel="0" collapsed="false">
      <c r="A106" s="19"/>
      <c r="E106" s="17"/>
      <c r="F106" s="17"/>
      <c r="G106" s="21"/>
      <c r="H106" s="21"/>
      <c r="I106" s="21"/>
      <c r="J106" s="21"/>
      <c r="K106" s="21"/>
      <c r="L106" s="21"/>
      <c r="M106" s="21"/>
      <c r="N106" s="21"/>
    </row>
    <row r="107" customFormat="false" ht="12.75" hidden="false" customHeight="false" outlineLevel="0" collapsed="false">
      <c r="A107" s="19"/>
      <c r="E107" s="17"/>
      <c r="F107" s="17"/>
      <c r="G107" s="21"/>
      <c r="H107" s="21"/>
      <c r="I107" s="21"/>
      <c r="J107" s="21"/>
      <c r="K107" s="21"/>
      <c r="L107" s="21"/>
      <c r="M107" s="21"/>
      <c r="N107" s="21"/>
    </row>
    <row r="108" customFormat="false" ht="12.75" hidden="false" customHeight="false" outlineLevel="0" collapsed="false">
      <c r="A108" s="19"/>
      <c r="E108" s="17"/>
      <c r="F108" s="17"/>
      <c r="G108" s="21"/>
      <c r="H108" s="21"/>
      <c r="I108" s="21"/>
      <c r="J108" s="21"/>
      <c r="K108" s="21"/>
      <c r="L108" s="21"/>
      <c r="M108" s="21"/>
      <c r="N108" s="21"/>
    </row>
    <row r="109" customFormat="false" ht="12.75" hidden="false" customHeight="false" outlineLevel="0" collapsed="false">
      <c r="A109" s="19"/>
      <c r="E109" s="17"/>
      <c r="F109" s="17"/>
      <c r="G109" s="21"/>
      <c r="H109" s="21"/>
      <c r="I109" s="21"/>
      <c r="J109" s="21"/>
      <c r="K109" s="21"/>
      <c r="L109" s="21"/>
      <c r="M109" s="21"/>
      <c r="N109" s="21"/>
    </row>
    <row r="110" customFormat="false" ht="12.75" hidden="false" customHeight="false" outlineLevel="0" collapsed="false">
      <c r="A110" s="19"/>
      <c r="E110" s="17"/>
      <c r="F110" s="17"/>
      <c r="G110" s="21"/>
      <c r="H110" s="21"/>
      <c r="I110" s="21"/>
      <c r="J110" s="21"/>
      <c r="K110" s="21"/>
      <c r="L110" s="21"/>
      <c r="M110" s="21"/>
      <c r="N110" s="21"/>
    </row>
    <row r="111" customFormat="false" ht="12.75" hidden="false" customHeight="false" outlineLevel="0" collapsed="false">
      <c r="A111" s="19"/>
      <c r="E111" s="17"/>
      <c r="F111" s="17"/>
      <c r="G111" s="21"/>
      <c r="H111" s="21"/>
      <c r="I111" s="21"/>
      <c r="J111" s="21"/>
      <c r="K111" s="21"/>
      <c r="L111" s="21"/>
      <c r="M111" s="21"/>
      <c r="N111" s="21"/>
    </row>
    <row r="112" customFormat="false" ht="12.75" hidden="false" customHeight="false" outlineLevel="0" collapsed="false">
      <c r="A112" s="19"/>
      <c r="E112" s="17"/>
      <c r="F112" s="17"/>
      <c r="G112" s="21"/>
      <c r="H112" s="21"/>
      <c r="I112" s="21"/>
      <c r="J112" s="21"/>
      <c r="K112" s="21"/>
      <c r="L112" s="21"/>
      <c r="M112" s="21"/>
      <c r="N112" s="21"/>
    </row>
    <row r="113" customFormat="false" ht="12.75" hidden="false" customHeight="false" outlineLevel="0" collapsed="false">
      <c r="A113" s="19"/>
      <c r="E113" s="17"/>
      <c r="F113" s="17"/>
      <c r="G113" s="21"/>
      <c r="H113" s="21"/>
      <c r="I113" s="21"/>
      <c r="J113" s="21"/>
      <c r="K113" s="21"/>
      <c r="L113" s="21"/>
      <c r="M113" s="21"/>
      <c r="N113" s="21"/>
    </row>
    <row r="114" customFormat="false" ht="12.75" hidden="false" customHeight="false" outlineLevel="0" collapsed="false">
      <c r="A114" s="19"/>
      <c r="E114" s="17"/>
      <c r="F114" s="17"/>
      <c r="G114" s="21"/>
      <c r="H114" s="21"/>
      <c r="I114" s="21"/>
      <c r="J114" s="21"/>
      <c r="K114" s="21"/>
      <c r="L114" s="21"/>
      <c r="M114" s="21"/>
      <c r="N114" s="21"/>
    </row>
    <row r="115" customFormat="false" ht="12.75" hidden="false" customHeight="false" outlineLevel="0" collapsed="false">
      <c r="A115" s="19"/>
      <c r="E115" s="17"/>
      <c r="F115" s="17"/>
      <c r="G115" s="21"/>
      <c r="H115" s="21"/>
      <c r="I115" s="21"/>
      <c r="J115" s="21"/>
      <c r="K115" s="21"/>
      <c r="L115" s="21"/>
      <c r="M115" s="21"/>
      <c r="N115" s="21"/>
    </row>
    <row r="116" customFormat="false" ht="12.75" hidden="false" customHeight="false" outlineLevel="0" collapsed="false">
      <c r="A116" s="19"/>
      <c r="E116" s="17"/>
      <c r="F116" s="17"/>
      <c r="G116" s="21"/>
      <c r="H116" s="21"/>
      <c r="I116" s="21"/>
      <c r="J116" s="21"/>
      <c r="K116" s="21"/>
      <c r="L116" s="21"/>
      <c r="M116" s="21"/>
      <c r="N116" s="21"/>
    </row>
    <row r="117" customFormat="false" ht="12.75" hidden="false" customHeight="false" outlineLevel="0" collapsed="false">
      <c r="A117" s="19"/>
      <c r="E117" s="17"/>
      <c r="F117" s="17"/>
      <c r="G117" s="21"/>
      <c r="H117" s="21"/>
      <c r="I117" s="21"/>
      <c r="J117" s="21"/>
      <c r="K117" s="21"/>
      <c r="L117" s="21"/>
      <c r="M117" s="21"/>
      <c r="N117" s="21"/>
    </row>
    <row r="118" customFormat="false" ht="12.75" hidden="false" customHeight="false" outlineLevel="0" collapsed="false">
      <c r="A118" s="19"/>
      <c r="E118" s="17"/>
      <c r="F118" s="17"/>
      <c r="G118" s="21"/>
      <c r="H118" s="21"/>
      <c r="I118" s="21"/>
      <c r="J118" s="21"/>
      <c r="K118" s="21"/>
      <c r="L118" s="21"/>
      <c r="M118" s="21"/>
      <c r="N118" s="21"/>
    </row>
    <row r="119" customFormat="false" ht="12.75" hidden="false" customHeight="false" outlineLevel="0" collapsed="false">
      <c r="A119" s="19"/>
      <c r="E119" s="17"/>
      <c r="F119" s="17"/>
      <c r="G119" s="21"/>
      <c r="H119" s="21"/>
      <c r="I119" s="21"/>
      <c r="J119" s="21"/>
      <c r="K119" s="21"/>
      <c r="L119" s="21"/>
      <c r="M119" s="21"/>
      <c r="N119" s="21"/>
    </row>
    <row r="120" customFormat="false" ht="12.75" hidden="false" customHeight="false" outlineLevel="0" collapsed="false">
      <c r="A120" s="19"/>
      <c r="E120" s="17"/>
      <c r="F120" s="17"/>
      <c r="G120" s="21"/>
      <c r="H120" s="21"/>
      <c r="I120" s="21"/>
      <c r="J120" s="21"/>
      <c r="K120" s="21"/>
      <c r="L120" s="21"/>
      <c r="M120" s="21"/>
      <c r="N120" s="21"/>
    </row>
    <row r="121" customFormat="false" ht="12.75" hidden="false" customHeight="false" outlineLevel="0" collapsed="false">
      <c r="A121" s="19"/>
      <c r="E121" s="17"/>
      <c r="F121" s="17"/>
      <c r="G121" s="21"/>
      <c r="H121" s="21"/>
      <c r="I121" s="21"/>
      <c r="J121" s="21"/>
      <c r="K121" s="21"/>
      <c r="L121" s="21"/>
      <c r="M121" s="21"/>
      <c r="N121" s="21"/>
    </row>
    <row r="122" customFormat="false" ht="12.75" hidden="false" customHeight="false" outlineLevel="0" collapsed="false">
      <c r="A122" s="19"/>
      <c r="E122" s="17"/>
      <c r="F122" s="17"/>
      <c r="G122" s="21"/>
      <c r="H122" s="21"/>
      <c r="I122" s="21"/>
      <c r="J122" s="21"/>
      <c r="K122" s="21"/>
      <c r="L122" s="21"/>
      <c r="M122" s="21"/>
      <c r="N122" s="21"/>
    </row>
    <row r="123" customFormat="false" ht="12.75" hidden="false" customHeight="false" outlineLevel="0" collapsed="false">
      <c r="A123" s="19"/>
      <c r="E123" s="17"/>
      <c r="F123" s="17"/>
      <c r="G123" s="21"/>
      <c r="H123" s="21"/>
      <c r="I123" s="21"/>
      <c r="J123" s="21"/>
      <c r="K123" s="21"/>
      <c r="L123" s="21"/>
      <c r="M123" s="21"/>
      <c r="N123" s="21"/>
    </row>
    <row r="124" customFormat="false" ht="12.75" hidden="false" customHeight="false" outlineLevel="0" collapsed="false">
      <c r="A124" s="19"/>
      <c r="E124" s="17"/>
      <c r="F124" s="17"/>
      <c r="G124" s="21"/>
      <c r="H124" s="21"/>
      <c r="I124" s="21"/>
      <c r="J124" s="21"/>
      <c r="K124" s="21"/>
      <c r="L124" s="21"/>
      <c r="M124" s="21"/>
      <c r="N124" s="21"/>
    </row>
    <row r="125" customFormat="false" ht="12.75" hidden="false" customHeight="false" outlineLevel="0" collapsed="false">
      <c r="A125" s="19"/>
      <c r="E125" s="17"/>
      <c r="F125" s="17"/>
      <c r="G125" s="21"/>
      <c r="H125" s="21"/>
      <c r="I125" s="21"/>
      <c r="J125" s="21"/>
      <c r="K125" s="21"/>
      <c r="L125" s="21"/>
      <c r="M125" s="21"/>
      <c r="N125" s="21"/>
    </row>
    <row r="126" customFormat="false" ht="12.75" hidden="false" customHeight="false" outlineLevel="0" collapsed="false">
      <c r="A126" s="19"/>
      <c r="E126" s="17"/>
      <c r="F126" s="17"/>
      <c r="G126" s="21"/>
      <c r="H126" s="21"/>
      <c r="I126" s="21"/>
      <c r="J126" s="21"/>
      <c r="K126" s="21"/>
      <c r="L126" s="21"/>
      <c r="M126" s="21"/>
      <c r="N126" s="21"/>
    </row>
    <row r="127" customFormat="false" ht="12.75" hidden="false" customHeight="false" outlineLevel="0" collapsed="false">
      <c r="A127" s="19"/>
      <c r="E127" s="17"/>
      <c r="F127" s="17"/>
      <c r="G127" s="21"/>
      <c r="H127" s="21"/>
      <c r="I127" s="21"/>
      <c r="J127" s="21"/>
      <c r="K127" s="21"/>
      <c r="L127" s="21"/>
      <c r="M127" s="21"/>
      <c r="N127" s="21"/>
    </row>
    <row r="128" customFormat="false" ht="12.75" hidden="false" customHeight="false" outlineLevel="0" collapsed="false">
      <c r="A128" s="19"/>
      <c r="E128" s="17"/>
      <c r="F128" s="17"/>
      <c r="G128" s="21"/>
      <c r="H128" s="21"/>
      <c r="I128" s="21"/>
      <c r="J128" s="21"/>
      <c r="K128" s="21"/>
      <c r="L128" s="21"/>
      <c r="M128" s="21"/>
      <c r="N128" s="21"/>
    </row>
    <row r="129" customFormat="false" ht="12.75" hidden="false" customHeight="false" outlineLevel="0" collapsed="false">
      <c r="A129" s="19"/>
      <c r="E129" s="17"/>
      <c r="F129" s="17"/>
      <c r="G129" s="21"/>
      <c r="H129" s="21"/>
      <c r="I129" s="21"/>
      <c r="J129" s="21"/>
      <c r="K129" s="21"/>
      <c r="L129" s="21"/>
      <c r="M129" s="21"/>
      <c r="N129" s="21"/>
    </row>
    <row r="130" customFormat="false" ht="12.75" hidden="false" customHeight="false" outlineLevel="0" collapsed="false">
      <c r="A130" s="19"/>
      <c r="E130" s="17"/>
      <c r="F130" s="17"/>
      <c r="G130" s="21"/>
      <c r="H130" s="21"/>
      <c r="I130" s="21"/>
      <c r="J130" s="21"/>
      <c r="K130" s="21"/>
      <c r="L130" s="21"/>
      <c r="M130" s="21"/>
      <c r="N130" s="21"/>
    </row>
    <row r="131" customFormat="false" ht="12.75" hidden="false" customHeight="false" outlineLevel="0" collapsed="false">
      <c r="A131" s="19"/>
      <c r="E131" s="17"/>
      <c r="F131" s="17"/>
      <c r="G131" s="21"/>
      <c r="H131" s="21"/>
      <c r="I131" s="21"/>
      <c r="J131" s="21"/>
      <c r="K131" s="21"/>
      <c r="L131" s="21"/>
      <c r="M131" s="21"/>
      <c r="N131" s="21"/>
    </row>
    <row r="132" customFormat="false" ht="12.75" hidden="false" customHeight="false" outlineLevel="0" collapsed="false">
      <c r="A132" s="19"/>
      <c r="E132" s="17"/>
      <c r="F132" s="17"/>
      <c r="G132" s="21"/>
      <c r="H132" s="21"/>
      <c r="I132" s="21"/>
      <c r="J132" s="21"/>
      <c r="K132" s="21"/>
      <c r="L132" s="21"/>
      <c r="M132" s="21"/>
      <c r="N132" s="21"/>
    </row>
    <row r="133" customFormat="false" ht="12.75" hidden="false" customHeight="false" outlineLevel="0" collapsed="false">
      <c r="A133" s="19"/>
      <c r="E133" s="17"/>
      <c r="F133" s="17"/>
      <c r="G133" s="21"/>
      <c r="H133" s="21"/>
      <c r="I133" s="21"/>
      <c r="J133" s="21"/>
      <c r="K133" s="21"/>
      <c r="L133" s="21"/>
      <c r="M133" s="21"/>
      <c r="N133" s="21"/>
    </row>
    <row r="134" customFormat="false" ht="12.75" hidden="false" customHeight="false" outlineLevel="0" collapsed="false">
      <c r="A134" s="19"/>
      <c r="E134" s="17"/>
      <c r="F134" s="17"/>
      <c r="G134" s="21"/>
      <c r="H134" s="21"/>
      <c r="I134" s="21"/>
      <c r="J134" s="21"/>
      <c r="K134" s="21"/>
      <c r="L134" s="21"/>
      <c r="M134" s="21"/>
      <c r="N134" s="21"/>
    </row>
    <row r="135" customFormat="false" ht="12.75" hidden="false" customHeight="false" outlineLevel="0" collapsed="false">
      <c r="A135" s="19"/>
      <c r="E135" s="17"/>
      <c r="F135" s="17"/>
      <c r="G135" s="21"/>
      <c r="H135" s="21"/>
      <c r="I135" s="21"/>
      <c r="J135" s="21"/>
      <c r="K135" s="21"/>
      <c r="L135" s="21"/>
      <c r="M135" s="21"/>
      <c r="N135" s="21"/>
    </row>
    <row r="136" customFormat="false" ht="12.75" hidden="false" customHeight="false" outlineLevel="0" collapsed="false">
      <c r="A136" s="19"/>
      <c r="E136" s="17"/>
      <c r="F136" s="17"/>
      <c r="G136" s="21"/>
      <c r="H136" s="21"/>
      <c r="I136" s="21"/>
      <c r="J136" s="21"/>
      <c r="K136" s="21"/>
      <c r="L136" s="21"/>
      <c r="M136" s="21"/>
      <c r="N136" s="21"/>
    </row>
    <row r="137" customFormat="false" ht="12.75" hidden="false" customHeight="false" outlineLevel="0" collapsed="false">
      <c r="A137" s="19"/>
      <c r="E137" s="17"/>
      <c r="F137" s="17"/>
      <c r="G137" s="21"/>
      <c r="H137" s="21"/>
      <c r="I137" s="21"/>
      <c r="J137" s="21"/>
      <c r="K137" s="21"/>
      <c r="L137" s="21"/>
      <c r="M137" s="21"/>
      <c r="N137" s="21"/>
    </row>
    <row r="138" customFormat="false" ht="12.75" hidden="false" customHeight="false" outlineLevel="0" collapsed="false">
      <c r="A138" s="19"/>
      <c r="E138" s="17"/>
      <c r="F138" s="17"/>
      <c r="G138" s="21"/>
      <c r="H138" s="21"/>
      <c r="I138" s="21"/>
      <c r="J138" s="21"/>
      <c r="K138" s="21"/>
      <c r="L138" s="21"/>
      <c r="M138" s="21"/>
      <c r="N138" s="21"/>
    </row>
    <row r="139" customFormat="false" ht="12.75" hidden="false" customHeight="false" outlineLevel="0" collapsed="false">
      <c r="A139" s="19"/>
      <c r="E139" s="17"/>
      <c r="F139" s="17"/>
      <c r="G139" s="21"/>
      <c r="H139" s="21"/>
      <c r="I139" s="21"/>
      <c r="J139" s="21"/>
      <c r="K139" s="21"/>
      <c r="L139" s="21"/>
      <c r="M139" s="21"/>
      <c r="N139" s="21"/>
    </row>
    <row r="140" customFormat="false" ht="12.75" hidden="false" customHeight="false" outlineLevel="0" collapsed="false">
      <c r="A140" s="19"/>
      <c r="E140" s="17"/>
      <c r="F140" s="17"/>
      <c r="G140" s="21"/>
      <c r="H140" s="21"/>
      <c r="I140" s="21"/>
      <c r="J140" s="21"/>
      <c r="K140" s="21"/>
      <c r="L140" s="21"/>
      <c r="M140" s="21"/>
      <c r="N140" s="21"/>
    </row>
    <row r="141" customFormat="false" ht="12.75" hidden="false" customHeight="false" outlineLevel="0" collapsed="false">
      <c r="A141" s="19"/>
      <c r="E141" s="17"/>
      <c r="F141" s="17"/>
      <c r="G141" s="21"/>
      <c r="H141" s="21"/>
      <c r="I141" s="21"/>
      <c r="J141" s="21"/>
      <c r="K141" s="21"/>
      <c r="L141" s="21"/>
      <c r="M141" s="21"/>
      <c r="N141" s="21"/>
    </row>
    <row r="142" customFormat="false" ht="12.75" hidden="false" customHeight="false" outlineLevel="0" collapsed="false">
      <c r="A142" s="19"/>
      <c r="E142" s="17"/>
      <c r="F142" s="17"/>
      <c r="G142" s="21"/>
      <c r="H142" s="21"/>
      <c r="I142" s="21"/>
      <c r="J142" s="21"/>
      <c r="K142" s="21"/>
      <c r="L142" s="21"/>
      <c r="M142" s="21"/>
      <c r="N142" s="21"/>
    </row>
    <row r="143" customFormat="false" ht="12.75" hidden="false" customHeight="false" outlineLevel="0" collapsed="false">
      <c r="A143" s="19"/>
      <c r="E143" s="17"/>
      <c r="F143" s="17"/>
      <c r="G143" s="21"/>
      <c r="H143" s="21"/>
      <c r="I143" s="21"/>
      <c r="J143" s="21"/>
      <c r="K143" s="21"/>
      <c r="L143" s="21"/>
      <c r="M143" s="21"/>
      <c r="N143" s="21"/>
    </row>
    <row r="144" customFormat="false" ht="12.75" hidden="false" customHeight="false" outlineLevel="0" collapsed="false">
      <c r="A144" s="19"/>
      <c r="E144" s="17"/>
      <c r="F144" s="17"/>
      <c r="G144" s="21"/>
      <c r="H144" s="21"/>
      <c r="I144" s="21"/>
      <c r="J144" s="21"/>
      <c r="K144" s="21"/>
      <c r="L144" s="21"/>
      <c r="M144" s="21"/>
      <c r="N144" s="21"/>
    </row>
    <row r="145" customFormat="false" ht="12.75" hidden="false" customHeight="false" outlineLevel="0" collapsed="false">
      <c r="A145" s="19"/>
      <c r="E145" s="17"/>
      <c r="F145" s="17"/>
      <c r="G145" s="21"/>
      <c r="H145" s="21"/>
      <c r="I145" s="21"/>
      <c r="J145" s="21"/>
      <c r="K145" s="21"/>
      <c r="L145" s="21"/>
      <c r="M145" s="21"/>
      <c r="N145" s="21"/>
    </row>
    <row r="146" customFormat="false" ht="12.75" hidden="false" customHeight="false" outlineLevel="0" collapsed="false">
      <c r="A146" s="19"/>
      <c r="E146" s="17"/>
      <c r="F146" s="17"/>
      <c r="G146" s="21"/>
      <c r="H146" s="21"/>
      <c r="I146" s="21"/>
      <c r="J146" s="21"/>
      <c r="K146" s="21"/>
      <c r="L146" s="21"/>
      <c r="M146" s="21"/>
      <c r="N146" s="21"/>
    </row>
    <row r="147" customFormat="false" ht="12.75" hidden="false" customHeight="false" outlineLevel="0" collapsed="false">
      <c r="A147" s="19"/>
      <c r="E147" s="17"/>
      <c r="F147" s="17"/>
      <c r="G147" s="21"/>
      <c r="H147" s="21"/>
      <c r="I147" s="21"/>
      <c r="J147" s="21"/>
      <c r="K147" s="21"/>
      <c r="L147" s="21"/>
      <c r="M147" s="21"/>
      <c r="N147" s="21"/>
    </row>
    <row r="148" customFormat="false" ht="12.75" hidden="false" customHeight="false" outlineLevel="0" collapsed="false">
      <c r="A148" s="19"/>
      <c r="E148" s="17"/>
      <c r="F148" s="17"/>
      <c r="G148" s="21"/>
      <c r="H148" s="21"/>
      <c r="I148" s="21"/>
      <c r="J148" s="21"/>
      <c r="K148" s="21"/>
      <c r="L148" s="21"/>
      <c r="M148" s="21"/>
      <c r="N148" s="21"/>
    </row>
    <row r="149" customFormat="false" ht="12.75" hidden="false" customHeight="false" outlineLevel="0" collapsed="false">
      <c r="A149" s="19"/>
      <c r="E149" s="17"/>
      <c r="F149" s="17"/>
      <c r="G149" s="21"/>
      <c r="H149" s="21"/>
      <c r="I149" s="21"/>
      <c r="J149" s="21"/>
      <c r="K149" s="21"/>
      <c r="L149" s="21"/>
      <c r="M149" s="21"/>
      <c r="N149" s="21"/>
    </row>
    <row r="150" customFormat="false" ht="12.75" hidden="false" customHeight="false" outlineLevel="0" collapsed="false">
      <c r="A150" s="19"/>
      <c r="E150" s="17"/>
      <c r="F150" s="17"/>
      <c r="G150" s="21"/>
      <c r="H150" s="21"/>
      <c r="I150" s="21"/>
      <c r="J150" s="21"/>
      <c r="K150" s="21"/>
      <c r="L150" s="21"/>
      <c r="M150" s="21"/>
      <c r="N150" s="21"/>
    </row>
    <row r="151" customFormat="false" ht="12.75" hidden="false" customHeight="false" outlineLevel="0" collapsed="false">
      <c r="A151" s="19"/>
      <c r="E151" s="17"/>
      <c r="F151" s="17"/>
      <c r="G151" s="21"/>
      <c r="H151" s="21"/>
      <c r="I151" s="21"/>
      <c r="J151" s="21"/>
      <c r="K151" s="21"/>
      <c r="L151" s="21"/>
      <c r="M151" s="21"/>
      <c r="N151" s="21"/>
    </row>
    <row r="152" customFormat="false" ht="12.75" hidden="false" customHeight="false" outlineLevel="0" collapsed="false">
      <c r="A152" s="19"/>
      <c r="E152" s="17"/>
      <c r="F152" s="17"/>
      <c r="G152" s="21"/>
      <c r="H152" s="21"/>
      <c r="I152" s="21"/>
      <c r="J152" s="21"/>
      <c r="K152" s="21"/>
      <c r="L152" s="21"/>
      <c r="M152" s="21"/>
      <c r="N152" s="21"/>
    </row>
    <row r="153" customFormat="false" ht="12.75" hidden="false" customHeight="false" outlineLevel="0" collapsed="false">
      <c r="A153" s="19"/>
      <c r="E153" s="17"/>
      <c r="F153" s="17"/>
      <c r="G153" s="21"/>
      <c r="H153" s="21"/>
      <c r="I153" s="21"/>
      <c r="J153" s="21"/>
      <c r="K153" s="21"/>
      <c r="L153" s="21"/>
      <c r="M153" s="21"/>
      <c r="N153" s="21"/>
    </row>
    <row r="154" customFormat="false" ht="12.75" hidden="false" customHeight="false" outlineLevel="0" collapsed="false">
      <c r="A154" s="19"/>
      <c r="E154" s="17"/>
      <c r="F154" s="17"/>
      <c r="G154" s="21"/>
      <c r="H154" s="21"/>
      <c r="I154" s="21"/>
      <c r="J154" s="21"/>
      <c r="K154" s="21"/>
      <c r="L154" s="21"/>
      <c r="M154" s="21"/>
      <c r="N154" s="21"/>
    </row>
    <row r="155" customFormat="false" ht="12.75" hidden="false" customHeight="false" outlineLevel="0" collapsed="false">
      <c r="A155" s="19"/>
      <c r="E155" s="17"/>
      <c r="F155" s="17"/>
      <c r="G155" s="21"/>
      <c r="H155" s="21"/>
      <c r="I155" s="21"/>
      <c r="J155" s="21"/>
      <c r="K155" s="21"/>
      <c r="L155" s="21"/>
      <c r="M155" s="21"/>
      <c r="N155" s="21"/>
    </row>
    <row r="156" customFormat="false" ht="12.75" hidden="false" customHeight="false" outlineLevel="0" collapsed="false">
      <c r="A156" s="19"/>
      <c r="E156" s="17"/>
      <c r="F156" s="17"/>
      <c r="G156" s="21"/>
      <c r="H156" s="21"/>
      <c r="I156" s="21"/>
      <c r="J156" s="21"/>
      <c r="K156" s="21"/>
      <c r="L156" s="21"/>
      <c r="M156" s="21"/>
      <c r="N156" s="21"/>
    </row>
    <row r="157" customFormat="false" ht="12.75" hidden="false" customHeight="false" outlineLevel="0" collapsed="false">
      <c r="A157" s="19"/>
      <c r="E157" s="17"/>
      <c r="F157" s="17"/>
      <c r="G157" s="21"/>
      <c r="H157" s="21"/>
      <c r="I157" s="21"/>
      <c r="J157" s="21"/>
      <c r="K157" s="21"/>
      <c r="L157" s="21"/>
      <c r="M157" s="21"/>
      <c r="N157" s="21"/>
    </row>
    <row r="158" customFormat="false" ht="12.75" hidden="false" customHeight="false" outlineLevel="0" collapsed="false">
      <c r="A158" s="19"/>
      <c r="E158" s="17"/>
      <c r="F158" s="17"/>
      <c r="G158" s="21"/>
      <c r="H158" s="21"/>
      <c r="I158" s="21"/>
      <c r="J158" s="21"/>
      <c r="K158" s="21"/>
      <c r="L158" s="21"/>
      <c r="M158" s="21"/>
      <c r="N158" s="21"/>
    </row>
    <row r="159" customFormat="false" ht="12.75" hidden="false" customHeight="false" outlineLevel="0" collapsed="false">
      <c r="A159" s="19"/>
      <c r="E159" s="17"/>
      <c r="F159" s="17"/>
      <c r="G159" s="21"/>
      <c r="H159" s="21"/>
      <c r="I159" s="21"/>
      <c r="J159" s="21"/>
      <c r="K159" s="21"/>
      <c r="L159" s="21"/>
      <c r="M159" s="21"/>
      <c r="N159" s="21"/>
    </row>
    <row r="160" customFormat="false" ht="12.75" hidden="false" customHeight="false" outlineLevel="0" collapsed="false">
      <c r="A160" s="19"/>
      <c r="E160" s="17"/>
      <c r="F160" s="17"/>
      <c r="G160" s="21"/>
      <c r="H160" s="21"/>
      <c r="I160" s="21"/>
      <c r="J160" s="21"/>
      <c r="K160" s="21"/>
      <c r="L160" s="21"/>
      <c r="M160" s="21"/>
      <c r="N160" s="21"/>
    </row>
    <row r="161" customFormat="false" ht="12.75" hidden="false" customHeight="false" outlineLevel="0" collapsed="false">
      <c r="A161" s="19"/>
      <c r="E161" s="17"/>
      <c r="F161" s="17"/>
      <c r="G161" s="21"/>
      <c r="H161" s="21"/>
      <c r="I161" s="21"/>
      <c r="J161" s="21"/>
      <c r="K161" s="21"/>
      <c r="L161" s="21"/>
      <c r="M161" s="21"/>
      <c r="N161" s="21"/>
    </row>
    <row r="162" customFormat="false" ht="12.75" hidden="false" customHeight="false" outlineLevel="0" collapsed="false">
      <c r="A162" s="19"/>
      <c r="E162" s="17"/>
      <c r="F162" s="17"/>
      <c r="G162" s="21"/>
      <c r="H162" s="21"/>
      <c r="I162" s="21"/>
      <c r="J162" s="21"/>
      <c r="K162" s="21"/>
      <c r="L162" s="21"/>
      <c r="M162" s="21"/>
      <c r="N162" s="21"/>
    </row>
    <row r="163" customFormat="false" ht="12.75" hidden="false" customHeight="false" outlineLevel="0" collapsed="false">
      <c r="A163" s="19"/>
      <c r="E163" s="17"/>
      <c r="F163" s="17"/>
      <c r="G163" s="21"/>
      <c r="H163" s="21"/>
      <c r="I163" s="21"/>
      <c r="J163" s="21"/>
      <c r="K163" s="21"/>
      <c r="L163" s="21"/>
      <c r="M163" s="21"/>
      <c r="N163" s="21"/>
    </row>
    <row r="164" customFormat="false" ht="12.75" hidden="false" customHeight="false" outlineLevel="0" collapsed="false">
      <c r="A164" s="19"/>
      <c r="E164" s="17"/>
      <c r="F164" s="17"/>
      <c r="G164" s="21"/>
      <c r="H164" s="21"/>
      <c r="I164" s="21"/>
      <c r="J164" s="21"/>
      <c r="K164" s="21"/>
      <c r="L164" s="21"/>
      <c r="M164" s="21"/>
      <c r="N164" s="21"/>
    </row>
    <row r="165" customFormat="false" ht="12.75" hidden="false" customHeight="false" outlineLevel="0" collapsed="false">
      <c r="A165" s="19"/>
      <c r="E165" s="17"/>
      <c r="F165" s="17"/>
      <c r="G165" s="21"/>
      <c r="H165" s="21"/>
      <c r="I165" s="21"/>
      <c r="J165" s="21"/>
      <c r="K165" s="21"/>
      <c r="L165" s="21"/>
      <c r="M165" s="21"/>
      <c r="N165" s="21"/>
    </row>
    <row r="166" customFormat="false" ht="12.75" hidden="false" customHeight="false" outlineLevel="0" collapsed="false">
      <c r="A166" s="19"/>
      <c r="E166" s="17"/>
      <c r="F166" s="17"/>
      <c r="G166" s="21"/>
      <c r="H166" s="21"/>
      <c r="I166" s="21"/>
      <c r="J166" s="21"/>
      <c r="K166" s="21"/>
      <c r="L166" s="21"/>
      <c r="M166" s="21"/>
      <c r="N166" s="21"/>
    </row>
    <row r="167" customFormat="false" ht="12.75" hidden="false" customHeight="false" outlineLevel="0" collapsed="false">
      <c r="A167" s="19"/>
      <c r="E167" s="17"/>
      <c r="F167" s="17"/>
      <c r="G167" s="21"/>
      <c r="H167" s="21"/>
      <c r="I167" s="21"/>
      <c r="J167" s="21"/>
      <c r="K167" s="21"/>
      <c r="L167" s="21"/>
      <c r="M167" s="21"/>
      <c r="N167" s="21"/>
    </row>
    <row r="168" customFormat="false" ht="12.75" hidden="false" customHeight="false" outlineLevel="0" collapsed="false">
      <c r="A168" s="19"/>
      <c r="E168" s="17"/>
      <c r="F168" s="17"/>
      <c r="G168" s="21"/>
      <c r="H168" s="21"/>
      <c r="I168" s="21"/>
      <c r="J168" s="21"/>
      <c r="K168" s="21"/>
      <c r="L168" s="21"/>
      <c r="M168" s="21"/>
      <c r="N168" s="21"/>
    </row>
    <row r="169" customFormat="false" ht="12.75" hidden="false" customHeight="false" outlineLevel="0" collapsed="false">
      <c r="A169" s="19"/>
      <c r="E169" s="17"/>
      <c r="F169" s="17"/>
      <c r="G169" s="21"/>
      <c r="H169" s="21"/>
      <c r="I169" s="21"/>
      <c r="J169" s="21"/>
      <c r="K169" s="21"/>
      <c r="L169" s="21"/>
      <c r="M169" s="21"/>
      <c r="N169" s="21"/>
    </row>
    <row r="170" customFormat="false" ht="12.75" hidden="false" customHeight="false" outlineLevel="0" collapsed="false">
      <c r="A170" s="19"/>
      <c r="E170" s="17"/>
      <c r="F170" s="17"/>
      <c r="G170" s="21"/>
      <c r="H170" s="21"/>
      <c r="I170" s="21"/>
      <c r="J170" s="21"/>
      <c r="K170" s="21"/>
      <c r="L170" s="21"/>
      <c r="M170" s="21"/>
      <c r="N170" s="21"/>
    </row>
    <row r="171" customFormat="false" ht="12.75" hidden="false" customHeight="false" outlineLevel="0" collapsed="false">
      <c r="A171" s="19"/>
      <c r="E171" s="17"/>
      <c r="F171" s="17"/>
      <c r="G171" s="21"/>
      <c r="H171" s="21"/>
      <c r="I171" s="21"/>
      <c r="J171" s="21"/>
      <c r="K171" s="21"/>
      <c r="L171" s="21"/>
      <c r="M171" s="21"/>
      <c r="N171" s="21"/>
    </row>
    <row r="172" customFormat="false" ht="12.75" hidden="false" customHeight="false" outlineLevel="0" collapsed="false">
      <c r="A172" s="19"/>
      <c r="E172" s="17"/>
      <c r="F172" s="17"/>
      <c r="G172" s="21"/>
      <c r="H172" s="21"/>
      <c r="I172" s="21"/>
      <c r="J172" s="21"/>
      <c r="K172" s="21"/>
      <c r="L172" s="21"/>
      <c r="M172" s="21"/>
      <c r="N172" s="21"/>
    </row>
    <row r="173" customFormat="false" ht="12.75" hidden="false" customHeight="false" outlineLevel="0" collapsed="false">
      <c r="A173" s="19"/>
      <c r="E173" s="17"/>
      <c r="F173" s="17"/>
      <c r="G173" s="21"/>
      <c r="H173" s="21"/>
      <c r="I173" s="21"/>
      <c r="J173" s="21"/>
      <c r="K173" s="21"/>
      <c r="L173" s="21"/>
      <c r="M173" s="21"/>
      <c r="N173" s="21"/>
    </row>
    <row r="174" customFormat="false" ht="12.75" hidden="false" customHeight="false" outlineLevel="0" collapsed="false">
      <c r="A174" s="19"/>
      <c r="E174" s="17"/>
      <c r="F174" s="17"/>
      <c r="G174" s="21"/>
      <c r="H174" s="21"/>
      <c r="I174" s="21"/>
      <c r="J174" s="21"/>
      <c r="K174" s="21"/>
      <c r="L174" s="21"/>
      <c r="M174" s="21"/>
      <c r="N174" s="21"/>
    </row>
    <row r="175" customFormat="false" ht="12.75" hidden="false" customHeight="false" outlineLevel="0" collapsed="false">
      <c r="A175" s="19"/>
      <c r="E175" s="17"/>
      <c r="F175" s="17"/>
      <c r="G175" s="21"/>
      <c r="H175" s="21"/>
      <c r="I175" s="21"/>
      <c r="J175" s="21"/>
      <c r="K175" s="21"/>
      <c r="L175" s="21"/>
      <c r="M175" s="21"/>
      <c r="N175" s="21"/>
    </row>
    <row r="176" customFormat="false" ht="12.75" hidden="false" customHeight="false" outlineLevel="0" collapsed="false">
      <c r="A176" s="19"/>
      <c r="E176" s="17"/>
      <c r="F176" s="17"/>
      <c r="G176" s="21"/>
      <c r="H176" s="21"/>
      <c r="I176" s="21"/>
      <c r="J176" s="21"/>
      <c r="K176" s="21"/>
      <c r="L176" s="21"/>
      <c r="M176" s="21"/>
      <c r="N176" s="21"/>
    </row>
    <row r="177" customFormat="false" ht="12.75" hidden="false" customHeight="false" outlineLevel="0" collapsed="false">
      <c r="A177" s="19"/>
      <c r="E177" s="17"/>
      <c r="F177" s="17"/>
      <c r="G177" s="21"/>
      <c r="H177" s="21"/>
      <c r="I177" s="21"/>
      <c r="J177" s="21"/>
      <c r="K177" s="21"/>
      <c r="L177" s="21"/>
      <c r="M177" s="21"/>
      <c r="N177" s="21"/>
    </row>
    <row r="178" customFormat="false" ht="12.75" hidden="false" customHeight="false" outlineLevel="0" collapsed="false">
      <c r="A178" s="19"/>
      <c r="E178" s="17"/>
      <c r="F178" s="17"/>
      <c r="G178" s="21"/>
      <c r="H178" s="21"/>
      <c r="I178" s="21"/>
      <c r="J178" s="21"/>
      <c r="K178" s="21"/>
      <c r="L178" s="21"/>
      <c r="M178" s="21"/>
      <c r="N178" s="21"/>
    </row>
    <row r="179" customFormat="false" ht="12.75" hidden="false" customHeight="false" outlineLevel="0" collapsed="false">
      <c r="A179" s="19"/>
      <c r="E179" s="17"/>
      <c r="F179" s="17"/>
      <c r="G179" s="21"/>
      <c r="H179" s="21"/>
      <c r="I179" s="21"/>
      <c r="J179" s="21"/>
      <c r="K179" s="21"/>
      <c r="L179" s="21"/>
      <c r="M179" s="21"/>
      <c r="N179" s="21"/>
    </row>
    <row r="180" customFormat="false" ht="12.75" hidden="false" customHeight="false" outlineLevel="0" collapsed="false">
      <c r="A180" s="19"/>
      <c r="E180" s="17"/>
      <c r="F180" s="17"/>
      <c r="G180" s="21"/>
      <c r="H180" s="21"/>
      <c r="I180" s="21"/>
      <c r="J180" s="21"/>
      <c r="K180" s="21"/>
      <c r="L180" s="21"/>
      <c r="M180" s="21"/>
      <c r="N180" s="21"/>
    </row>
    <row r="181" customFormat="false" ht="12.75" hidden="false" customHeight="false" outlineLevel="0" collapsed="false">
      <c r="A181" s="19"/>
      <c r="E181" s="17"/>
      <c r="F181" s="17"/>
      <c r="G181" s="21"/>
      <c r="H181" s="21"/>
      <c r="I181" s="21"/>
      <c r="J181" s="21"/>
      <c r="K181" s="21"/>
      <c r="L181" s="21"/>
      <c r="M181" s="21"/>
      <c r="N181" s="21"/>
    </row>
    <row r="182" customFormat="false" ht="12.75" hidden="false" customHeight="false" outlineLevel="0" collapsed="false">
      <c r="A182" s="19"/>
      <c r="E182" s="17"/>
      <c r="F182" s="17"/>
      <c r="G182" s="21"/>
      <c r="H182" s="21"/>
      <c r="I182" s="21"/>
      <c r="J182" s="21"/>
      <c r="K182" s="21"/>
      <c r="L182" s="21"/>
      <c r="M182" s="21"/>
      <c r="N182" s="21"/>
    </row>
    <row r="183" customFormat="false" ht="12.75" hidden="false" customHeight="false" outlineLevel="0" collapsed="false">
      <c r="A183" s="19"/>
      <c r="E183" s="17"/>
      <c r="F183" s="17"/>
      <c r="G183" s="21"/>
      <c r="H183" s="21"/>
      <c r="I183" s="21"/>
      <c r="J183" s="21"/>
      <c r="K183" s="21"/>
      <c r="L183" s="21"/>
      <c r="M183" s="21"/>
      <c r="N183" s="21"/>
    </row>
    <row r="184" customFormat="false" ht="12.75" hidden="false" customHeight="false" outlineLevel="0" collapsed="false">
      <c r="A184" s="19"/>
      <c r="E184" s="17"/>
      <c r="F184" s="17"/>
      <c r="G184" s="21"/>
      <c r="H184" s="21"/>
      <c r="I184" s="21"/>
      <c r="J184" s="21"/>
      <c r="K184" s="21"/>
      <c r="L184" s="21"/>
      <c r="M184" s="21"/>
      <c r="N184" s="21"/>
    </row>
    <row r="185" customFormat="false" ht="12.75" hidden="false" customHeight="false" outlineLevel="0" collapsed="false">
      <c r="A185" s="19"/>
      <c r="E185" s="17"/>
      <c r="F185" s="17"/>
      <c r="G185" s="21"/>
      <c r="H185" s="21"/>
      <c r="I185" s="21"/>
      <c r="J185" s="21"/>
      <c r="K185" s="21"/>
      <c r="L185" s="21"/>
      <c r="M185" s="21"/>
      <c r="N185" s="21"/>
    </row>
    <row r="186" customFormat="false" ht="12.75" hidden="false" customHeight="false" outlineLevel="0" collapsed="false">
      <c r="A186" s="19"/>
      <c r="E186" s="17"/>
      <c r="F186" s="17"/>
      <c r="G186" s="21"/>
      <c r="H186" s="21"/>
      <c r="I186" s="21"/>
      <c r="J186" s="21"/>
      <c r="K186" s="21"/>
      <c r="L186" s="21"/>
      <c r="M186" s="21"/>
      <c r="N186" s="21"/>
    </row>
    <row r="187" customFormat="false" ht="12.75" hidden="false" customHeight="false" outlineLevel="0" collapsed="false">
      <c r="A187" s="19"/>
      <c r="E187" s="17"/>
      <c r="F187" s="17"/>
      <c r="G187" s="21"/>
      <c r="H187" s="21"/>
      <c r="I187" s="21"/>
      <c r="J187" s="21"/>
      <c r="K187" s="21"/>
      <c r="L187" s="21"/>
      <c r="M187" s="21"/>
      <c r="N187" s="21"/>
    </row>
    <row r="188" customFormat="false" ht="12.75" hidden="false" customHeight="false" outlineLevel="0" collapsed="false">
      <c r="A188" s="19"/>
      <c r="E188" s="17"/>
      <c r="F188" s="17"/>
      <c r="G188" s="21"/>
      <c r="H188" s="21"/>
      <c r="I188" s="21"/>
      <c r="J188" s="21"/>
      <c r="K188" s="21"/>
      <c r="L188" s="21"/>
      <c r="M188" s="21"/>
      <c r="N188" s="21"/>
    </row>
    <row r="189" customFormat="false" ht="12.75" hidden="false" customHeight="false" outlineLevel="0" collapsed="false">
      <c r="A189" s="19"/>
      <c r="E189" s="17"/>
      <c r="F189" s="17"/>
      <c r="G189" s="21"/>
      <c r="H189" s="21"/>
      <c r="I189" s="21"/>
      <c r="J189" s="21"/>
      <c r="K189" s="21"/>
      <c r="L189" s="21"/>
      <c r="M189" s="21"/>
      <c r="N189" s="21"/>
    </row>
    <row r="190" customFormat="false" ht="12.75" hidden="false" customHeight="false" outlineLevel="0" collapsed="false">
      <c r="A190" s="19"/>
      <c r="E190" s="17"/>
      <c r="F190" s="17"/>
      <c r="G190" s="21"/>
      <c r="H190" s="21"/>
      <c r="I190" s="21"/>
      <c r="J190" s="21"/>
      <c r="K190" s="21"/>
      <c r="L190" s="21"/>
      <c r="M190" s="21"/>
      <c r="N190" s="21"/>
    </row>
    <row r="191" customFormat="false" ht="12.75" hidden="false" customHeight="false" outlineLevel="0" collapsed="false">
      <c r="A191" s="19"/>
      <c r="E191" s="17"/>
      <c r="F191" s="17"/>
      <c r="G191" s="21"/>
      <c r="H191" s="21"/>
      <c r="I191" s="21"/>
      <c r="J191" s="21"/>
      <c r="K191" s="21"/>
      <c r="L191" s="21"/>
      <c r="M191" s="21"/>
      <c r="N191" s="21"/>
    </row>
    <row r="192" customFormat="false" ht="12.75" hidden="false" customHeight="false" outlineLevel="0" collapsed="false">
      <c r="A192" s="19"/>
      <c r="E192" s="17"/>
      <c r="F192" s="17"/>
      <c r="G192" s="21"/>
      <c r="H192" s="21"/>
      <c r="I192" s="21"/>
      <c r="J192" s="21"/>
      <c r="K192" s="21"/>
      <c r="L192" s="21"/>
      <c r="M192" s="21"/>
      <c r="N192" s="21"/>
    </row>
    <row r="193" customFormat="false" ht="12.75" hidden="false" customHeight="false" outlineLevel="0" collapsed="false">
      <c r="A193" s="19"/>
      <c r="E193" s="17"/>
      <c r="F193" s="17"/>
      <c r="G193" s="21"/>
      <c r="H193" s="21"/>
      <c r="I193" s="21"/>
      <c r="J193" s="21"/>
      <c r="K193" s="21"/>
      <c r="L193" s="21"/>
      <c r="M193" s="21"/>
      <c r="N193" s="21"/>
    </row>
    <row r="194" customFormat="false" ht="12.75" hidden="false" customHeight="false" outlineLevel="0" collapsed="false">
      <c r="A194" s="19"/>
      <c r="E194" s="17"/>
      <c r="F194" s="17"/>
      <c r="G194" s="21"/>
      <c r="H194" s="21"/>
      <c r="I194" s="21"/>
      <c r="J194" s="21"/>
      <c r="K194" s="21"/>
      <c r="L194" s="21"/>
      <c r="M194" s="21"/>
      <c r="N194" s="21"/>
    </row>
    <row r="195" customFormat="false" ht="12.75" hidden="false" customHeight="false" outlineLevel="0" collapsed="false">
      <c r="A195" s="19"/>
      <c r="E195" s="17"/>
      <c r="F195" s="17"/>
      <c r="G195" s="21"/>
      <c r="H195" s="21"/>
      <c r="I195" s="21"/>
      <c r="J195" s="21"/>
      <c r="K195" s="21"/>
      <c r="L195" s="21"/>
      <c r="M195" s="21"/>
      <c r="N195" s="21"/>
    </row>
    <row r="196" customFormat="false" ht="12.75" hidden="false" customHeight="false" outlineLevel="0" collapsed="false">
      <c r="A196" s="19"/>
      <c r="E196" s="17"/>
      <c r="F196" s="17"/>
      <c r="G196" s="21"/>
      <c r="H196" s="21"/>
      <c r="I196" s="21"/>
      <c r="J196" s="21"/>
      <c r="K196" s="21"/>
      <c r="L196" s="21"/>
      <c r="M196" s="21"/>
      <c r="N196" s="21"/>
    </row>
    <row r="197" customFormat="false" ht="12.75" hidden="false" customHeight="false" outlineLevel="0" collapsed="false">
      <c r="A197" s="19"/>
      <c r="E197" s="17"/>
      <c r="F197" s="17"/>
      <c r="G197" s="21"/>
      <c r="H197" s="21"/>
      <c r="I197" s="21"/>
      <c r="J197" s="21"/>
      <c r="K197" s="21"/>
      <c r="L197" s="21"/>
      <c r="M197" s="21"/>
      <c r="N197" s="21"/>
    </row>
    <row r="198" customFormat="false" ht="12.75" hidden="false" customHeight="false" outlineLevel="0" collapsed="false">
      <c r="A198" s="19"/>
      <c r="E198" s="17"/>
      <c r="F198" s="17"/>
      <c r="G198" s="21"/>
      <c r="H198" s="21"/>
      <c r="I198" s="21"/>
      <c r="J198" s="21"/>
      <c r="K198" s="21"/>
      <c r="L198" s="21"/>
      <c r="M198" s="21"/>
      <c r="N198" s="21"/>
    </row>
    <row r="199" customFormat="false" ht="12.75" hidden="false" customHeight="false" outlineLevel="0" collapsed="false">
      <c r="A199" s="19"/>
      <c r="E199" s="17"/>
      <c r="F199" s="17"/>
      <c r="G199" s="21"/>
      <c r="H199" s="21"/>
      <c r="I199" s="21"/>
      <c r="J199" s="21"/>
      <c r="K199" s="21"/>
      <c r="L199" s="21"/>
      <c r="M199" s="21"/>
      <c r="N199" s="21"/>
    </row>
    <row r="200" customFormat="false" ht="12.75" hidden="false" customHeight="false" outlineLevel="0" collapsed="false">
      <c r="A200" s="19"/>
      <c r="E200" s="17"/>
      <c r="F200" s="17"/>
      <c r="G200" s="21"/>
      <c r="H200" s="21"/>
      <c r="I200" s="21"/>
      <c r="J200" s="21"/>
      <c r="K200" s="21"/>
      <c r="L200" s="21"/>
      <c r="M200" s="21"/>
      <c r="N200" s="21"/>
    </row>
    <row r="201" customFormat="false" ht="12.75" hidden="false" customHeight="false" outlineLevel="0" collapsed="false">
      <c r="A201" s="19"/>
      <c r="E201" s="17"/>
      <c r="F201" s="17"/>
      <c r="G201" s="21"/>
      <c r="H201" s="21"/>
      <c r="I201" s="21"/>
      <c r="J201" s="21"/>
      <c r="K201" s="21"/>
      <c r="L201" s="21"/>
      <c r="M201" s="21"/>
      <c r="N201" s="21"/>
    </row>
    <row r="202" customFormat="false" ht="12.75" hidden="false" customHeight="false" outlineLevel="0" collapsed="false">
      <c r="A202" s="19"/>
      <c r="E202" s="17"/>
      <c r="F202" s="17"/>
      <c r="G202" s="21"/>
      <c r="H202" s="21"/>
      <c r="I202" s="21"/>
      <c r="J202" s="21"/>
      <c r="K202" s="21"/>
      <c r="L202" s="21"/>
      <c r="M202" s="21"/>
      <c r="N202" s="21"/>
    </row>
    <row r="203" customFormat="false" ht="12.75" hidden="false" customHeight="false" outlineLevel="0" collapsed="false">
      <c r="A203" s="19"/>
      <c r="E203" s="17"/>
      <c r="F203" s="17"/>
      <c r="G203" s="21"/>
      <c r="H203" s="21"/>
      <c r="I203" s="21"/>
      <c r="J203" s="21"/>
      <c r="K203" s="21"/>
      <c r="L203" s="21"/>
      <c r="M203" s="21"/>
      <c r="N203" s="21"/>
    </row>
    <row r="204" customFormat="false" ht="12.75" hidden="false" customHeight="false" outlineLevel="0" collapsed="false">
      <c r="A204" s="19"/>
      <c r="E204" s="17"/>
      <c r="F204" s="17"/>
      <c r="G204" s="21"/>
      <c r="H204" s="21"/>
      <c r="I204" s="21"/>
      <c r="J204" s="21"/>
      <c r="K204" s="21"/>
      <c r="L204" s="21"/>
      <c r="M204" s="21"/>
      <c r="N204" s="21"/>
    </row>
    <row r="205" customFormat="false" ht="12.75" hidden="false" customHeight="false" outlineLevel="0" collapsed="false">
      <c r="A205" s="19"/>
      <c r="E205" s="17"/>
      <c r="F205" s="17"/>
      <c r="G205" s="21"/>
      <c r="H205" s="21"/>
      <c r="I205" s="21"/>
      <c r="J205" s="21"/>
      <c r="K205" s="21"/>
      <c r="L205" s="21"/>
      <c r="M205" s="21"/>
      <c r="N205" s="21"/>
    </row>
    <row r="206" customFormat="false" ht="12.75" hidden="false" customHeight="false" outlineLevel="0" collapsed="false">
      <c r="A206" s="19"/>
      <c r="E206" s="17"/>
      <c r="F206" s="17"/>
      <c r="G206" s="21"/>
      <c r="H206" s="21"/>
      <c r="I206" s="21"/>
      <c r="J206" s="21"/>
      <c r="K206" s="21"/>
      <c r="L206" s="21"/>
      <c r="M206" s="21"/>
      <c r="N206" s="21"/>
    </row>
    <row r="207" customFormat="false" ht="12.75" hidden="false" customHeight="false" outlineLevel="0" collapsed="false">
      <c r="A207" s="19"/>
      <c r="E207" s="17"/>
      <c r="F207" s="17"/>
      <c r="G207" s="21"/>
      <c r="H207" s="21"/>
      <c r="I207" s="21"/>
      <c r="J207" s="21"/>
      <c r="K207" s="21"/>
      <c r="L207" s="21"/>
      <c r="M207" s="21"/>
      <c r="N207" s="21"/>
    </row>
    <row r="208" customFormat="false" ht="12.75" hidden="false" customHeight="false" outlineLevel="0" collapsed="false">
      <c r="A208" s="19"/>
      <c r="E208" s="17"/>
      <c r="F208" s="17"/>
      <c r="G208" s="21"/>
      <c r="H208" s="21"/>
      <c r="I208" s="21"/>
      <c r="J208" s="21"/>
      <c r="K208" s="21"/>
      <c r="L208" s="21"/>
      <c r="M208" s="21"/>
      <c r="N208" s="21"/>
    </row>
    <row r="209" customFormat="false" ht="12.75" hidden="false" customHeight="false" outlineLevel="0" collapsed="false">
      <c r="A209" s="19"/>
      <c r="E209" s="17"/>
      <c r="F209" s="17"/>
      <c r="G209" s="21"/>
      <c r="H209" s="21"/>
      <c r="I209" s="21"/>
      <c r="J209" s="21"/>
      <c r="K209" s="21"/>
      <c r="L209" s="21"/>
      <c r="M209" s="21"/>
      <c r="N209" s="21"/>
    </row>
    <row r="210" customFormat="false" ht="12.75" hidden="false" customHeight="false" outlineLevel="0" collapsed="false">
      <c r="A210" s="19"/>
      <c r="E210" s="17"/>
      <c r="F210" s="17"/>
      <c r="G210" s="21"/>
      <c r="H210" s="21"/>
      <c r="I210" s="21"/>
      <c r="J210" s="21"/>
      <c r="K210" s="21"/>
      <c r="L210" s="21"/>
      <c r="M210" s="21"/>
      <c r="N210" s="21"/>
    </row>
    <row r="211" customFormat="false" ht="12.75" hidden="false" customHeight="false" outlineLevel="0" collapsed="false">
      <c r="A211" s="19"/>
      <c r="E211" s="17"/>
      <c r="F211" s="17"/>
      <c r="G211" s="21"/>
      <c r="H211" s="21"/>
      <c r="I211" s="21"/>
      <c r="J211" s="21"/>
      <c r="K211" s="21"/>
      <c r="L211" s="21"/>
      <c r="M211" s="21"/>
      <c r="N211" s="21"/>
    </row>
    <row r="212" customFormat="false" ht="12.75" hidden="false" customHeight="false" outlineLevel="0" collapsed="false">
      <c r="A212" s="19"/>
      <c r="E212" s="17"/>
      <c r="F212" s="17"/>
      <c r="G212" s="21"/>
      <c r="H212" s="21"/>
      <c r="I212" s="21"/>
      <c r="J212" s="21"/>
      <c r="K212" s="21"/>
      <c r="L212" s="21"/>
      <c r="M212" s="21"/>
      <c r="N212" s="21"/>
    </row>
    <row r="213" customFormat="false" ht="12.75" hidden="false" customHeight="false" outlineLevel="0" collapsed="false">
      <c r="A213" s="19"/>
      <c r="E213" s="17"/>
      <c r="F213" s="17"/>
      <c r="G213" s="21"/>
      <c r="H213" s="21"/>
      <c r="I213" s="21"/>
      <c r="J213" s="21"/>
      <c r="K213" s="21"/>
      <c r="L213" s="21"/>
      <c r="M213" s="21"/>
      <c r="N213" s="21"/>
    </row>
    <row r="214" customFormat="false" ht="12.75" hidden="false" customHeight="false" outlineLevel="0" collapsed="false">
      <c r="A214" s="19"/>
      <c r="E214" s="17"/>
      <c r="F214" s="17"/>
      <c r="G214" s="21"/>
      <c r="H214" s="21"/>
      <c r="I214" s="21"/>
      <c r="J214" s="21"/>
      <c r="K214" s="21"/>
      <c r="L214" s="21"/>
      <c r="M214" s="21"/>
      <c r="N214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2" style="0" width="10.71"/>
  </cols>
  <sheetData>
    <row r="1" customFormat="false" ht="15.75" hidden="false" customHeight="false" outlineLevel="0" collapsed="false">
      <c r="A1" s="22" t="s">
        <v>17</v>
      </c>
    </row>
    <row r="2" customFormat="false" ht="15.75" hidden="false" customHeight="false" outlineLevel="0" collapsed="false">
      <c r="A2" s="22" t="s">
        <v>18</v>
      </c>
    </row>
    <row r="3" customFormat="false" ht="15.75" hidden="false" customHeight="false" outlineLevel="0" collapsed="false">
      <c r="A3" s="22" t="s">
        <v>19</v>
      </c>
    </row>
    <row r="5" customFormat="false" ht="12.75" hidden="false" customHeight="false" outlineLevel="0" collapsed="false">
      <c r="B5" s="23" t="s">
        <v>20</v>
      </c>
      <c r="C5" s="23"/>
      <c r="D5" s="23" t="s">
        <v>21</v>
      </c>
      <c r="E5" s="23"/>
      <c r="F5" s="23" t="s">
        <v>22</v>
      </c>
      <c r="G5" s="23"/>
    </row>
    <row r="7" customFormat="false" ht="12.75" hidden="false" customHeight="false" outlineLevel="0" collapsed="false">
      <c r="B7" s="18" t="s">
        <v>13</v>
      </c>
      <c r="C7" s="18" t="s">
        <v>14</v>
      </c>
      <c r="D7" s="18" t="s">
        <v>13</v>
      </c>
      <c r="E7" s="18" t="s">
        <v>14</v>
      </c>
      <c r="F7" s="18" t="s">
        <v>13</v>
      </c>
      <c r="G7" s="18" t="s">
        <v>14</v>
      </c>
    </row>
    <row r="8" customFormat="false" ht="12.75" hidden="false" customHeight="false" outlineLevel="0" collapsed="false">
      <c r="A8" s="24" t="n">
        <v>36739</v>
      </c>
      <c r="B8" s="25" t="n">
        <v>303570000</v>
      </c>
      <c r="C8" s="25" t="n">
        <v>-444510000</v>
      </c>
      <c r="D8" s="25" t="n">
        <v>55727067.3654</v>
      </c>
      <c r="E8" s="25" t="n">
        <v>-57476540.5494</v>
      </c>
      <c r="F8" s="25" t="n">
        <v>-2426667.7198</v>
      </c>
      <c r="G8" s="25" t="n">
        <v>4609723.1277</v>
      </c>
    </row>
    <row r="9" customFormat="false" ht="12.75" hidden="false" customHeight="false" outlineLevel="0" collapsed="false">
      <c r="A9" s="24" t="n">
        <v>36770</v>
      </c>
      <c r="B9" s="25" t="n">
        <v>245390000</v>
      </c>
      <c r="C9" s="25" t="n">
        <v>-304180000</v>
      </c>
      <c r="D9" s="25" t="n">
        <v>13062448.6694</v>
      </c>
      <c r="E9" s="25" t="n">
        <v>-15203385.3247</v>
      </c>
      <c r="F9" s="25" t="n">
        <v>-312319.8286</v>
      </c>
      <c r="G9" s="25" t="n">
        <v>1593314.1505</v>
      </c>
    </row>
    <row r="10" customFormat="false" ht="12.75" hidden="false" customHeight="false" outlineLevel="0" collapsed="false">
      <c r="A10" s="24" t="n">
        <v>36800</v>
      </c>
      <c r="B10" s="25" t="n">
        <v>370050000</v>
      </c>
      <c r="C10" s="25" t="n">
        <v>-370760000</v>
      </c>
      <c r="D10" s="25" t="n">
        <v>19960060.6945</v>
      </c>
      <c r="E10" s="25" t="n">
        <v>-37394029.3852</v>
      </c>
      <c r="F10" s="25" t="n">
        <v>-2586913.8796</v>
      </c>
      <c r="G10" s="25" t="n">
        <v>2819129.1397</v>
      </c>
    </row>
    <row r="11" customFormat="false" ht="12.75" hidden="false" customHeight="false" outlineLevel="0" collapsed="false">
      <c r="A11" s="24" t="n">
        <v>36831</v>
      </c>
      <c r="B11" s="25" t="n">
        <v>215660000</v>
      </c>
      <c r="C11" s="25" t="n">
        <v>-218800000</v>
      </c>
      <c r="D11" s="25" t="n">
        <v>7034963.8575</v>
      </c>
      <c r="E11" s="25" t="n">
        <v>-4949962.6893</v>
      </c>
      <c r="F11" s="25" t="n">
        <v>-1026852.8221</v>
      </c>
      <c r="G11" s="25" t="n">
        <v>4109579.3743</v>
      </c>
    </row>
    <row r="12" customFormat="false" ht="12.75" hidden="false" customHeight="false" outlineLevel="0" collapsed="false">
      <c r="A12" s="24" t="n">
        <v>36861</v>
      </c>
      <c r="B12" s="25" t="n">
        <v>281270000</v>
      </c>
      <c r="C12" s="25" t="n">
        <v>-335290000</v>
      </c>
      <c r="D12" s="25" t="n">
        <v>11954554.5634</v>
      </c>
      <c r="E12" s="25" t="n">
        <v>-12631601.3923</v>
      </c>
      <c r="F12" s="25" t="n">
        <v>-753430.0504</v>
      </c>
      <c r="G12" s="25" t="n">
        <v>4382821.1033</v>
      </c>
    </row>
    <row r="13" customFormat="false" ht="12.75" hidden="false" customHeight="false" outlineLevel="0" collapsed="false">
      <c r="A13" s="24" t="n">
        <v>36892</v>
      </c>
      <c r="B13" s="25" t="n">
        <v>286080000</v>
      </c>
      <c r="C13" s="25" t="n">
        <v>-330610000</v>
      </c>
      <c r="D13" s="25" t="n">
        <v>12669797.3605</v>
      </c>
      <c r="E13" s="25" t="n">
        <v>-14260002.261</v>
      </c>
      <c r="F13" s="25" t="n">
        <v>-5172281.0984</v>
      </c>
      <c r="G13" s="25" t="n">
        <v>4803162.2776</v>
      </c>
    </row>
    <row r="14" customFormat="false" ht="12.75" hidden="false" customHeight="false" outlineLevel="0" collapsed="false">
      <c r="A14" s="24" t="n">
        <v>36923</v>
      </c>
      <c r="B14" s="25" t="n">
        <v>103590000</v>
      </c>
      <c r="C14" s="25" t="n">
        <v>-145240000</v>
      </c>
      <c r="D14" s="25" t="n">
        <v>2562056.2676</v>
      </c>
      <c r="E14" s="25" t="n">
        <v>-2198095.6832</v>
      </c>
      <c r="F14" s="25" t="n">
        <v>-1981128.1895</v>
      </c>
      <c r="G14" s="25" t="n">
        <v>1631019.5044</v>
      </c>
    </row>
    <row r="15" customFormat="false" ht="12.75" hidden="false" customHeight="false" outlineLevel="0" collapsed="false">
      <c r="A15" s="24" t="n">
        <v>36951</v>
      </c>
      <c r="B15" s="25" t="n">
        <v>102780000</v>
      </c>
      <c r="C15" s="25" t="n">
        <v>-172740000</v>
      </c>
      <c r="D15" s="25" t="n">
        <v>11094919.7017</v>
      </c>
      <c r="E15" s="25" t="n">
        <v>-4726556.5277</v>
      </c>
      <c r="F15" s="25" t="n">
        <v>-690220.3785</v>
      </c>
      <c r="G15" s="25" t="n">
        <v>3556461.0468</v>
      </c>
    </row>
    <row r="16" customFormat="false" ht="12.75" hidden="false" customHeight="false" outlineLevel="0" collapsed="false">
      <c r="A16" s="24" t="n">
        <v>36982</v>
      </c>
      <c r="B16" s="25" t="n">
        <v>141530000</v>
      </c>
      <c r="C16" s="25" t="n">
        <v>-97780000</v>
      </c>
      <c r="D16" s="25" t="n">
        <v>1175581.6314</v>
      </c>
      <c r="E16" s="25" t="n">
        <v>-4081465.893</v>
      </c>
      <c r="F16" s="25" t="n">
        <v>-2392875.9297</v>
      </c>
      <c r="G16" s="25" t="n">
        <v>2947116.2445</v>
      </c>
    </row>
    <row r="17" customFormat="false" ht="12.75" hidden="false" customHeight="false" outlineLevel="0" collapsed="false">
      <c r="A17" s="24" t="n">
        <v>37012</v>
      </c>
      <c r="B17" s="25" t="n">
        <v>127190000</v>
      </c>
      <c r="C17" s="25" t="n">
        <v>-141990000</v>
      </c>
      <c r="D17" s="25" t="n">
        <v>0</v>
      </c>
      <c r="E17" s="25" t="n">
        <v>0</v>
      </c>
      <c r="F17" s="25" t="n">
        <v>0</v>
      </c>
      <c r="G17" s="25" t="n">
        <v>0</v>
      </c>
    </row>
    <row r="18" customFormat="false" ht="12.75" hidden="false" customHeight="false" outlineLevel="0" collapsed="false">
      <c r="A18" s="24" t="n">
        <v>37043</v>
      </c>
      <c r="B18" s="25" t="n">
        <v>100630000</v>
      </c>
      <c r="C18" s="25" t="n">
        <v>-100380000</v>
      </c>
      <c r="D18" s="25" t="n">
        <v>1565637.439</v>
      </c>
      <c r="E18" s="25" t="n">
        <v>-782818.7195</v>
      </c>
      <c r="F18" s="25" t="n">
        <v>-381426.3668</v>
      </c>
      <c r="G18" s="25" t="n">
        <v>190713.1834</v>
      </c>
    </row>
    <row r="19" customFormat="false" ht="12.75" hidden="false" customHeight="false" outlineLevel="0" collapsed="false">
      <c r="A19" s="24" t="n">
        <v>37073</v>
      </c>
      <c r="B19" s="25" t="n">
        <v>89730000</v>
      </c>
      <c r="C19" s="25" t="n">
        <v>-77040000</v>
      </c>
      <c r="D19" s="25" t="n">
        <v>0</v>
      </c>
      <c r="E19" s="25" t="n">
        <v>0</v>
      </c>
      <c r="F19" s="25" t="n">
        <v>0</v>
      </c>
      <c r="G19" s="25" t="n">
        <v>0</v>
      </c>
    </row>
    <row r="20" customFormat="false" ht="12.75" hidden="false" customHeight="false" outlineLevel="0" collapsed="false">
      <c r="A20" s="24" t="n">
        <v>37104</v>
      </c>
      <c r="B20" s="25" t="n">
        <v>37450000</v>
      </c>
      <c r="C20" s="25" t="n">
        <v>-36890000</v>
      </c>
      <c r="D20" s="25" t="n">
        <v>0</v>
      </c>
      <c r="E20" s="25" t="n">
        <v>0</v>
      </c>
      <c r="F20" s="25" t="n">
        <v>0</v>
      </c>
      <c r="G20" s="25" t="n">
        <v>0</v>
      </c>
    </row>
    <row r="21" customFormat="false" ht="12.75" hidden="false" customHeight="false" outlineLevel="0" collapsed="false">
      <c r="A21" s="24" t="n">
        <v>37135</v>
      </c>
      <c r="B21" s="25" t="n">
        <v>39150000</v>
      </c>
      <c r="C21" s="25" t="n">
        <v>-36260000</v>
      </c>
      <c r="D21" s="25" t="n">
        <v>0</v>
      </c>
      <c r="E21" s="25" t="n">
        <v>-724758.3439</v>
      </c>
      <c r="F21" s="25" t="n">
        <v>0</v>
      </c>
      <c r="G21" s="25" t="n">
        <v>238084.1431</v>
      </c>
    </row>
    <row r="22" customFormat="false" ht="12.75" hidden="false" customHeight="false" outlineLevel="0" collapsed="false">
      <c r="A22" s="24" t="n">
        <v>37165</v>
      </c>
      <c r="B22" s="25" t="n">
        <v>36950000</v>
      </c>
      <c r="C22" s="25" t="n">
        <v>-34090000</v>
      </c>
      <c r="D22" s="25" t="n">
        <v>0</v>
      </c>
      <c r="E22" s="25" t="n">
        <v>0</v>
      </c>
      <c r="F22" s="25" t="n">
        <v>0</v>
      </c>
      <c r="G22" s="25" t="n">
        <v>0</v>
      </c>
    </row>
    <row r="23" customFormat="false" ht="12.75" hidden="false" customHeight="false" outlineLevel="0" collapsed="false">
      <c r="A23" s="24" t="n">
        <v>37196</v>
      </c>
      <c r="B23" s="25" t="n">
        <v>30930000</v>
      </c>
      <c r="C23" s="25" t="n">
        <v>-40270000</v>
      </c>
      <c r="D23" s="25" t="n">
        <v>0</v>
      </c>
      <c r="E23" s="25" t="n">
        <v>0</v>
      </c>
      <c r="F23" s="25" t="n">
        <v>0</v>
      </c>
      <c r="G23" s="25" t="n">
        <v>0</v>
      </c>
    </row>
    <row r="24" customFormat="false" ht="12.75" hidden="false" customHeight="false" outlineLevel="0" collapsed="false">
      <c r="A24" s="24" t="n">
        <v>37226</v>
      </c>
      <c r="B24" s="25" t="n">
        <v>50180000</v>
      </c>
      <c r="C24" s="25" t="n">
        <v>-77470000</v>
      </c>
      <c r="D24" s="25" t="n">
        <v>0</v>
      </c>
      <c r="E24" s="25" t="n">
        <v>-794941.8277</v>
      </c>
      <c r="F24" s="25" t="n">
        <v>0</v>
      </c>
      <c r="G24" s="25" t="n">
        <v>170143.8026</v>
      </c>
    </row>
    <row r="25" customFormat="false" ht="12.75" hidden="false" customHeight="false" outlineLevel="0" collapsed="false">
      <c r="A25" s="24" t="n">
        <v>37257</v>
      </c>
      <c r="B25" s="25" t="n">
        <v>69150000</v>
      </c>
      <c r="C25" s="25" t="n">
        <v>-85530000</v>
      </c>
      <c r="D25" s="25" t="n">
        <v>0</v>
      </c>
      <c r="E25" s="25" t="n">
        <v>0</v>
      </c>
      <c r="F25" s="25" t="n">
        <v>0</v>
      </c>
      <c r="G25" s="25" t="n">
        <v>0</v>
      </c>
    </row>
    <row r="26" customFormat="false" ht="12.75" hidden="false" customHeight="false" outlineLevel="0" collapsed="false">
      <c r="A26" s="24" t="n">
        <v>37288</v>
      </c>
      <c r="B26" s="25" t="n">
        <v>15940000</v>
      </c>
      <c r="C26" s="25" t="n">
        <v>-24810000</v>
      </c>
      <c r="D26" s="25" t="n">
        <v>0</v>
      </c>
      <c r="E26" s="25" t="n">
        <v>0</v>
      </c>
      <c r="F26" s="25" t="n">
        <v>0</v>
      </c>
      <c r="G26" s="25" t="n">
        <v>0</v>
      </c>
    </row>
    <row r="27" customFormat="false" ht="12.75" hidden="false" customHeight="false" outlineLevel="0" collapsed="false">
      <c r="A27" s="24" t="n">
        <v>37316</v>
      </c>
      <c r="B27" s="25" t="n">
        <v>27120000</v>
      </c>
      <c r="C27" s="25" t="n">
        <v>-28330000</v>
      </c>
      <c r="D27" s="25" t="n">
        <v>0</v>
      </c>
      <c r="E27" s="25" t="n">
        <v>0</v>
      </c>
      <c r="F27" s="25" t="n">
        <v>0</v>
      </c>
      <c r="G27" s="25" t="n">
        <v>0</v>
      </c>
    </row>
    <row r="28" customFormat="false" ht="12.75" hidden="false" customHeight="false" outlineLevel="0" collapsed="false">
      <c r="A28" s="24" t="n">
        <v>37347</v>
      </c>
      <c r="B28" s="25" t="n">
        <v>9150000</v>
      </c>
      <c r="C28" s="25" t="n">
        <v>-12130000</v>
      </c>
      <c r="D28" s="25" t="n">
        <v>0</v>
      </c>
      <c r="E28" s="25" t="n">
        <v>0</v>
      </c>
      <c r="F28" s="25" t="n">
        <v>0</v>
      </c>
      <c r="G28" s="25" t="n">
        <v>0</v>
      </c>
    </row>
    <row r="29" customFormat="false" ht="12.75" hidden="false" customHeight="false" outlineLevel="0" collapsed="false">
      <c r="A29" s="24" t="n">
        <v>37377</v>
      </c>
      <c r="B29" s="25" t="n">
        <v>10410000</v>
      </c>
      <c r="C29" s="25" t="n">
        <v>-5640000</v>
      </c>
      <c r="D29" s="25" t="n">
        <v>0</v>
      </c>
      <c r="E29" s="25" t="n">
        <v>0</v>
      </c>
      <c r="F29" s="25" t="n">
        <v>0</v>
      </c>
      <c r="G29" s="25" t="n">
        <v>0</v>
      </c>
    </row>
    <row r="30" customFormat="false" ht="12.75" hidden="false" customHeight="false" outlineLevel="0" collapsed="false">
      <c r="A30" s="24" t="n">
        <v>37408</v>
      </c>
      <c r="B30" s="25" t="n">
        <v>44000000</v>
      </c>
      <c r="C30" s="25" t="n">
        <v>-15820000</v>
      </c>
      <c r="D30" s="25" t="n">
        <v>0</v>
      </c>
      <c r="E30" s="25" t="n">
        <v>0</v>
      </c>
      <c r="F30" s="25" t="n">
        <v>0</v>
      </c>
      <c r="G30" s="25" t="n">
        <v>0</v>
      </c>
    </row>
    <row r="31" customFormat="false" ht="12.75" hidden="false" customHeight="false" outlineLevel="0" collapsed="false">
      <c r="A31" s="24" t="n">
        <v>37438</v>
      </c>
      <c r="B31" s="25" t="n">
        <v>5410000</v>
      </c>
      <c r="C31" s="25" t="n">
        <v>-5950000</v>
      </c>
      <c r="D31" s="25" t="n">
        <v>0</v>
      </c>
      <c r="E31" s="25" t="n">
        <v>0</v>
      </c>
      <c r="F31" s="25" t="n">
        <v>0</v>
      </c>
      <c r="G31" s="25" t="n">
        <v>0</v>
      </c>
    </row>
    <row r="32" customFormat="false" ht="12.75" hidden="false" customHeight="false" outlineLevel="0" collapsed="false">
      <c r="A32" s="24" t="n">
        <v>37469</v>
      </c>
      <c r="B32" s="25" t="n">
        <v>10100000</v>
      </c>
      <c r="C32" s="25" t="n">
        <v>-12530000</v>
      </c>
      <c r="D32" s="25" t="n">
        <v>0</v>
      </c>
      <c r="E32" s="25" t="n">
        <v>0</v>
      </c>
      <c r="F32" s="25" t="n">
        <v>0</v>
      </c>
      <c r="G32" s="25" t="n">
        <v>0</v>
      </c>
    </row>
    <row r="33" customFormat="false" ht="12.75" hidden="false" customHeight="false" outlineLevel="0" collapsed="false">
      <c r="A33" s="24" t="n">
        <v>37500</v>
      </c>
      <c r="B33" s="25" t="n">
        <v>7650000</v>
      </c>
      <c r="C33" s="25" t="n">
        <v>-5140000</v>
      </c>
      <c r="D33" s="25" t="n">
        <v>0</v>
      </c>
      <c r="E33" s="25" t="n">
        <v>-1822184.4726</v>
      </c>
      <c r="F33" s="25" t="n">
        <v>0</v>
      </c>
      <c r="G33" s="25" t="n">
        <v>967795.9504</v>
      </c>
    </row>
    <row r="34" customFormat="false" ht="12.75" hidden="false" customHeight="false" outlineLevel="0" collapsed="false">
      <c r="A34" s="24" t="n">
        <v>37530</v>
      </c>
      <c r="B34" s="25" t="n">
        <v>20050000</v>
      </c>
      <c r="C34" s="25" t="n">
        <v>-2430000</v>
      </c>
      <c r="D34" s="25" t="n">
        <v>0</v>
      </c>
      <c r="E34" s="25" t="n">
        <v>0</v>
      </c>
      <c r="F34" s="25" t="n">
        <v>0</v>
      </c>
      <c r="G34" s="25" t="n">
        <v>0</v>
      </c>
    </row>
    <row r="35" customFormat="false" ht="12.75" hidden="false" customHeight="false" outlineLevel="0" collapsed="false">
      <c r="A35" s="24" t="n">
        <v>37561</v>
      </c>
      <c r="B35" s="25" t="n">
        <v>1240000</v>
      </c>
      <c r="C35" s="25" t="n">
        <v>-2150000</v>
      </c>
      <c r="D35" s="25" t="n">
        <v>0</v>
      </c>
      <c r="E35" s="25" t="n">
        <v>0</v>
      </c>
      <c r="F35" s="25" t="n">
        <v>0</v>
      </c>
      <c r="G35" s="25" t="n">
        <v>0</v>
      </c>
    </row>
    <row r="36" customFormat="false" ht="12.75" hidden="false" customHeight="false" outlineLevel="0" collapsed="false">
      <c r="A36" s="24" t="n">
        <v>37591</v>
      </c>
      <c r="B36" s="25" t="n">
        <v>5750000</v>
      </c>
      <c r="C36" s="25" t="n">
        <v>-20910000</v>
      </c>
      <c r="D36" s="25" t="n">
        <v>0</v>
      </c>
      <c r="E36" s="25" t="n">
        <v>-1300704.2871</v>
      </c>
      <c r="F36" s="25" t="n">
        <v>0</v>
      </c>
      <c r="G36" s="25" t="n">
        <v>730359.9638</v>
      </c>
    </row>
    <row r="37" customFormat="false" ht="12.75" hidden="false" customHeight="false" outlineLevel="0" collapsed="false">
      <c r="A37" s="24" t="n">
        <v>37622</v>
      </c>
      <c r="B37" s="25" t="n">
        <v>4540000</v>
      </c>
      <c r="C37" s="25" t="n">
        <v>-59190000</v>
      </c>
      <c r="D37" s="25" t="n">
        <v>0</v>
      </c>
      <c r="E37" s="25" t="n">
        <v>0</v>
      </c>
      <c r="F37" s="25" t="n">
        <v>0</v>
      </c>
      <c r="G37" s="25" t="n">
        <v>0</v>
      </c>
    </row>
    <row r="38" customFormat="false" ht="12.75" hidden="false" customHeight="false" outlineLevel="0" collapsed="false">
      <c r="A38" s="24" t="n">
        <v>37653</v>
      </c>
      <c r="B38" s="25" t="n">
        <v>24790000</v>
      </c>
      <c r="C38" s="25" t="n">
        <v>-1400000</v>
      </c>
      <c r="D38" s="25" t="n">
        <v>0</v>
      </c>
      <c r="E38" s="25" t="n">
        <v>0</v>
      </c>
      <c r="F38" s="25" t="n">
        <v>0</v>
      </c>
      <c r="G38" s="25" t="n">
        <v>0</v>
      </c>
    </row>
    <row r="39" customFormat="false" ht="12.75" hidden="false" customHeight="false" outlineLevel="0" collapsed="false">
      <c r="A39" s="24" t="n">
        <v>37681</v>
      </c>
      <c r="B39" s="25" t="n">
        <v>3690000</v>
      </c>
      <c r="C39" s="25" t="n">
        <v>-200000</v>
      </c>
      <c r="D39" s="25" t="n">
        <v>0</v>
      </c>
      <c r="E39" s="25" t="n">
        <v>-575142.6992</v>
      </c>
      <c r="F39" s="25" t="n">
        <v>0</v>
      </c>
      <c r="G39" s="25" t="n">
        <v>341546.9493</v>
      </c>
    </row>
    <row r="40" customFormat="false" ht="12.75" hidden="false" customHeight="false" outlineLevel="0" collapsed="false">
      <c r="A40" s="24" t="n">
        <v>37712</v>
      </c>
      <c r="B40" s="25" t="n">
        <v>4590000</v>
      </c>
      <c r="C40" s="25" t="n">
        <v>-18000000</v>
      </c>
      <c r="D40" s="25" t="n">
        <v>0</v>
      </c>
      <c r="E40" s="25" t="n">
        <v>0</v>
      </c>
      <c r="F40" s="25" t="n">
        <v>0</v>
      </c>
      <c r="G40" s="25" t="n">
        <v>0</v>
      </c>
    </row>
    <row r="41" customFormat="false" ht="12.75" hidden="false" customHeight="false" outlineLevel="0" collapsed="false">
      <c r="A41" s="24" t="n">
        <v>37742</v>
      </c>
      <c r="B41" s="25" t="n">
        <v>34290000</v>
      </c>
      <c r="C41" s="25" t="n">
        <v>-3750000</v>
      </c>
      <c r="D41" s="25" t="n">
        <v>0</v>
      </c>
      <c r="E41" s="25" t="n">
        <v>0</v>
      </c>
      <c r="F41" s="25" t="n">
        <v>0</v>
      </c>
      <c r="G41" s="25" t="n">
        <v>0</v>
      </c>
    </row>
    <row r="42" customFormat="false" ht="12.75" hidden="false" customHeight="false" outlineLevel="0" collapsed="false">
      <c r="A42" s="24" t="n">
        <v>37773</v>
      </c>
      <c r="B42" s="25" t="n">
        <v>9290000</v>
      </c>
      <c r="C42" s="25" t="n">
        <v>0</v>
      </c>
      <c r="D42" s="25" t="n">
        <v>0</v>
      </c>
      <c r="E42" s="25" t="n">
        <v>0</v>
      </c>
      <c r="F42" s="25" t="n">
        <v>0</v>
      </c>
      <c r="G42" s="25" t="n">
        <v>0</v>
      </c>
    </row>
    <row r="43" customFormat="false" ht="12.75" hidden="false" customHeight="false" outlineLevel="0" collapsed="false">
      <c r="A43" s="24" t="n">
        <v>37803</v>
      </c>
      <c r="B43" s="25" t="n">
        <v>1500000</v>
      </c>
      <c r="C43" s="25" t="n">
        <v>0</v>
      </c>
      <c r="D43" s="25" t="n">
        <v>0</v>
      </c>
      <c r="E43" s="25" t="n">
        <v>0</v>
      </c>
      <c r="F43" s="25" t="n">
        <v>0</v>
      </c>
      <c r="G43" s="25" t="n">
        <v>0</v>
      </c>
    </row>
  </sheetData>
  <mergeCells count="3">
    <mergeCell ref="B5:C5"/>
    <mergeCell ref="D5:E5"/>
    <mergeCell ref="F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  <col collapsed="false" customWidth="true" hidden="false" outlineLevel="0" max="3" min="3" style="0" width="11.28"/>
    <col collapsed="false" customWidth="true" hidden="false" outlineLevel="0" max="7" min="4" style="0" width="10.71"/>
  </cols>
  <sheetData>
    <row r="1" customFormat="false" ht="15.75" hidden="false" customHeight="false" outlineLevel="0" collapsed="false">
      <c r="A1" s="22" t="s">
        <v>17</v>
      </c>
    </row>
    <row r="2" customFormat="false" ht="15.75" hidden="false" customHeight="false" outlineLevel="0" collapsed="false">
      <c r="A2" s="22" t="s">
        <v>23</v>
      </c>
    </row>
    <row r="3" customFormat="false" ht="15.75" hidden="false" customHeight="false" outlineLevel="0" collapsed="false">
      <c r="A3" s="22" t="s">
        <v>19</v>
      </c>
    </row>
    <row r="5" customFormat="false" ht="12.75" hidden="false" customHeight="false" outlineLevel="0" collapsed="false">
      <c r="B5" s="23" t="s">
        <v>20</v>
      </c>
      <c r="C5" s="23"/>
      <c r="D5" s="23" t="s">
        <v>21</v>
      </c>
      <c r="E5" s="23"/>
      <c r="F5" s="23" t="s">
        <v>22</v>
      </c>
      <c r="G5" s="23"/>
    </row>
    <row r="7" customFormat="false" ht="12.75" hidden="false" customHeight="false" outlineLevel="0" collapsed="false">
      <c r="A7" s="18" t="s">
        <v>24</v>
      </c>
      <c r="B7" s="18" t="s">
        <v>13</v>
      </c>
      <c r="C7" s="18" t="s">
        <v>14</v>
      </c>
      <c r="D7" s="18" t="s">
        <v>13</v>
      </c>
      <c r="E7" s="18" t="s">
        <v>14</v>
      </c>
      <c r="F7" s="18" t="s">
        <v>13</v>
      </c>
      <c r="G7" s="18" t="s">
        <v>14</v>
      </c>
    </row>
    <row r="8" customFormat="false" ht="12.75" hidden="false" customHeight="false" outlineLevel="0" collapsed="false">
      <c r="A8" s="24"/>
      <c r="B8" s="25"/>
      <c r="C8" s="25"/>
      <c r="D8" s="25"/>
      <c r="E8" s="25"/>
      <c r="F8" s="25"/>
      <c r="G8" s="25"/>
    </row>
    <row r="9" customFormat="false" ht="12.75" hidden="false" customHeight="false" outlineLevel="0" collapsed="false">
      <c r="A9" s="26" t="n">
        <v>2000</v>
      </c>
      <c r="B9" s="25" t="n">
        <v>1415940000</v>
      </c>
      <c r="C9" s="25" t="n">
        <v>-1673540000</v>
      </c>
      <c r="D9" s="25" t="n">
        <v>107739095.1502</v>
      </c>
      <c r="E9" s="25" t="n">
        <v>-127655519.3409</v>
      </c>
      <c r="F9" s="25" t="n">
        <v>-7106184.3005</v>
      </c>
      <c r="G9" s="25" t="n">
        <v>17514566.8955</v>
      </c>
    </row>
    <row r="10" customFormat="false" ht="12.75" hidden="false" customHeight="false" outlineLevel="0" collapsed="false">
      <c r="A10" s="26"/>
      <c r="B10" s="25"/>
      <c r="C10" s="25"/>
      <c r="D10" s="25"/>
      <c r="E10" s="25"/>
      <c r="F10" s="25"/>
      <c r="G10" s="25"/>
    </row>
    <row r="11" customFormat="false" ht="12.75" hidden="false" customHeight="false" outlineLevel="0" collapsed="false">
      <c r="A11" s="26" t="n">
        <v>2001</v>
      </c>
      <c r="B11" s="25" t="n">
        <v>1146190000</v>
      </c>
      <c r="C11" s="25" t="n">
        <v>-1290760000</v>
      </c>
      <c r="D11" s="25" t="n">
        <v>29067992.4002</v>
      </c>
      <c r="E11" s="25" t="n">
        <v>-27568639.256</v>
      </c>
      <c r="F11" s="25" t="n">
        <v>-10617931.9629</v>
      </c>
      <c r="G11" s="25" t="n">
        <v>13536700.2024</v>
      </c>
    </row>
    <row r="12" customFormat="false" ht="12.75" hidden="false" customHeight="false" outlineLevel="0" collapsed="false">
      <c r="A12" s="26"/>
      <c r="B12" s="25"/>
      <c r="C12" s="25"/>
      <c r="D12" s="25"/>
      <c r="E12" s="25"/>
      <c r="F12" s="25"/>
      <c r="G12" s="25"/>
    </row>
    <row r="13" customFormat="false" ht="12.75" hidden="false" customHeight="false" outlineLevel="0" collapsed="false">
      <c r="A13" s="26" t="n">
        <v>2002</v>
      </c>
      <c r="B13" s="25" t="n">
        <v>225970000</v>
      </c>
      <c r="C13" s="25" t="n">
        <v>-221370000</v>
      </c>
      <c r="D13" s="25" t="n">
        <v>0</v>
      </c>
      <c r="E13" s="25" t="n">
        <v>-3122888.7597</v>
      </c>
      <c r="F13" s="25" t="n">
        <v>0</v>
      </c>
      <c r="G13" s="25" t="n">
        <v>1698155.9142</v>
      </c>
    </row>
    <row r="14" customFormat="false" ht="12.75" hidden="false" customHeight="false" outlineLevel="0" collapsed="false">
      <c r="A14" s="26"/>
      <c r="B14" s="25"/>
      <c r="C14" s="25"/>
      <c r="D14" s="25"/>
      <c r="E14" s="25"/>
      <c r="F14" s="25"/>
      <c r="G14" s="25"/>
    </row>
    <row r="15" customFormat="false" ht="12.75" hidden="false" customHeight="false" outlineLevel="0" collapsed="false">
      <c r="A15" s="26" t="n">
        <v>2003</v>
      </c>
      <c r="B15" s="25" t="n">
        <v>82690000</v>
      </c>
      <c r="C15" s="25" t="n">
        <v>-82540000</v>
      </c>
      <c r="D15" s="25" t="n">
        <v>0</v>
      </c>
      <c r="E15" s="25" t="n">
        <v>-575142.6992</v>
      </c>
      <c r="F15" s="25" t="n">
        <v>0</v>
      </c>
      <c r="G15" s="25" t="n">
        <v>341546.9493</v>
      </c>
    </row>
    <row r="16" customFormat="false" ht="12.75" hidden="false" customHeight="false" outlineLevel="0" collapsed="false">
      <c r="A16" s="26"/>
      <c r="B16" s="25"/>
      <c r="C16" s="25"/>
      <c r="D16" s="25"/>
      <c r="E16" s="25"/>
      <c r="F16" s="25"/>
      <c r="G16" s="25"/>
    </row>
    <row r="17" customFormat="false" ht="12.75" hidden="false" customHeight="false" outlineLevel="0" collapsed="false">
      <c r="A17" s="27"/>
      <c r="B17" s="25"/>
      <c r="C17" s="25"/>
      <c r="D17" s="25"/>
      <c r="E17" s="25"/>
      <c r="F17" s="25"/>
      <c r="G17" s="25"/>
    </row>
    <row r="18" customFormat="false" ht="12.75" hidden="false" customHeight="false" outlineLevel="0" collapsed="false">
      <c r="A18" s="27"/>
      <c r="B18" s="25"/>
      <c r="C18" s="25"/>
      <c r="D18" s="25"/>
      <c r="E18" s="25"/>
      <c r="F18" s="25"/>
      <c r="G18" s="25"/>
    </row>
    <row r="19" customFormat="false" ht="12.75" hidden="false" customHeight="false" outlineLevel="0" collapsed="false">
      <c r="A19" s="27"/>
      <c r="B19" s="25"/>
      <c r="C19" s="25"/>
      <c r="D19" s="25"/>
      <c r="E19" s="25"/>
      <c r="F19" s="25"/>
      <c r="G19" s="25"/>
    </row>
    <row r="20" customFormat="false" ht="12.75" hidden="false" customHeight="false" outlineLevel="0" collapsed="false">
      <c r="A20" s="27"/>
      <c r="B20" s="25"/>
      <c r="C20" s="25"/>
      <c r="D20" s="25"/>
      <c r="E20" s="25"/>
      <c r="F20" s="25"/>
      <c r="G20" s="25"/>
    </row>
    <row r="21" customFormat="false" ht="12.75" hidden="false" customHeight="false" outlineLevel="0" collapsed="false">
      <c r="A21" s="25"/>
      <c r="B21" s="25"/>
      <c r="C21" s="25"/>
      <c r="D21" s="25"/>
      <c r="E21" s="25"/>
      <c r="F21" s="25"/>
      <c r="G21" s="25"/>
    </row>
    <row r="22" customFormat="false" ht="12.75" hidden="false" customHeight="false" outlineLevel="0" collapsed="false">
      <c r="A22" s="25"/>
      <c r="B22" s="25"/>
      <c r="C22" s="25"/>
      <c r="D22" s="25"/>
      <c r="E22" s="25"/>
      <c r="F22" s="25"/>
      <c r="G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</row>
    <row r="24" customFormat="false" ht="12.75" hidden="false" customHeight="false" outlineLevel="0" collapsed="false">
      <c r="A24" s="25"/>
      <c r="B24" s="25"/>
      <c r="C24" s="25"/>
      <c r="D24" s="25"/>
      <c r="E24" s="25"/>
      <c r="F24" s="25"/>
      <c r="G24" s="25"/>
    </row>
    <row r="25" customFormat="false" ht="12.75" hidden="false" customHeight="false" outlineLevel="0" collapsed="false">
      <c r="A25" s="25"/>
      <c r="B25" s="25"/>
      <c r="C25" s="25"/>
      <c r="D25" s="25"/>
      <c r="E25" s="25"/>
      <c r="F25" s="25"/>
      <c r="G25" s="25"/>
    </row>
    <row r="26" customFormat="false" ht="12.75" hidden="false" customHeight="false" outlineLevel="0" collapsed="false">
      <c r="A26" s="24"/>
      <c r="B26" s="25"/>
      <c r="C26" s="25"/>
      <c r="D26" s="25"/>
      <c r="E26" s="25"/>
      <c r="F26" s="25"/>
      <c r="G26" s="25"/>
    </row>
    <row r="27" customFormat="false" ht="12.75" hidden="false" customHeight="false" outlineLevel="0" collapsed="false">
      <c r="A27" s="24"/>
      <c r="B27" s="25"/>
      <c r="C27" s="25"/>
      <c r="D27" s="25"/>
      <c r="E27" s="25"/>
      <c r="F27" s="25"/>
      <c r="G27" s="25"/>
    </row>
    <row r="28" customFormat="false" ht="12.75" hidden="false" customHeight="false" outlineLevel="0" collapsed="false">
      <c r="A28" s="24"/>
      <c r="B28" s="25"/>
      <c r="C28" s="25"/>
      <c r="D28" s="25"/>
      <c r="E28" s="25"/>
      <c r="F28" s="25"/>
      <c r="G28" s="25"/>
    </row>
    <row r="29" customFormat="false" ht="12.75" hidden="false" customHeight="false" outlineLevel="0" collapsed="false">
      <c r="A29" s="24"/>
      <c r="B29" s="25"/>
      <c r="C29" s="25"/>
      <c r="D29" s="25"/>
      <c r="E29" s="25"/>
      <c r="F29" s="25"/>
      <c r="G29" s="25"/>
    </row>
  </sheetData>
  <mergeCells count="3">
    <mergeCell ref="B5:C5"/>
    <mergeCell ref="D5:E5"/>
    <mergeCell ref="F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5.7"/>
    <col collapsed="false" customWidth="true" hidden="false" outlineLevel="0" max="5" min="4" style="0" width="12.7"/>
  </cols>
  <sheetData>
    <row r="1" customFormat="false" ht="15.75" hidden="false" customHeight="false" outlineLevel="0" collapsed="false">
      <c r="A1" s="22" t="s">
        <v>25</v>
      </c>
    </row>
    <row r="2" customFormat="false" ht="15.75" hidden="false" customHeight="false" outlineLevel="0" collapsed="false">
      <c r="A2" s="22" t="s">
        <v>26</v>
      </c>
    </row>
    <row r="3" customFormat="false" ht="15.75" hidden="false" customHeight="false" outlineLevel="0" collapsed="false">
      <c r="A3" s="22" t="s">
        <v>19</v>
      </c>
    </row>
    <row r="6" customFormat="false" ht="12.75" hidden="false" customHeight="false" outlineLevel="0" collapsed="false">
      <c r="B6" s="23" t="s">
        <v>27</v>
      </c>
      <c r="C6" s="23"/>
      <c r="D6" s="23" t="s">
        <v>28</v>
      </c>
      <c r="E6" s="23"/>
    </row>
    <row r="8" customFormat="false" ht="12.75" hidden="false" customHeight="false" outlineLevel="0" collapsed="false">
      <c r="B8" s="18" t="s">
        <v>13</v>
      </c>
      <c r="C8" s="18" t="s">
        <v>14</v>
      </c>
      <c r="D8" s="18" t="s">
        <v>13</v>
      </c>
      <c r="E8" s="18" t="s">
        <v>14</v>
      </c>
    </row>
    <row r="9" customFormat="false" ht="12.75" hidden="false" customHeight="false" outlineLevel="0" collapsed="false">
      <c r="A9" s="24" t="n">
        <v>36739</v>
      </c>
      <c r="B9" s="28" t="n">
        <v>1629174947.7865</v>
      </c>
      <c r="C9" s="28" t="n">
        <v>-1612293542.5711</v>
      </c>
      <c r="D9" s="28" t="n">
        <v>229084068.7932</v>
      </c>
      <c r="E9" s="28" t="n">
        <v>-175352029.7423</v>
      </c>
    </row>
    <row r="10" customFormat="false" ht="12.75" hidden="false" customHeight="false" outlineLevel="0" collapsed="false">
      <c r="A10" s="24" t="n">
        <v>36770</v>
      </c>
      <c r="B10" s="28" t="n">
        <v>1148912273.0854</v>
      </c>
      <c r="C10" s="28" t="n">
        <v>-1133496495.9123</v>
      </c>
      <c r="D10" s="28" t="n">
        <v>150747170.094</v>
      </c>
      <c r="E10" s="28" t="n">
        <v>-132187662.8203</v>
      </c>
    </row>
    <row r="11" customFormat="false" ht="12.75" hidden="false" customHeight="false" outlineLevel="0" collapsed="false">
      <c r="A11" s="24" t="n">
        <v>36800</v>
      </c>
      <c r="B11" s="28" t="n">
        <v>1268878816.2912</v>
      </c>
      <c r="C11" s="28" t="n">
        <v>-1266121422.8669</v>
      </c>
      <c r="D11" s="28" t="n">
        <v>180674349.0016</v>
      </c>
      <c r="E11" s="28" t="n">
        <v>-193323054.9187</v>
      </c>
    </row>
    <row r="12" customFormat="false" ht="12.75" hidden="false" customHeight="false" outlineLevel="0" collapsed="false">
      <c r="A12" s="24" t="n">
        <v>36831</v>
      </c>
      <c r="B12" s="28" t="n">
        <v>764585525.6119</v>
      </c>
      <c r="C12" s="28" t="n">
        <v>-759565291.4858</v>
      </c>
      <c r="D12" s="28" t="n">
        <v>108372565.428</v>
      </c>
      <c r="E12" s="28" t="n">
        <v>-36767380.3147</v>
      </c>
    </row>
    <row r="13" customFormat="false" ht="12.75" hidden="false" customHeight="false" outlineLevel="0" collapsed="false">
      <c r="A13" s="24" t="n">
        <v>36861</v>
      </c>
      <c r="B13" s="28" t="n">
        <v>880005000.4906</v>
      </c>
      <c r="C13" s="28" t="n">
        <v>-913963011.6614</v>
      </c>
      <c r="D13" s="28" t="n">
        <v>133681219.1273</v>
      </c>
      <c r="E13" s="28" t="n">
        <v>-55141616.648</v>
      </c>
    </row>
    <row r="14" customFormat="false" ht="12.75" hidden="false" customHeight="false" outlineLevel="0" collapsed="false">
      <c r="A14" s="24" t="n">
        <v>36892</v>
      </c>
      <c r="B14" s="28" t="n">
        <v>902987541.9591</v>
      </c>
      <c r="C14" s="28" t="n">
        <v>-796656224.2743</v>
      </c>
      <c r="D14" s="28" t="n">
        <v>118163214.5078</v>
      </c>
      <c r="E14" s="28" t="n">
        <v>-130065379.5388</v>
      </c>
    </row>
    <row r="15" customFormat="false" ht="12.75" hidden="false" customHeight="false" outlineLevel="0" collapsed="false">
      <c r="A15" s="24" t="n">
        <v>36923</v>
      </c>
      <c r="B15" s="28" t="n">
        <v>692316540.1952</v>
      </c>
      <c r="C15" s="28" t="n">
        <v>-671718855.8831</v>
      </c>
      <c r="D15" s="28" t="n">
        <v>79387822.1586</v>
      </c>
      <c r="E15" s="28" t="n">
        <v>-51943569.1404</v>
      </c>
    </row>
    <row r="16" customFormat="false" ht="12.75" hidden="false" customHeight="false" outlineLevel="0" collapsed="false">
      <c r="A16" s="24" t="n">
        <v>36951</v>
      </c>
      <c r="B16" s="28" t="n">
        <v>732155550.5693</v>
      </c>
      <c r="C16" s="28" t="n">
        <v>-710609366.098</v>
      </c>
      <c r="D16" s="28" t="n">
        <v>59083989.1519</v>
      </c>
      <c r="E16" s="28" t="n">
        <v>-23537475.9531</v>
      </c>
    </row>
    <row r="17" customFormat="false" ht="12.75" hidden="false" customHeight="false" outlineLevel="0" collapsed="false">
      <c r="A17" s="24" t="n">
        <v>36982</v>
      </c>
      <c r="B17" s="28" t="n">
        <v>245234573.1799</v>
      </c>
      <c r="C17" s="28" t="n">
        <v>-235782934.2435</v>
      </c>
      <c r="D17" s="28" t="n">
        <v>15817893.6258</v>
      </c>
      <c r="E17" s="28" t="n">
        <v>-35716621.7625</v>
      </c>
    </row>
    <row r="18" customFormat="false" ht="12.75" hidden="false" customHeight="false" outlineLevel="0" collapsed="false">
      <c r="A18" s="24" t="n">
        <v>37012</v>
      </c>
      <c r="B18" s="28" t="n">
        <v>230045575.7208</v>
      </c>
      <c r="C18" s="28" t="n">
        <v>-223276023.9297</v>
      </c>
      <c r="D18" s="28" t="n">
        <v>14535106.2116</v>
      </c>
      <c r="E18" s="28" t="n">
        <v>-32698207.6462</v>
      </c>
    </row>
    <row r="19" customFormat="false" ht="12.75" hidden="false" customHeight="false" outlineLevel="0" collapsed="false">
      <c r="A19" s="24" t="n">
        <v>37043</v>
      </c>
      <c r="B19" s="28" t="n">
        <v>204292635.6698</v>
      </c>
      <c r="C19" s="28" t="n">
        <v>-194847303.6858</v>
      </c>
      <c r="D19" s="28" t="n">
        <v>14374054.0422</v>
      </c>
      <c r="E19" s="28" t="n">
        <v>-24650027.1092</v>
      </c>
    </row>
    <row r="20" customFormat="false" ht="12.75" hidden="false" customHeight="false" outlineLevel="0" collapsed="false">
      <c r="A20" s="24" t="n">
        <v>37073</v>
      </c>
      <c r="B20" s="28" t="n">
        <v>199494586.7254</v>
      </c>
      <c r="C20" s="28" t="n">
        <v>-195928611.0529</v>
      </c>
      <c r="D20" s="28" t="n">
        <v>12329810.663</v>
      </c>
      <c r="E20" s="28" t="n">
        <v>-20607789.6468</v>
      </c>
    </row>
    <row r="21" customFormat="false" ht="12.75" hidden="false" customHeight="false" outlineLevel="0" collapsed="false">
      <c r="A21" s="24" t="n">
        <v>37104</v>
      </c>
      <c r="B21" s="28" t="n">
        <v>202285877.37</v>
      </c>
      <c r="C21" s="28" t="n">
        <v>-195015952.1596</v>
      </c>
      <c r="D21" s="28" t="n">
        <v>11920559.9334</v>
      </c>
      <c r="E21" s="28" t="n">
        <v>-20047556.2358</v>
      </c>
    </row>
    <row r="22" customFormat="false" ht="12.75" hidden="false" customHeight="false" outlineLevel="0" collapsed="false">
      <c r="A22" s="24" t="n">
        <v>37135</v>
      </c>
      <c r="B22" s="28" t="n">
        <v>190091723.7884</v>
      </c>
      <c r="C22" s="28" t="n">
        <v>-180037087.5694</v>
      </c>
      <c r="D22" s="28" t="n">
        <v>11919624.8737</v>
      </c>
      <c r="E22" s="28" t="n">
        <v>-18863734.7658</v>
      </c>
    </row>
    <row r="23" customFormat="false" ht="12.75" hidden="false" customHeight="false" outlineLevel="0" collapsed="false">
      <c r="A23" s="24" t="n">
        <v>37165</v>
      </c>
      <c r="B23" s="28" t="n">
        <v>190802218.9546</v>
      </c>
      <c r="C23" s="28" t="n">
        <v>-178522022.0559</v>
      </c>
      <c r="D23" s="28" t="n">
        <v>12393002.2593</v>
      </c>
      <c r="E23" s="28" t="n">
        <v>-18712635.3185</v>
      </c>
    </row>
    <row r="24" customFormat="false" ht="12.75" hidden="false" customHeight="false" outlineLevel="0" collapsed="false">
      <c r="A24" s="24" t="n">
        <v>37196</v>
      </c>
      <c r="B24" s="28" t="n">
        <v>125419751.4955</v>
      </c>
      <c r="C24" s="28" t="n">
        <v>-126991752.719</v>
      </c>
      <c r="D24" s="28" t="n">
        <v>8759625.2149</v>
      </c>
      <c r="E24" s="28" t="n">
        <v>-7479790.4723</v>
      </c>
    </row>
    <row r="25" customFormat="false" ht="12.75" hidden="false" customHeight="false" outlineLevel="0" collapsed="false">
      <c r="A25" s="24" t="n">
        <v>37226</v>
      </c>
      <c r="B25" s="28" t="n">
        <v>170240862.989</v>
      </c>
      <c r="C25" s="28" t="n">
        <v>-134611908.3783</v>
      </c>
      <c r="D25" s="28" t="n">
        <v>8875174.4874</v>
      </c>
      <c r="E25" s="28" t="n">
        <v>-8428032.7551</v>
      </c>
    </row>
    <row r="26" customFormat="false" ht="12.75" hidden="false" customHeight="false" outlineLevel="0" collapsed="false">
      <c r="A26" s="24" t="n">
        <v>37257</v>
      </c>
      <c r="B26" s="28" t="n">
        <v>136999798.1168</v>
      </c>
      <c r="C26" s="28" t="n">
        <v>-126979236.1424</v>
      </c>
      <c r="D26" s="28" t="n">
        <v>5125404.4155</v>
      </c>
      <c r="E26" s="28" t="n">
        <v>-8979925.7089</v>
      </c>
    </row>
    <row r="27" customFormat="false" ht="12.75" hidden="false" customHeight="false" outlineLevel="0" collapsed="false">
      <c r="A27" s="24" t="n">
        <v>37288</v>
      </c>
      <c r="B27" s="28" t="n">
        <v>92733125.6528</v>
      </c>
      <c r="C27" s="28" t="n">
        <v>-89390802.2398</v>
      </c>
      <c r="D27" s="28" t="n">
        <v>7361413.6709</v>
      </c>
      <c r="E27" s="28" t="n">
        <v>-6250413.2363</v>
      </c>
    </row>
    <row r="28" customFormat="false" ht="12.75" hidden="false" customHeight="false" outlineLevel="0" collapsed="false">
      <c r="A28" s="24" t="n">
        <v>37316</v>
      </c>
      <c r="B28" s="28" t="n">
        <v>93463715.2566</v>
      </c>
      <c r="C28" s="28" t="n">
        <v>-107076404.8834</v>
      </c>
      <c r="D28" s="28" t="n">
        <v>3562174.4077</v>
      </c>
      <c r="E28" s="28" t="n">
        <v>-5206909.6029</v>
      </c>
    </row>
    <row r="29" customFormat="false" ht="12.75" hidden="false" customHeight="false" outlineLevel="0" collapsed="false">
      <c r="A29" s="24" t="n">
        <v>37347</v>
      </c>
      <c r="B29" s="28" t="n">
        <v>86520340.11</v>
      </c>
      <c r="C29" s="28" t="n">
        <v>-86032342.0051</v>
      </c>
      <c r="D29" s="28" t="n">
        <v>1696409.9653</v>
      </c>
      <c r="E29" s="28" t="n">
        <v>-3435461.1806</v>
      </c>
    </row>
    <row r="30" customFormat="false" ht="12.75" hidden="false" customHeight="false" outlineLevel="0" collapsed="false">
      <c r="A30" s="24" t="n">
        <v>37377</v>
      </c>
      <c r="B30" s="28" t="n">
        <v>90901021.0181</v>
      </c>
      <c r="C30" s="28" t="n">
        <v>-97776122.1485</v>
      </c>
      <c r="D30" s="28" t="n">
        <v>1914144.6532</v>
      </c>
      <c r="E30" s="28" t="n">
        <v>-2798646.4228</v>
      </c>
    </row>
    <row r="31" customFormat="false" ht="12.75" hidden="false" customHeight="false" outlineLevel="0" collapsed="false">
      <c r="A31" s="24" t="n">
        <v>37408</v>
      </c>
      <c r="B31" s="28" t="n">
        <v>96860396.2871</v>
      </c>
      <c r="C31" s="28" t="n">
        <v>-94004069.6784</v>
      </c>
      <c r="D31" s="28" t="n">
        <v>1524207.8158</v>
      </c>
      <c r="E31" s="28" t="n">
        <v>-2547408.4206</v>
      </c>
    </row>
    <row r="32" customFormat="false" ht="12.75" hidden="false" customHeight="false" outlineLevel="0" collapsed="false">
      <c r="A32" s="24" t="n">
        <v>37438</v>
      </c>
      <c r="B32" s="28" t="n">
        <v>86606875.2599</v>
      </c>
      <c r="C32" s="28" t="n">
        <v>-89357918.1081</v>
      </c>
      <c r="D32" s="28" t="n">
        <v>1120750.6288</v>
      </c>
      <c r="E32" s="28" t="n">
        <v>-2502617.0987</v>
      </c>
    </row>
    <row r="33" customFormat="false" ht="12.75" hidden="false" customHeight="false" outlineLevel="0" collapsed="false">
      <c r="A33" s="24" t="n">
        <v>37469</v>
      </c>
      <c r="B33" s="28" t="n">
        <v>87398249.6852</v>
      </c>
      <c r="C33" s="28" t="n">
        <v>-82777224.3503</v>
      </c>
      <c r="D33" s="28" t="n">
        <v>1120640.5281</v>
      </c>
      <c r="E33" s="28" t="n">
        <v>-2865438.5206</v>
      </c>
    </row>
    <row r="34" customFormat="false" ht="12.75" hidden="false" customHeight="false" outlineLevel="0" collapsed="false">
      <c r="A34" s="24" t="n">
        <v>37500</v>
      </c>
      <c r="B34" s="28" t="n">
        <v>84550096.8903</v>
      </c>
      <c r="C34" s="28" t="n">
        <v>-82217451.1875</v>
      </c>
      <c r="D34" s="28" t="n">
        <v>1059120.2052</v>
      </c>
      <c r="E34" s="28" t="n">
        <v>-3676280.7974</v>
      </c>
    </row>
    <row r="35" customFormat="false" ht="12.75" hidden="false" customHeight="false" outlineLevel="0" collapsed="false">
      <c r="A35" s="24" t="n">
        <v>37530</v>
      </c>
      <c r="B35" s="28" t="n">
        <v>84416830.7689</v>
      </c>
      <c r="C35" s="28" t="n">
        <v>-80990255.3825</v>
      </c>
      <c r="D35" s="28" t="n">
        <v>1166848.0934</v>
      </c>
      <c r="E35" s="28" t="n">
        <v>-3141268.2297</v>
      </c>
    </row>
    <row r="36" customFormat="false" ht="12.75" hidden="false" customHeight="false" outlineLevel="0" collapsed="false">
      <c r="A36" s="24" t="n">
        <v>37561</v>
      </c>
      <c r="B36" s="28" t="n">
        <v>66803253.6537</v>
      </c>
      <c r="C36" s="28" t="n">
        <v>-69583231.3706</v>
      </c>
      <c r="D36" s="28" t="n">
        <v>1967254.5283</v>
      </c>
      <c r="E36" s="28" t="n">
        <v>-4431636.6533</v>
      </c>
    </row>
    <row r="37" customFormat="false" ht="12.75" hidden="false" customHeight="false" outlineLevel="0" collapsed="false">
      <c r="A37" s="24" t="n">
        <v>37591</v>
      </c>
      <c r="B37" s="28" t="n">
        <v>78594401.1448</v>
      </c>
      <c r="C37" s="28" t="n">
        <v>-71246095.8725</v>
      </c>
      <c r="D37" s="28" t="n">
        <v>2640316.0373</v>
      </c>
      <c r="E37" s="28" t="n">
        <v>-6046579.9624</v>
      </c>
    </row>
    <row r="38" customFormat="false" ht="12.75" hidden="false" customHeight="false" outlineLevel="0" collapsed="false">
      <c r="A38" s="24" t="n">
        <v>37622</v>
      </c>
      <c r="B38" s="28" t="n">
        <v>83920481.1431</v>
      </c>
      <c r="C38" s="28" t="n">
        <v>-121689145.4562</v>
      </c>
      <c r="D38" s="28" t="n">
        <v>2219936.6423</v>
      </c>
      <c r="E38" s="28" t="n">
        <v>-2238843.191</v>
      </c>
    </row>
    <row r="39" customFormat="false" ht="12.75" hidden="false" customHeight="false" outlineLevel="0" collapsed="false">
      <c r="A39" s="24" t="n">
        <v>37653</v>
      </c>
      <c r="B39" s="28" t="n">
        <v>42363139.4043</v>
      </c>
      <c r="C39" s="28" t="n">
        <v>-45133437.325</v>
      </c>
      <c r="D39" s="28" t="n">
        <v>1948721.8436</v>
      </c>
      <c r="E39" s="28" t="n">
        <v>-2210483.7079</v>
      </c>
    </row>
    <row r="40" customFormat="false" ht="12.75" hidden="false" customHeight="false" outlineLevel="0" collapsed="false">
      <c r="A40" s="24" t="n">
        <v>37681</v>
      </c>
      <c r="B40" s="28" t="n">
        <v>49373789.9461</v>
      </c>
      <c r="C40" s="28" t="n">
        <v>-49578252.7112</v>
      </c>
      <c r="D40" s="28" t="n">
        <v>1775992.3143</v>
      </c>
      <c r="E40" s="28" t="n">
        <v>-2023921.2826</v>
      </c>
    </row>
    <row r="41" customFormat="false" ht="12.75" hidden="false" customHeight="false" outlineLevel="0" collapsed="false">
      <c r="A41" s="24" t="n">
        <v>37712</v>
      </c>
      <c r="B41" s="28" t="n">
        <v>47866192.5853</v>
      </c>
      <c r="C41" s="28" t="n">
        <v>-51617144.0305</v>
      </c>
      <c r="D41" s="28" t="n">
        <v>528676.4332</v>
      </c>
      <c r="E41" s="28" t="n">
        <v>-348544.8462</v>
      </c>
    </row>
    <row r="42" customFormat="false" ht="12.75" hidden="false" customHeight="false" outlineLevel="0" collapsed="false">
      <c r="A42" s="24" t="n">
        <v>37742</v>
      </c>
      <c r="B42" s="28" t="n">
        <v>48503792.5104</v>
      </c>
      <c r="C42" s="28" t="n">
        <v>-50075167.431</v>
      </c>
      <c r="D42" s="28" t="n">
        <v>462610.2551</v>
      </c>
      <c r="E42" s="28" t="n">
        <v>-286642.791</v>
      </c>
    </row>
    <row r="43" customFormat="false" ht="12.75" hidden="false" customHeight="false" outlineLevel="0" collapsed="false">
      <c r="A43" s="24" t="n">
        <v>37773</v>
      </c>
      <c r="B43" s="28" t="n">
        <v>48270476.091</v>
      </c>
      <c r="C43" s="28" t="n">
        <v>-47435556.4228</v>
      </c>
      <c r="D43" s="28" t="n">
        <v>485522.8578</v>
      </c>
      <c r="E43" s="28" t="n">
        <v>-314017.3676</v>
      </c>
    </row>
    <row r="44" customFormat="false" ht="12.75" hidden="false" customHeight="false" outlineLevel="0" collapsed="false">
      <c r="A44" s="24" t="n">
        <v>37803</v>
      </c>
      <c r="B44" s="28" t="n">
        <v>47638582.9404</v>
      </c>
      <c r="C44" s="28" t="n">
        <v>-47978560.8491</v>
      </c>
      <c r="D44" s="28" t="n">
        <v>484169.2783</v>
      </c>
      <c r="E44" s="28" t="n">
        <v>-334167.9965</v>
      </c>
    </row>
    <row r="45" customFormat="false" ht="12.75" hidden="false" customHeight="false" outlineLevel="0" collapsed="false">
      <c r="A45" s="24" t="n">
        <v>37834</v>
      </c>
      <c r="B45" s="28" t="n">
        <v>47180457.2433</v>
      </c>
      <c r="C45" s="28" t="n">
        <v>-48513093.5959</v>
      </c>
      <c r="D45" s="28" t="n">
        <v>614538.1827</v>
      </c>
      <c r="E45" s="28" t="n">
        <v>-468128.182</v>
      </c>
    </row>
    <row r="46" customFormat="false" ht="12.75" hidden="false" customHeight="false" outlineLevel="0" collapsed="false">
      <c r="A46" s="24" t="n">
        <v>37865</v>
      </c>
      <c r="B46" s="28" t="n">
        <v>45535928.8611</v>
      </c>
      <c r="C46" s="28" t="n">
        <v>-46377803.2873</v>
      </c>
      <c r="D46" s="28" t="n">
        <v>605098.8906</v>
      </c>
      <c r="E46" s="28" t="n">
        <v>-454436.1493</v>
      </c>
    </row>
    <row r="47" customFormat="false" ht="12.75" hidden="false" customHeight="false" outlineLevel="0" collapsed="false">
      <c r="A47" s="24" t="n">
        <v>37895</v>
      </c>
      <c r="B47" s="28" t="n">
        <v>46433144.5303</v>
      </c>
      <c r="C47" s="28" t="n">
        <v>-47930446.4444</v>
      </c>
      <c r="D47" s="28" t="n">
        <v>516795.1543</v>
      </c>
      <c r="E47" s="28" t="n">
        <v>-602434.8524</v>
      </c>
    </row>
    <row r="48" customFormat="false" ht="12.75" hidden="false" customHeight="false" outlineLevel="0" collapsed="false">
      <c r="A48" s="24" t="n">
        <v>37926</v>
      </c>
      <c r="B48" s="28" t="n">
        <v>40921155.6929</v>
      </c>
      <c r="C48" s="28" t="n">
        <v>-40250589.0238</v>
      </c>
      <c r="D48" s="28" t="n">
        <v>746291.6874</v>
      </c>
      <c r="E48" s="28" t="n">
        <v>-855366.0159</v>
      </c>
    </row>
    <row r="49" customFormat="false" ht="12.75" hidden="false" customHeight="false" outlineLevel="0" collapsed="false">
      <c r="A49" s="24" t="n">
        <v>37956</v>
      </c>
      <c r="B49" s="28" t="n">
        <v>47095570.8224</v>
      </c>
      <c r="C49" s="28" t="n">
        <v>-39967244.2527</v>
      </c>
      <c r="D49" s="28" t="n">
        <v>847532.3193</v>
      </c>
      <c r="E49" s="28" t="n">
        <v>-949472.2529</v>
      </c>
    </row>
    <row r="50" customFormat="false" ht="12.75" hidden="false" customHeight="false" outlineLevel="0" collapsed="false">
      <c r="A50" s="24" t="n">
        <v>37987</v>
      </c>
      <c r="B50" s="28" t="n">
        <v>76209302.3169</v>
      </c>
      <c r="C50" s="28" t="n">
        <v>-60769546.5797</v>
      </c>
      <c r="D50" s="28" t="n">
        <v>192514.4313</v>
      </c>
      <c r="E50" s="28" t="n">
        <v>60382.9347</v>
      </c>
    </row>
    <row r="51" customFormat="false" ht="12.75" hidden="false" customHeight="false" outlineLevel="0" collapsed="false">
      <c r="A51" s="24" t="n">
        <v>38018</v>
      </c>
      <c r="B51" s="28" t="n">
        <v>36687780.0473</v>
      </c>
      <c r="C51" s="28" t="n">
        <v>-35361746.2964</v>
      </c>
      <c r="D51" s="28" t="n">
        <v>111130.1692</v>
      </c>
      <c r="E51" s="28" t="n">
        <v>66919.7329</v>
      </c>
    </row>
    <row r="52" customFormat="false" ht="12.75" hidden="false" customHeight="false" outlineLevel="0" collapsed="false">
      <c r="A52" s="24" t="n">
        <v>38047</v>
      </c>
      <c r="B52" s="28" t="n">
        <v>42712891.8501</v>
      </c>
      <c r="C52" s="28" t="n">
        <v>-37514992.029</v>
      </c>
      <c r="D52" s="28" t="n">
        <v>-31394.2613</v>
      </c>
      <c r="E52" s="28" t="n">
        <v>74598.5471</v>
      </c>
    </row>
    <row r="53" customFormat="false" ht="12.75" hidden="false" customHeight="false" outlineLevel="0" collapsed="false">
      <c r="A53" s="24" t="n">
        <v>38078</v>
      </c>
      <c r="B53" s="28" t="n">
        <v>39212334.1132</v>
      </c>
      <c r="C53" s="28" t="n">
        <v>-38064622.5187</v>
      </c>
      <c r="D53" s="28" t="n">
        <v>-164070.4505</v>
      </c>
      <c r="E53" s="28" t="n">
        <v>80898.7611</v>
      </c>
    </row>
    <row r="54" customFormat="false" ht="12.75" hidden="false" customHeight="false" outlineLevel="0" collapsed="false">
      <c r="A54" s="24" t="n">
        <v>38108</v>
      </c>
      <c r="B54" s="28" t="n">
        <v>40497689.295</v>
      </c>
      <c r="C54" s="28" t="n">
        <v>-39827610.3543</v>
      </c>
      <c r="D54" s="28" t="n">
        <v>-204519.3239</v>
      </c>
      <c r="E54" s="28" t="n">
        <v>89205.8085</v>
      </c>
    </row>
    <row r="55" customFormat="false" ht="12.75" hidden="false" customHeight="false" outlineLevel="0" collapsed="false">
      <c r="A55" s="24" t="n">
        <v>38139</v>
      </c>
      <c r="B55" s="28" t="n">
        <v>39019073.655</v>
      </c>
      <c r="C55" s="28" t="n">
        <v>-38356729.5046</v>
      </c>
      <c r="D55" s="28" t="n">
        <v>-182801.5801</v>
      </c>
      <c r="E55" s="28" t="n">
        <v>82378.3988</v>
      </c>
    </row>
    <row r="56" customFormat="false" ht="12.75" hidden="false" customHeight="false" outlineLevel="0" collapsed="false">
      <c r="A56" s="24" t="n">
        <v>38169</v>
      </c>
      <c r="B56" s="28" t="n">
        <v>39382589.1364</v>
      </c>
      <c r="C56" s="28" t="n">
        <v>-37598735.0022</v>
      </c>
      <c r="D56" s="28" t="n">
        <v>-190874.6813</v>
      </c>
      <c r="E56" s="28" t="n">
        <v>79381.1554</v>
      </c>
    </row>
    <row r="57" customFormat="false" ht="12.75" hidden="false" customHeight="false" outlineLevel="0" collapsed="false">
      <c r="A57" s="24" t="n">
        <v>38200</v>
      </c>
      <c r="B57" s="28" t="n">
        <v>38942927.0203</v>
      </c>
      <c r="C57" s="28" t="n">
        <v>-37159183.67</v>
      </c>
      <c r="D57" s="28" t="n">
        <v>-109000.5318</v>
      </c>
      <c r="E57" s="28" t="n">
        <v>79058.073</v>
      </c>
    </row>
    <row r="58" customFormat="false" ht="12.75" hidden="false" customHeight="false" outlineLevel="0" collapsed="false">
      <c r="A58" s="24" t="n">
        <v>38231</v>
      </c>
      <c r="B58" s="28" t="n">
        <v>37548840.0605</v>
      </c>
      <c r="C58" s="28" t="n">
        <v>-36236120.1229</v>
      </c>
      <c r="D58" s="28" t="n">
        <v>-109270.4591</v>
      </c>
      <c r="E58" s="28" t="n">
        <v>80772.5841</v>
      </c>
    </row>
    <row r="59" customFormat="false" ht="12.75" hidden="false" customHeight="false" outlineLevel="0" collapsed="false">
      <c r="A59" s="24" t="n">
        <v>38261</v>
      </c>
      <c r="B59" s="28" t="n">
        <v>37813803.3732</v>
      </c>
      <c r="C59" s="28" t="n">
        <v>-34751768.6161</v>
      </c>
      <c r="D59" s="28" t="n">
        <v>-105688.0534</v>
      </c>
      <c r="E59" s="28" t="n">
        <v>76870.3377</v>
      </c>
    </row>
    <row r="60" customFormat="false" ht="12.75" hidden="false" customHeight="false" outlineLevel="0" collapsed="false">
      <c r="A60" s="24" t="n">
        <v>38292</v>
      </c>
      <c r="B60" s="28" t="n">
        <v>33533441.6234</v>
      </c>
      <c r="C60" s="28" t="n">
        <v>-32422348.5459</v>
      </c>
      <c r="D60" s="28" t="n">
        <v>-8831.6096</v>
      </c>
      <c r="E60" s="28" t="n">
        <v>71565.9497</v>
      </c>
    </row>
    <row r="61" customFormat="false" ht="12.75" hidden="false" customHeight="false" outlineLevel="0" collapsed="false">
      <c r="A61" s="24" t="n">
        <v>38322</v>
      </c>
      <c r="B61" s="28" t="n">
        <v>43740700.3885</v>
      </c>
      <c r="C61" s="28" t="n">
        <v>-32602831.0251</v>
      </c>
      <c r="D61" s="28" t="n">
        <v>57368.9254</v>
      </c>
      <c r="E61" s="28" t="n">
        <v>66151.4542</v>
      </c>
    </row>
    <row r="62" customFormat="false" ht="12.75" hidden="false" customHeight="false" outlineLevel="0" collapsed="false">
      <c r="A62" s="24" t="n">
        <v>38353</v>
      </c>
      <c r="B62" s="28" t="n">
        <v>19734211.2471</v>
      </c>
      <c r="C62" s="28" t="n">
        <v>-21792406.6327</v>
      </c>
      <c r="D62" s="28" t="n">
        <v>-88502.2394</v>
      </c>
      <c r="E62" s="28" t="n">
        <v>59670.6995</v>
      </c>
    </row>
    <row r="63" customFormat="false" ht="12.75" hidden="false" customHeight="false" outlineLevel="0" collapsed="false">
      <c r="A63" s="24" t="n">
        <v>38384</v>
      </c>
      <c r="B63" s="28" t="n">
        <v>18052614.8147</v>
      </c>
      <c r="C63" s="28" t="n">
        <v>-19951503.5036</v>
      </c>
      <c r="D63" s="28" t="n">
        <v>-102597.246</v>
      </c>
      <c r="E63" s="28" t="n">
        <v>65252.3943</v>
      </c>
    </row>
    <row r="64" customFormat="false" ht="12.75" hidden="false" customHeight="false" outlineLevel="0" collapsed="false">
      <c r="A64" s="24" t="n">
        <v>38412</v>
      </c>
      <c r="B64" s="28" t="n">
        <v>23314630.4276</v>
      </c>
      <c r="C64" s="28" t="n">
        <v>-22106611.6907</v>
      </c>
      <c r="D64" s="28" t="n">
        <v>-192732.9983</v>
      </c>
      <c r="E64" s="28" t="n">
        <v>72630.4842</v>
      </c>
    </row>
    <row r="65" customFormat="false" ht="12.75" hidden="false" customHeight="false" outlineLevel="0" collapsed="false">
      <c r="A65" s="24" t="n">
        <v>38443</v>
      </c>
      <c r="B65" s="28" t="n">
        <v>19888241.3528</v>
      </c>
      <c r="C65" s="28" t="n">
        <v>-21512848.7059</v>
      </c>
      <c r="D65" s="28" t="n">
        <v>-243721.5488</v>
      </c>
      <c r="E65" s="28" t="n">
        <v>79616.2433</v>
      </c>
    </row>
    <row r="66" customFormat="false" ht="12.75" hidden="false" customHeight="false" outlineLevel="0" collapsed="false">
      <c r="A66" s="24" t="n">
        <v>38473</v>
      </c>
      <c r="B66" s="28" t="n">
        <v>20651630.8326</v>
      </c>
      <c r="C66" s="28" t="n">
        <v>-22067888.8485</v>
      </c>
      <c r="D66" s="28" t="n">
        <v>-270011.493</v>
      </c>
      <c r="E66" s="28" t="n">
        <v>87511.705</v>
      </c>
    </row>
    <row r="67" customFormat="false" ht="12.75" hidden="false" customHeight="false" outlineLevel="0" collapsed="false">
      <c r="A67" s="24" t="n">
        <v>38504</v>
      </c>
      <c r="B67" s="28" t="n">
        <v>19876677.7974</v>
      </c>
      <c r="C67" s="28" t="n">
        <v>-22686411.6967</v>
      </c>
      <c r="D67" s="28" t="n">
        <v>-251773.4774</v>
      </c>
      <c r="E67" s="28" t="n">
        <v>80541.4557</v>
      </c>
    </row>
    <row r="68" customFormat="false" ht="12.75" hidden="false" customHeight="false" outlineLevel="0" collapsed="false">
      <c r="A68" s="24" t="n">
        <v>38534</v>
      </c>
      <c r="B68" s="28" t="n">
        <v>20254169.6612</v>
      </c>
      <c r="C68" s="28" t="n">
        <v>-22001871.6719</v>
      </c>
      <c r="D68" s="28" t="n">
        <v>-261666.1558</v>
      </c>
      <c r="E68" s="28" t="n">
        <v>77777.7643</v>
      </c>
    </row>
    <row r="69" customFormat="false" ht="12.75" hidden="false" customHeight="false" outlineLevel="0" collapsed="false">
      <c r="A69" s="24" t="n">
        <v>38565</v>
      </c>
      <c r="B69" s="28" t="n">
        <v>19529653.1047</v>
      </c>
      <c r="C69" s="28" t="n">
        <v>-21549655.2209</v>
      </c>
      <c r="D69" s="28" t="n">
        <v>-221613.3068</v>
      </c>
      <c r="E69" s="28" t="n">
        <v>77636.9073</v>
      </c>
    </row>
    <row r="70" customFormat="false" ht="12.75" hidden="false" customHeight="false" outlineLevel="0" collapsed="false">
      <c r="A70" s="24" t="n">
        <v>38596</v>
      </c>
      <c r="B70" s="28" t="n">
        <v>12579999.8174</v>
      </c>
      <c r="C70" s="28" t="n">
        <v>-16234937.6556</v>
      </c>
      <c r="D70" s="28" t="n">
        <v>177536.0856</v>
      </c>
      <c r="E70" s="28" t="n">
        <v>78659.9111</v>
      </c>
    </row>
    <row r="71" customFormat="false" ht="12.75" hidden="false" customHeight="false" outlineLevel="0" collapsed="false">
      <c r="A71" s="24" t="n">
        <v>38626</v>
      </c>
      <c r="B71" s="28" t="n">
        <v>12813760.39</v>
      </c>
      <c r="C71" s="28" t="n">
        <v>-16523583.0748</v>
      </c>
      <c r="D71" s="28" t="n">
        <v>177703.9142</v>
      </c>
      <c r="E71" s="28" t="n">
        <v>75526.3715</v>
      </c>
    </row>
    <row r="72" customFormat="false" ht="12.75" hidden="false" customHeight="false" outlineLevel="0" collapsed="false">
      <c r="A72" s="24" t="n">
        <v>38657</v>
      </c>
      <c r="B72" s="28" t="n">
        <v>10933380.0419</v>
      </c>
      <c r="C72" s="28" t="n">
        <v>-12941218.8256</v>
      </c>
      <c r="D72" s="28" t="n">
        <v>185321.3931</v>
      </c>
      <c r="E72" s="28" t="n">
        <v>69672.3216</v>
      </c>
    </row>
    <row r="73" customFormat="false" ht="12.75" hidden="false" customHeight="false" outlineLevel="0" collapsed="false">
      <c r="A73" s="24" t="n">
        <v>38687</v>
      </c>
      <c r="B73" s="28" t="n">
        <v>10994788.4066</v>
      </c>
      <c r="C73" s="28" t="n">
        <v>-14374834.2615</v>
      </c>
      <c r="D73" s="28" t="n">
        <v>193337.1675</v>
      </c>
      <c r="E73" s="28" t="n">
        <v>64673.8753</v>
      </c>
    </row>
  </sheetData>
  <mergeCells count="2">
    <mergeCell ref="B6:C6"/>
    <mergeCell ref="D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4.7"/>
    <col collapsed="false" customWidth="true" hidden="false" outlineLevel="0" max="5" min="4" style="0" width="13.7"/>
  </cols>
  <sheetData>
    <row r="1" customFormat="false" ht="15.75" hidden="false" customHeight="false" outlineLevel="0" collapsed="false">
      <c r="A1" s="22" t="s">
        <v>25</v>
      </c>
    </row>
    <row r="2" customFormat="false" ht="15.75" hidden="false" customHeight="false" outlineLevel="0" collapsed="false">
      <c r="A2" s="22" t="s">
        <v>23</v>
      </c>
    </row>
    <row r="3" customFormat="false" ht="15.75" hidden="false" customHeight="false" outlineLevel="0" collapsed="false">
      <c r="A3" s="22" t="s">
        <v>19</v>
      </c>
    </row>
    <row r="6" customFormat="false" ht="12.75" hidden="false" customHeight="false" outlineLevel="0" collapsed="false">
      <c r="B6" s="23" t="s">
        <v>27</v>
      </c>
      <c r="C6" s="23"/>
      <c r="D6" s="23" t="s">
        <v>28</v>
      </c>
      <c r="E6" s="23"/>
    </row>
    <row r="8" customFormat="false" ht="12.75" hidden="false" customHeight="false" outlineLevel="0" collapsed="false">
      <c r="A8" s="18" t="s">
        <v>24</v>
      </c>
      <c r="B8" s="18" t="s">
        <v>13</v>
      </c>
      <c r="C8" s="18" t="s">
        <v>14</v>
      </c>
      <c r="D8" s="18" t="s">
        <v>13</v>
      </c>
      <c r="E8" s="18" t="s">
        <v>14</v>
      </c>
    </row>
    <row r="9" customFormat="false" ht="12.75" hidden="false" customHeight="false" outlineLevel="0" collapsed="false">
      <c r="A9" s="24"/>
      <c r="B9" s="28"/>
      <c r="C9" s="28"/>
      <c r="D9" s="28"/>
      <c r="E9" s="28"/>
    </row>
    <row r="10" customFormat="false" ht="12.75" hidden="false" customHeight="false" outlineLevel="0" collapsed="false">
      <c r="A10" s="26" t="n">
        <v>2000</v>
      </c>
      <c r="B10" s="28" t="n">
        <v>5691556563.2656</v>
      </c>
      <c r="C10" s="28" t="n">
        <v>-5685439764.4975</v>
      </c>
      <c r="D10" s="28" t="n">
        <v>802559372.4441</v>
      </c>
      <c r="E10" s="28" t="n">
        <v>-592771744.444</v>
      </c>
    </row>
    <row r="11" customFormat="false" ht="12.75" hidden="false" customHeight="false" outlineLevel="0" collapsed="false">
      <c r="A11" s="26"/>
      <c r="B11" s="28" t="n">
        <v>0</v>
      </c>
      <c r="C11" s="28" t="n">
        <v>0</v>
      </c>
      <c r="D11" s="28" t="n">
        <v>0</v>
      </c>
      <c r="E11" s="28" t="n">
        <v>0</v>
      </c>
    </row>
    <row r="12" customFormat="false" ht="12.75" hidden="false" customHeight="false" outlineLevel="0" collapsed="false">
      <c r="A12" s="26" t="n">
        <v>2001</v>
      </c>
      <c r="B12" s="28" t="n">
        <v>4085367438.617</v>
      </c>
      <c r="C12" s="28" t="n">
        <v>-3843998042.0495</v>
      </c>
      <c r="D12" s="28" t="n">
        <v>367559877.1296</v>
      </c>
      <c r="E12" s="28" t="n">
        <v>-392750820.3445</v>
      </c>
    </row>
    <row r="13" customFormat="false" ht="12.75" hidden="false" customHeight="false" outlineLevel="0" collapsed="false">
      <c r="A13" s="26"/>
      <c r="B13" s="28" t="n">
        <v>0</v>
      </c>
      <c r="C13" s="28" t="n">
        <v>0</v>
      </c>
      <c r="D13" s="28" t="n">
        <v>0</v>
      </c>
      <c r="E13" s="28" t="n">
        <v>0</v>
      </c>
    </row>
    <row r="14" customFormat="false" ht="12.75" hidden="false" customHeight="false" outlineLevel="0" collapsed="false">
      <c r="A14" s="26" t="n">
        <v>2002</v>
      </c>
      <c r="B14" s="28" t="n">
        <v>1085848103.8442</v>
      </c>
      <c r="C14" s="28" t="n">
        <v>-1077431153.3691</v>
      </c>
      <c r="D14" s="28" t="n">
        <v>30258684.9495</v>
      </c>
      <c r="E14" s="28" t="n">
        <v>-51882585.8342</v>
      </c>
    </row>
    <row r="15" customFormat="false" ht="12.75" hidden="false" customHeight="false" outlineLevel="0" collapsed="false">
      <c r="A15" s="26"/>
      <c r="B15" s="28" t="n">
        <v>0</v>
      </c>
      <c r="C15" s="28" t="n">
        <v>0</v>
      </c>
      <c r="D15" s="28" t="n">
        <v>0</v>
      </c>
      <c r="E15" s="28" t="n">
        <v>0</v>
      </c>
    </row>
    <row r="16" customFormat="false" ht="12.75" hidden="false" customHeight="false" outlineLevel="0" collapsed="false">
      <c r="A16" s="26" t="n">
        <v>2003</v>
      </c>
      <c r="B16" s="28" t="n">
        <v>595102711.7706</v>
      </c>
      <c r="C16" s="28" t="n">
        <v>-636546440.8299</v>
      </c>
      <c r="D16" s="28" t="n">
        <v>11235885.8589</v>
      </c>
      <c r="E16" s="28" t="n">
        <v>-11086458.6353</v>
      </c>
    </row>
    <row r="17" customFormat="false" ht="12.75" hidden="false" customHeight="false" outlineLevel="0" collapsed="false">
      <c r="A17" s="24"/>
      <c r="B17" s="28" t="n">
        <v>0</v>
      </c>
      <c r="C17" s="28" t="n">
        <v>0</v>
      </c>
      <c r="D17" s="28" t="n">
        <v>0</v>
      </c>
      <c r="E17" s="28" t="n">
        <v>0</v>
      </c>
    </row>
    <row r="18" customFormat="false" ht="12.75" hidden="false" customHeight="false" outlineLevel="0" collapsed="false">
      <c r="A18" s="26" t="n">
        <v>2004</v>
      </c>
      <c r="B18" s="28" t="n">
        <v>505301372.8798</v>
      </c>
      <c r="C18" s="28" t="n">
        <v>-460666234.2649</v>
      </c>
      <c r="D18" s="28" t="n">
        <v>-745437.4251</v>
      </c>
      <c r="E18" s="28" t="n">
        <v>908183.7372</v>
      </c>
    </row>
    <row r="19" customFormat="false" ht="12.75" hidden="false" customHeight="false" outlineLevel="0" collapsed="false">
      <c r="A19" s="24"/>
      <c r="B19" s="28" t="n">
        <v>0</v>
      </c>
      <c r="C19" s="28" t="n">
        <v>0</v>
      </c>
      <c r="D19" s="28" t="n">
        <v>0</v>
      </c>
      <c r="E19" s="28" t="n">
        <v>0</v>
      </c>
    </row>
    <row r="20" customFormat="false" ht="12.75" hidden="false" customHeight="false" outlineLevel="0" collapsed="false">
      <c r="A20" s="26" t="n">
        <v>2005</v>
      </c>
      <c r="B20" s="28" t="n">
        <v>208623757.894</v>
      </c>
      <c r="C20" s="28" t="n">
        <v>-233743771.7884</v>
      </c>
      <c r="D20" s="28" t="n">
        <v>-898719.9051</v>
      </c>
      <c r="E20" s="28" t="n">
        <v>889170.1331</v>
      </c>
    </row>
    <row r="21" customFormat="false" ht="12.75" hidden="false" customHeight="false" outlineLevel="0" collapsed="false">
      <c r="A21" s="24"/>
      <c r="B21" s="28"/>
      <c r="C21" s="28"/>
      <c r="D21" s="28"/>
      <c r="E21" s="28"/>
    </row>
    <row r="22" customFormat="false" ht="12.75" hidden="false" customHeight="false" outlineLevel="0" collapsed="false">
      <c r="A22" s="24"/>
      <c r="B22" s="28"/>
      <c r="C22" s="28"/>
      <c r="D22" s="28"/>
      <c r="E22" s="28"/>
    </row>
    <row r="23" customFormat="false" ht="12.75" hidden="false" customHeight="false" outlineLevel="0" collapsed="false">
      <c r="A23" s="24"/>
      <c r="B23" s="28"/>
      <c r="C23" s="28"/>
      <c r="D23" s="28"/>
      <c r="E23" s="28"/>
    </row>
    <row r="24" customFormat="false" ht="12.75" hidden="false" customHeight="false" outlineLevel="0" collapsed="false">
      <c r="A24" s="24"/>
      <c r="B24" s="28"/>
      <c r="C24" s="28"/>
      <c r="D24" s="28"/>
      <c r="E24" s="28"/>
    </row>
    <row r="25" customFormat="false" ht="12.75" hidden="false" customHeight="false" outlineLevel="0" collapsed="false">
      <c r="A25" s="24"/>
      <c r="B25" s="28"/>
      <c r="C25" s="28"/>
      <c r="D25" s="28"/>
      <c r="E25" s="28"/>
    </row>
    <row r="26" customFormat="false" ht="12.75" hidden="false" customHeight="false" outlineLevel="0" collapsed="false">
      <c r="A26" s="24"/>
      <c r="B26" s="28"/>
      <c r="C26" s="28"/>
      <c r="D26" s="28"/>
      <c r="E26" s="28"/>
    </row>
  </sheetData>
  <mergeCells count="2">
    <mergeCell ref="B6:C6"/>
    <mergeCell ref="D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2000-07-20T13:07:38Z</dcterms:created>
  <dc:creator>Errol L. McLaughlin</dc:creator>
  <dc:description/>
  <dc:language>en-US</dc:language>
  <cp:lastModifiedBy>Dutch Quigley</cp:lastModifiedBy>
  <cp:revision>0</cp:revision>
  <dc:subject/>
  <dc:title/>
</cp:coreProperties>
</file>