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name="PriceCurveDate" vbProcedure="false">[1]MAIN!$C$4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<sst xmlns="http://schemas.openxmlformats.org/spreadsheetml/2006/main" count="10" uniqueCount="10">
  <si>
    <t xml:space="preserve">Today's Date:</t>
  </si>
  <si>
    <t xml:space="preserve">(1+G18/2)^(-2*(A18+24-DateToday)/365.25)</t>
  </si>
  <si>
    <t xml:space="preserve">Price</t>
  </si>
  <si>
    <t xml:space="preserve">PV</t>
  </si>
  <si>
    <t xml:space="preserve">Month</t>
  </si>
  <si>
    <t xml:space="preserve">IR</t>
  </si>
  <si>
    <t xml:space="preserve">Bid</t>
  </si>
  <si>
    <t xml:space="preserve">Mid</t>
  </si>
  <si>
    <t xml:space="preserve">Offer</t>
  </si>
  <si>
    <t xml:space="preserve">Factor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</si>
</sst>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[$-409]mmm\-yy"/>
    <numFmt numFmtId="167" formatCode="0.00%"/>
    <numFmt numFmtId="168" formatCode="0.000"/>
    <numFmt numFmtId="169" formatCode="0.00000_);[RED]\(0.000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8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gas_model/Ng_strc97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IPS"/>
      <sheetName val="MAIN"/>
      <sheetName val="CALC"/>
      <sheetName val="CURVES"/>
      <sheetName val="Pricing Macros"/>
      <sheetName val="Fetching Macro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</cols>
  <sheetData>
    <row r="1" customFormat="false" ht="12.75" hidden="false" customHeight="false" outlineLevel="0" collapsed="false">
      <c r="A1" s="1" t="s">
        <v>0</v>
      </c>
      <c r="B1" s="2" t="n">
        <f aca="true">TODAY()</f>
        <v>45926</v>
      </c>
    </row>
    <row r="2" customFormat="false" ht="12.75" hidden="false" customHeight="false" outlineLevel="0" collapsed="false">
      <c r="G2" s="0" t="s">
        <v>1</v>
      </c>
    </row>
    <row r="5" customFormat="false" ht="12.75" hidden="false" customHeight="false" outlineLevel="0" collapsed="false">
      <c r="A5" s="3"/>
      <c r="B5" s="4"/>
      <c r="C5" s="5" t="s">
        <v>2</v>
      </c>
      <c r="D5" s="5"/>
      <c r="E5" s="5"/>
      <c r="F5" s="6" t="s">
        <v>3</v>
      </c>
    </row>
    <row r="6" customFormat="false" ht="12.75" hidden="false" customHeight="false" outlineLevel="0" collapsed="false">
      <c r="A6" s="7" t="s">
        <v>4</v>
      </c>
      <c r="B6" s="8" t="s">
        <v>5</v>
      </c>
      <c r="C6" s="9" t="s">
        <v>6</v>
      </c>
      <c r="D6" s="9" t="s">
        <v>7</v>
      </c>
      <c r="E6" s="9" t="s">
        <v>8</v>
      </c>
      <c r="F6" s="6" t="s">
        <v>9</v>
      </c>
    </row>
    <row r="7" customFormat="false" ht="12.75" hidden="false" customHeight="false" outlineLevel="0" collapsed="false">
      <c r="A7" s="10" t="n">
        <v>36557</v>
      </c>
      <c r="B7" s="11" t="n">
        <v>0.058645420428482</v>
      </c>
      <c r="C7" s="12" t="n">
        <v>2.168</v>
      </c>
      <c r="D7" s="12" t="n">
        <v>2.173</v>
      </c>
      <c r="E7" s="12" t="n">
        <v>2.178</v>
      </c>
      <c r="F7" s="13" t="n">
        <f aca="false">(1+(B8/2))^(-2*(A8+24-$B$1)/365.25)</f>
        <v>4.51523744240654</v>
      </c>
    </row>
    <row r="8" customFormat="false" ht="12.75" hidden="false" customHeight="false" outlineLevel="0" collapsed="false">
      <c r="A8" s="10" t="n">
        <f aca="false">EDATE(A7,1)</f>
        <v>36586</v>
      </c>
      <c r="B8" s="11" t="n">
        <v>0.059984449337951</v>
      </c>
      <c r="C8" s="12" t="n">
        <v>2.216</v>
      </c>
      <c r="D8" s="12" t="n">
        <v>2.221</v>
      </c>
      <c r="E8" s="12" t="n">
        <v>2.226</v>
      </c>
      <c r="F8" s="13" t="n">
        <f aca="false">(1+(B9/2))^(-2*(A9+24-$B$1)/365.25)</f>
        <v>4.6228280822416</v>
      </c>
    </row>
    <row r="9" customFormat="false" ht="12.75" hidden="false" customHeight="false" outlineLevel="0" collapsed="false">
      <c r="A9" s="10" t="n">
        <f aca="false">EDATE(A8,1)</f>
        <v>36617</v>
      </c>
      <c r="B9" s="11" t="n">
        <v>0.061142160403918</v>
      </c>
      <c r="C9" s="12" t="n">
        <v>2.241</v>
      </c>
      <c r="D9" s="12" t="n">
        <v>2.246</v>
      </c>
      <c r="E9" s="12" t="n">
        <v>2.251</v>
      </c>
      <c r="F9" s="13" t="n">
        <f aca="false">(1+(B10/2))^(-2*(A10+24-$B$1)/365.25)</f>
        <v>4.66170946947965</v>
      </c>
    </row>
    <row r="10" customFormat="false" ht="12.75" hidden="false" customHeight="false" outlineLevel="0" collapsed="false">
      <c r="A10" s="10" t="n">
        <f aca="false">EDATE(A9,1)</f>
        <v>36647</v>
      </c>
      <c r="B10" s="11" t="n">
        <v>0.061684070394199</v>
      </c>
      <c r="C10" s="12" t="n">
        <v>2.265</v>
      </c>
      <c r="D10" s="12" t="n">
        <v>2.27</v>
      </c>
      <c r="E10" s="12" t="n">
        <v>2.275</v>
      </c>
      <c r="F10" s="13" t="n">
        <f aca="false">(1+(B11/2))^(-2*(A11+24-$B$1)/365.25)</f>
        <v>4.67202331405232</v>
      </c>
    </row>
    <row r="11" customFormat="false" ht="12.75" hidden="false" customHeight="false" outlineLevel="0" collapsed="false">
      <c r="A11" s="10" t="n">
        <f aca="false">EDATE(A10,1)</f>
        <v>36678</v>
      </c>
      <c r="B11" s="11" t="n">
        <v>0.061984775324727</v>
      </c>
      <c r="C11" s="12" t="n">
        <v>2.292</v>
      </c>
      <c r="D11" s="12" t="n">
        <v>2.297</v>
      </c>
      <c r="E11" s="12" t="n">
        <v>2.302</v>
      </c>
      <c r="F11" s="13" t="n">
        <f aca="false">(1+(B12/2))^(-2*(A12+24-$B$1)/365.25)</f>
        <v>4.70075772139705</v>
      </c>
    </row>
    <row r="12" customFormat="false" ht="12.75" hidden="false" customHeight="false" outlineLevel="0" collapsed="false">
      <c r="A12" s="10" t="n">
        <f aca="false">EDATE(A11,1)</f>
        <v>36708</v>
      </c>
      <c r="B12" s="11" t="n">
        <v>0.062441318809102</v>
      </c>
      <c r="C12" s="12" t="n">
        <v>2.318</v>
      </c>
      <c r="D12" s="12" t="n">
        <v>2.323</v>
      </c>
      <c r="E12" s="12" t="n">
        <v>2.328</v>
      </c>
      <c r="F12" s="13" t="n">
        <f aca="false">(1+(B13/2))^(-2*(A13+24-$B$1)/365.25)</f>
        <v>4.7307625984731</v>
      </c>
    </row>
    <row r="13" customFormat="false" ht="12.75" hidden="false" customHeight="false" outlineLevel="0" collapsed="false">
      <c r="A13" s="10" t="n">
        <f aca="false">EDATE(A12,1)</f>
        <v>36739</v>
      </c>
      <c r="B13" s="11" t="n">
        <v>0.062917431923522</v>
      </c>
      <c r="C13" s="12" t="n">
        <v>2.344</v>
      </c>
      <c r="D13" s="12" t="n">
        <v>2.349</v>
      </c>
      <c r="E13" s="12" t="n">
        <v>2.354</v>
      </c>
      <c r="F13" s="13" t="n">
        <f aca="false">(1+(B14/2))^(-2*(A14+24-$B$1)/365.25)</f>
        <v>4.7605732574892</v>
      </c>
    </row>
    <row r="14" customFormat="false" ht="12.75" hidden="false" customHeight="false" outlineLevel="0" collapsed="false">
      <c r="A14" s="10" t="n">
        <f aca="false">EDATE(A13,1)</f>
        <v>36770</v>
      </c>
      <c r="B14" s="11" t="n">
        <v>0.063393545113154</v>
      </c>
      <c r="C14" s="12" t="n">
        <v>2.365</v>
      </c>
      <c r="D14" s="12" t="n">
        <v>2.37</v>
      </c>
      <c r="E14" s="12" t="n">
        <v>2.375</v>
      </c>
      <c r="F14" s="13" t="n">
        <f aca="false">(1+(B15/2))^(-2*(A15+24-$B$1)/365.25)</f>
        <v>4.78771140606096</v>
      </c>
    </row>
    <row r="15" customFormat="false" ht="12.75" hidden="false" customHeight="false" outlineLevel="0" collapsed="false">
      <c r="A15" s="10" t="n">
        <f aca="false">EDATE(A14,1)</f>
        <v>36800</v>
      </c>
      <c r="B15" s="11" t="n">
        <v>0.063841152112608</v>
      </c>
      <c r="C15" s="12" t="n">
        <v>2.39</v>
      </c>
      <c r="D15" s="12" t="n">
        <v>2.395</v>
      </c>
      <c r="E15" s="12" t="n">
        <v>2.4</v>
      </c>
      <c r="F15" s="13" t="n">
        <f aca="false">(1+(B16/2))^(-2*(A16+24-$B$1)/365.25)</f>
        <v>4.81270625192233</v>
      </c>
    </row>
    <row r="16" customFormat="false" ht="12.75" hidden="false" customHeight="false" outlineLevel="0" collapsed="false">
      <c r="A16" s="10" t="n">
        <f aca="false">EDATE(A15,1)</f>
        <v>36831</v>
      </c>
      <c r="B16" s="11" t="n">
        <v>0.064279178249616</v>
      </c>
      <c r="C16" s="12" t="n">
        <v>2.525</v>
      </c>
      <c r="D16" s="12" t="n">
        <v>2.53</v>
      </c>
      <c r="E16" s="12" t="n">
        <v>2.535</v>
      </c>
      <c r="F16" s="13" t="n">
        <f aca="false">(1+(B17/2))^(-2*(A17+24-$B$1)/365.25)</f>
        <v>4.83667699502083</v>
      </c>
    </row>
    <row r="17" customFormat="false" ht="12.75" hidden="false" customHeight="false" outlineLevel="0" collapsed="false">
      <c r="A17" s="10" t="n">
        <f aca="false">EDATE(A16,1)</f>
        <v>36861</v>
      </c>
      <c r="B17" s="11" t="n">
        <v>0.064703074571809</v>
      </c>
      <c r="C17" s="12" t="n">
        <v>2.655</v>
      </c>
      <c r="D17" s="12" t="n">
        <v>2.66</v>
      </c>
      <c r="E17" s="12" t="n">
        <v>2.665</v>
      </c>
      <c r="F17" s="13" t="n">
        <f aca="false">(1+(B18/2))^(-2*(A18+24-$B$1)/365.25)</f>
        <v>4.8592080630071</v>
      </c>
    </row>
    <row r="18" customFormat="false" ht="12.75" hidden="false" customHeight="false" outlineLevel="0" collapsed="false">
      <c r="A18" s="10" t="n">
        <f aca="false">EDATE(A17,1)</f>
        <v>36892</v>
      </c>
      <c r="B18" s="11" t="n">
        <v>0.065123798379582</v>
      </c>
      <c r="C18" s="12" t="n">
        <v>2.689</v>
      </c>
      <c r="D18" s="12" t="n">
        <v>2.694</v>
      </c>
      <c r="E18" s="12" t="n">
        <v>2.699</v>
      </c>
      <c r="F18" s="13" t="n">
        <f aca="false">(1+(B19/2))^(-2*(A19+24-$B$1)/365.25)</f>
        <v>4.87831426141536</v>
      </c>
    </row>
    <row r="19" customFormat="false" ht="12.75" hidden="false" customHeight="false" outlineLevel="0" collapsed="false">
      <c r="A19" s="10" t="n">
        <f aca="false">EDATE(A18,1)</f>
        <v>36923</v>
      </c>
      <c r="B19" s="11" t="n">
        <v>0.065517126689594</v>
      </c>
      <c r="C19" s="12" t="n">
        <v>2.578</v>
      </c>
      <c r="D19" s="12" t="n">
        <v>2.583</v>
      </c>
      <c r="E19" s="12" t="n">
        <v>2.588</v>
      </c>
      <c r="F19" s="13" t="n">
        <f aca="false">(1+(B20/2))^(-2*(A20+24-$B$1)/365.25)</f>
        <v>4.89535651007686</v>
      </c>
    </row>
    <row r="20" customFormat="false" ht="12.75" hidden="false" customHeight="false" outlineLevel="0" collapsed="false">
      <c r="A20" s="10" t="n">
        <f aca="false">EDATE(A19,1)</f>
        <v>36951</v>
      </c>
      <c r="B20" s="11" t="n">
        <v>0.06587239101367</v>
      </c>
      <c r="C20" s="12" t="n">
        <v>2.471</v>
      </c>
      <c r="D20" s="12" t="n">
        <v>2.476</v>
      </c>
      <c r="E20" s="12" t="n">
        <v>2.481</v>
      </c>
      <c r="F20" s="13" t="n">
        <f aca="false">(1+(B21/2))^(-2*(A21+24-$B$1)/365.25)</f>
        <v>4.90889314413153</v>
      </c>
    </row>
    <row r="21" customFormat="false" ht="12.75" hidden="false" customHeight="false" outlineLevel="0" collapsed="false">
      <c r="A21" s="10" t="n">
        <f aca="false">EDATE(A20,1)</f>
        <v>36982</v>
      </c>
      <c r="B21" s="11" t="n">
        <v>0.066221873909686</v>
      </c>
      <c r="C21" s="12" t="n">
        <v>2.37</v>
      </c>
      <c r="D21" s="12" t="n">
        <v>2.375</v>
      </c>
      <c r="E21" s="12" t="n">
        <v>2.38</v>
      </c>
      <c r="F21" s="13" t="n">
        <f aca="false">(1+(B22/2))^(-2*(A22+24-$B$1)/365.25)</f>
        <v>4.91302927876705</v>
      </c>
    </row>
    <row r="22" customFormat="false" ht="12.75" hidden="false" customHeight="false" outlineLevel="0" collapsed="false">
      <c r="A22" s="10" t="n">
        <f aca="false">EDATE(A21,1)</f>
        <v>37012</v>
      </c>
      <c r="B22" s="11" t="n">
        <v>0.066484769995131</v>
      </c>
      <c r="C22" s="12" t="n">
        <v>2.346</v>
      </c>
      <c r="D22" s="12" t="n">
        <v>2.351</v>
      </c>
      <c r="E22" s="12" t="n">
        <v>2.356</v>
      </c>
      <c r="F22" s="13" t="n">
        <f aca="false">(1+(B23/2))^(-2*(A23+24-$B$1)/365.25)</f>
        <v>4.91708696578073</v>
      </c>
    </row>
    <row r="23" customFormat="false" ht="12.75" hidden="false" customHeight="false" outlineLevel="0" collapsed="false">
      <c r="A23" s="10" t="n">
        <f aca="false">EDATE(A22,1)</f>
        <v>37043</v>
      </c>
      <c r="B23" s="11" t="n">
        <v>0.066756429307473</v>
      </c>
      <c r="C23" s="12" t="n">
        <v>2.36</v>
      </c>
      <c r="D23" s="12" t="n">
        <v>2.365</v>
      </c>
      <c r="E23" s="12" t="n">
        <v>2.37</v>
      </c>
      <c r="F23" s="13" t="n">
        <f aca="false">(1+(B24/2))^(-2*(A24+24-$B$1)/365.25)</f>
        <v>4.91947587046388</v>
      </c>
    </row>
    <row r="24" customFormat="false" ht="12.75" hidden="false" customHeight="false" outlineLevel="0" collapsed="false">
      <c r="A24" s="10" t="n">
        <f aca="false">EDATE(A23,1)</f>
        <v>37073</v>
      </c>
      <c r="B24" s="11" t="n">
        <v>0.067007784591042</v>
      </c>
      <c r="C24" s="12" t="n">
        <v>2.372</v>
      </c>
      <c r="D24" s="12" t="n">
        <v>2.377</v>
      </c>
      <c r="E24" s="12" t="n">
        <v>2.382</v>
      </c>
      <c r="F24" s="13" t="n">
        <f aca="false">(1+(B25/2))^(-2*(A25+24-$B$1)/365.25)</f>
        <v>4.91922936371303</v>
      </c>
    </row>
    <row r="25" customFormat="false" ht="12.75" hidden="false" customHeight="false" outlineLevel="0" collapsed="false">
      <c r="A25" s="10" t="n">
        <f aca="false">EDATE(A24,1)</f>
        <v>37104</v>
      </c>
      <c r="B25" s="11" t="n">
        <v>0.067245663836556</v>
      </c>
      <c r="C25" s="12" t="n">
        <v>2.385</v>
      </c>
      <c r="D25" s="12" t="n">
        <v>2.39</v>
      </c>
      <c r="E25" s="12" t="n">
        <v>2.395</v>
      </c>
      <c r="F25" s="13" t="n">
        <f aca="false">(1+(B26/2))^(-2*(A26+24-$B$1)/365.25)</f>
        <v>4.91878757386326</v>
      </c>
    </row>
    <row r="26" customFormat="false" ht="12.75" hidden="false" customHeight="false" outlineLevel="0" collapsed="false">
      <c r="A26" s="10" t="n">
        <f aca="false">EDATE(A25,1)</f>
        <v>37135</v>
      </c>
      <c r="B26" s="11" t="n">
        <v>0.067483543100806</v>
      </c>
      <c r="C26" s="12" t="n">
        <v>2.395</v>
      </c>
      <c r="D26" s="12" t="n">
        <v>2.4</v>
      </c>
      <c r="E26" s="12" t="n">
        <v>2.405</v>
      </c>
      <c r="F26" s="13" t="n">
        <f aca="false">(1+(B27/2))^(-2*(A27+24-$B$1)/365.25)</f>
        <v>4.91633134704821</v>
      </c>
    </row>
    <row r="27" customFormat="false" ht="12.75" hidden="false" customHeight="false" outlineLevel="0" collapsed="false">
      <c r="A27" s="10" t="n">
        <f aca="false">EDATE(A26,1)</f>
        <v>37165</v>
      </c>
      <c r="B27" s="11" t="n">
        <v>0.067697551272166</v>
      </c>
      <c r="C27" s="12" t="n">
        <v>2.425</v>
      </c>
      <c r="D27" s="12" t="n">
        <v>2.43</v>
      </c>
      <c r="E27" s="12" t="n">
        <v>2.435</v>
      </c>
      <c r="F27" s="13" t="n">
        <f aca="false">(1+(B28/2))^(-2*(A28+24-$B$1)/365.25)</f>
        <v>4.91059842584482</v>
      </c>
    </row>
    <row r="28" customFormat="false" ht="12.75" hidden="false" customHeight="false" outlineLevel="0" collapsed="false">
      <c r="A28" s="10" t="n">
        <f aca="false">EDATE(A27,1)</f>
        <v>37196</v>
      </c>
      <c r="B28" s="11" t="n">
        <v>0.067892042056144</v>
      </c>
      <c r="C28" s="12" t="n">
        <v>2.553</v>
      </c>
      <c r="D28" s="12" t="n">
        <v>2.558</v>
      </c>
      <c r="E28" s="12" t="n">
        <v>2.563</v>
      </c>
      <c r="F28" s="13" t="n">
        <f aca="false">(1+(B29/2))^(-2*(A29+24-$B$1)/365.25)</f>
        <v>4.90490571390089</v>
      </c>
    </row>
    <row r="29" customFormat="false" ht="12.75" hidden="false" customHeight="false" outlineLevel="0" collapsed="false">
      <c r="A29" s="10" t="n">
        <f aca="false">EDATE(A28,1)</f>
        <v>37226</v>
      </c>
      <c r="B29" s="11" t="n">
        <v>0.068080258955785</v>
      </c>
      <c r="C29" s="12" t="n">
        <v>2.678</v>
      </c>
      <c r="D29" s="12" t="n">
        <v>2.683</v>
      </c>
      <c r="E29" s="12" t="n">
        <v>2.688</v>
      </c>
      <c r="F29" s="13" t="n">
        <f aca="false">(1+(B30/2))^(-2*(A30+24-$B$1)/365.25)</f>
        <v>4.89827548438573</v>
      </c>
    </row>
    <row r="30" customFormat="false" ht="12.75" hidden="false" customHeight="false" outlineLevel="0" collapsed="false">
      <c r="A30" s="10" t="n">
        <f aca="false">EDATE(A29,1)</f>
        <v>37257</v>
      </c>
      <c r="B30" s="11" t="n">
        <v>0.068269409019014</v>
      </c>
      <c r="C30" s="12" t="n">
        <v>2.705</v>
      </c>
      <c r="D30" s="12" t="n">
        <v>2.71</v>
      </c>
      <c r="E30" s="12" t="n">
        <v>2.715</v>
      </c>
      <c r="F30" s="13" t="n">
        <f aca="false">(1+(B31/2))^(-2*(A31+24-$B$1)/365.25)</f>
        <v>4.89067563495868</v>
      </c>
    </row>
    <row r="31" customFormat="false" ht="12.75" hidden="false" customHeight="false" outlineLevel="0" collapsed="false">
      <c r="A31" s="10" t="n">
        <f aca="false">EDATE(A30,1)</f>
        <v>37288</v>
      </c>
      <c r="B31" s="11" t="n">
        <v>0.068451164215407</v>
      </c>
      <c r="C31" s="12" t="n">
        <v>2.6</v>
      </c>
      <c r="D31" s="12" t="n">
        <v>2.605</v>
      </c>
      <c r="E31" s="12" t="n">
        <v>2.61</v>
      </c>
      <c r="F31" s="13" t="n">
        <f aca="false">(1+(B32/2))^(-2*(A32+24-$B$1)/365.25)</f>
        <v>4.88369463915654</v>
      </c>
    </row>
    <row r="32" customFormat="false" ht="12.75" hidden="false" customHeight="false" outlineLevel="0" collapsed="false">
      <c r="A32" s="10" t="n">
        <f aca="false">EDATE(A31,1)</f>
        <v>37316</v>
      </c>
      <c r="B32" s="11" t="n">
        <v>0.068615330208642</v>
      </c>
      <c r="C32" s="12" t="n">
        <v>2.495</v>
      </c>
      <c r="D32" s="12" t="n">
        <v>2.5</v>
      </c>
      <c r="E32" s="12" t="n">
        <v>2.505</v>
      </c>
      <c r="F32" s="13" t="n">
        <f aca="false">(1+(B33/2))^(-2*(A33+24-$B$1)/365.25)</f>
        <v>4.87342419510154</v>
      </c>
    </row>
    <row r="33" customFormat="false" ht="12.75" hidden="false" customHeight="false" outlineLevel="0" collapsed="false">
      <c r="A33" s="10" t="n">
        <f aca="false">EDATE(A32,1)</f>
        <v>37347</v>
      </c>
      <c r="B33" s="11" t="n">
        <v>0.068775224182258</v>
      </c>
      <c r="C33" s="12" t="n">
        <v>2.399</v>
      </c>
      <c r="D33" s="12" t="n">
        <v>2.404</v>
      </c>
      <c r="E33" s="12" t="n">
        <v>2.409</v>
      </c>
      <c r="F33" s="13" t="n">
        <f aca="false">(1+(B34/2))^(-2*(A34+24-$B$1)/365.25)</f>
        <v>4.85984665397137</v>
      </c>
    </row>
    <row r="34" customFormat="false" ht="12.75" hidden="false" customHeight="false" outlineLevel="0" collapsed="false">
      <c r="A34" s="10" t="n">
        <f aca="false">EDATE(A33,1)</f>
        <v>37377</v>
      </c>
      <c r="B34" s="11" t="n">
        <v>0.068897722851505</v>
      </c>
      <c r="C34" s="12" t="n">
        <v>2.378</v>
      </c>
      <c r="D34" s="12" t="n">
        <v>2.383</v>
      </c>
      <c r="E34" s="12" t="n">
        <v>2.388</v>
      </c>
      <c r="F34" s="13" t="n">
        <f aca="false">(1+(B35/2))^(-2*(A35+24-$B$1)/365.25)</f>
        <v>4.8457564040061</v>
      </c>
    </row>
    <row r="35" customFormat="false" ht="12.75" hidden="false" customHeight="false" outlineLevel="0" collapsed="false">
      <c r="A35" s="10" t="n">
        <f aca="false">EDATE(A34,1)</f>
        <v>37408</v>
      </c>
      <c r="B35" s="11" t="n">
        <v>0.069024304814944</v>
      </c>
      <c r="C35" s="12" t="n">
        <v>2.385</v>
      </c>
      <c r="D35" s="12" t="n">
        <v>2.39</v>
      </c>
      <c r="E35" s="12" t="n">
        <v>2.395</v>
      </c>
      <c r="F35" s="13" t="n">
        <f aca="false">(1+(B36/2))^(-2*(A36+24-$B$1)/365.25)</f>
        <v>4.83112871737853</v>
      </c>
    </row>
    <row r="36" customFormat="false" ht="12.75" hidden="false" customHeight="false" outlineLevel="0" collapsed="false">
      <c r="A36" s="10" t="n">
        <f aca="false">EDATE(A35,1)</f>
        <v>37438</v>
      </c>
      <c r="B36" s="11" t="n">
        <v>0.069138168476234</v>
      </c>
      <c r="C36" s="12" t="n">
        <v>2.391</v>
      </c>
      <c r="D36" s="12" t="n">
        <v>2.396</v>
      </c>
      <c r="E36" s="12" t="n">
        <v>2.401</v>
      </c>
      <c r="F36" s="13" t="n">
        <f aca="false">(1+(B37/2))^(-2*(A37+24-$B$1)/365.25)</f>
        <v>4.8144367811496</v>
      </c>
    </row>
    <row r="37" customFormat="false" ht="12.75" hidden="false" customHeight="false" outlineLevel="0" collapsed="false">
      <c r="A37" s="10" t="n">
        <f aca="false">EDATE(A36,1)</f>
        <v>37469</v>
      </c>
      <c r="B37" s="11" t="n">
        <v>0.069241580940683</v>
      </c>
      <c r="C37" s="12" t="n">
        <v>2.399</v>
      </c>
      <c r="D37" s="12" t="n">
        <v>2.404</v>
      </c>
      <c r="E37" s="12" t="n">
        <v>2.409</v>
      </c>
      <c r="F37" s="13" t="n">
        <f aca="false">(1+(B38/2))^(-2*(A38+24-$B$1)/365.25)</f>
        <v>4.79772056255544</v>
      </c>
    </row>
    <row r="38" customFormat="false" ht="12.75" hidden="false" customHeight="false" outlineLevel="0" collapsed="false">
      <c r="A38" s="10" t="n">
        <f aca="false">EDATE(A37,1)</f>
        <v>37500</v>
      </c>
      <c r="B38" s="11" t="n">
        <v>0.06934499340867</v>
      </c>
      <c r="C38" s="12" t="n">
        <v>2.402</v>
      </c>
      <c r="D38" s="12" t="n">
        <v>2.407</v>
      </c>
      <c r="E38" s="12" t="n">
        <v>2.412</v>
      </c>
      <c r="F38" s="13" t="n">
        <f aca="false">(1+(B39/2))^(-2*(A39+24-$B$1)/365.25)</f>
        <v>4.78084537438913</v>
      </c>
    </row>
    <row r="39" customFormat="false" ht="12.75" hidden="false" customHeight="false" outlineLevel="0" collapsed="false">
      <c r="A39" s="10" t="n">
        <f aca="false">EDATE(A38,1)</f>
        <v>37530</v>
      </c>
      <c r="B39" s="11" t="n">
        <v>0.069438690214057</v>
      </c>
      <c r="C39" s="12" t="n">
        <v>2.435</v>
      </c>
      <c r="D39" s="12" t="n">
        <v>2.44</v>
      </c>
      <c r="E39" s="12" t="n">
        <v>2.445</v>
      </c>
      <c r="F39" s="13" t="n">
        <f aca="false">(1+(B40/2))^(-2*(A40+24-$B$1)/365.25)</f>
        <v>4.76243107104991</v>
      </c>
    </row>
    <row r="40" customFormat="false" ht="12.75" hidden="false" customHeight="false" outlineLevel="0" collapsed="false">
      <c r="A40" s="10" t="n">
        <f aca="false">EDATE(A39,1)</f>
        <v>37561</v>
      </c>
      <c r="B40" s="11" t="n">
        <v>0.06952633870227</v>
      </c>
      <c r="C40" s="12" t="n">
        <v>2.572</v>
      </c>
      <c r="D40" s="12" t="n">
        <v>2.577</v>
      </c>
      <c r="E40" s="12" t="n">
        <v>2.582</v>
      </c>
      <c r="F40" s="13" t="n">
        <f aca="false">(1+(B41/2))^(-2*(A41+24-$B$1)/365.25)</f>
        <v>4.74461298740043</v>
      </c>
    </row>
    <row r="41" customFormat="false" ht="12.75" hidden="false" customHeight="false" outlineLevel="0" collapsed="false">
      <c r="A41" s="10" t="n">
        <f aca="false">EDATE(A40,1)</f>
        <v>37591</v>
      </c>
      <c r="B41" s="11" t="n">
        <v>0.069611159822314</v>
      </c>
      <c r="C41" s="12" t="n">
        <v>2.695</v>
      </c>
      <c r="D41" s="12" t="n">
        <v>2.7</v>
      </c>
      <c r="E41" s="12" t="n">
        <v>2.705</v>
      </c>
      <c r="F41" s="13" t="n">
        <f aca="false">(1+(B42/2))^(-2*(A42+24-$B$1)/365.25)</f>
        <v>4.72620841586967</v>
      </c>
    </row>
    <row r="42" customFormat="false" ht="12.75" hidden="false" customHeight="false" outlineLevel="0" collapsed="false">
      <c r="A42" s="10" t="n">
        <f aca="false">EDATE(A41,1)</f>
        <v>37622</v>
      </c>
      <c r="B42" s="11" t="n">
        <v>0.069698853247542</v>
      </c>
      <c r="C42" s="12" t="n">
        <v>2.725</v>
      </c>
      <c r="D42" s="12" t="n">
        <v>2.73</v>
      </c>
      <c r="E42" s="12" t="n">
        <v>2.735</v>
      </c>
      <c r="F42" s="13" t="n">
        <f aca="false">(1+(B43/2))^(-2*(A43+24-$B$1)/365.25)</f>
        <v>4.70781273964394</v>
      </c>
    </row>
    <row r="43" customFormat="false" ht="12.75" hidden="false" customHeight="false" outlineLevel="0" collapsed="false">
      <c r="A43" s="10" t="n">
        <f aca="false">EDATE(A42,1)</f>
        <v>37653</v>
      </c>
      <c r="B43" s="11" t="n">
        <v>0.069786601235621</v>
      </c>
      <c r="C43" s="12" t="n">
        <v>2.6425</v>
      </c>
      <c r="D43" s="12" t="n">
        <v>2.6475</v>
      </c>
      <c r="E43" s="12" t="n">
        <v>2.6525</v>
      </c>
      <c r="F43" s="13" t="n">
        <f aca="false">(1+(B44/2))^(-2*(A44+24-$B$1)/365.25)</f>
        <v>4.69120047864418</v>
      </c>
    </row>
    <row r="44" customFormat="false" ht="12.75" hidden="false" customHeight="false" outlineLevel="0" collapsed="false">
      <c r="A44" s="10" t="n">
        <f aca="false">EDATE(A43,1)</f>
        <v>37681</v>
      </c>
      <c r="B44" s="11" t="n">
        <v>0.069865857485106</v>
      </c>
    </row>
    <row r="45" customFormat="false" ht="12.75" hidden="false" customHeight="false" outlineLevel="0" collapsed="false">
      <c r="B45" s="11"/>
    </row>
    <row r="46" customFormat="false" ht="12.75" hidden="false" customHeight="false" outlineLevel="0" collapsed="false">
      <c r="B46" s="11"/>
    </row>
    <row r="47" customFormat="false" ht="12.75" hidden="false" customHeight="false" outlineLevel="0" collapsed="false">
      <c r="B47" s="11"/>
    </row>
    <row r="48" customFormat="false" ht="12.75" hidden="false" customHeight="false" outlineLevel="0" collapsed="false">
      <c r="B48" s="11"/>
    </row>
    <row r="49" customFormat="false" ht="12.75" hidden="false" customHeight="false" outlineLevel="0" collapsed="false">
      <c r="B49" s="11"/>
    </row>
    <row r="50" customFormat="false" ht="12.75" hidden="false" customHeight="false" outlineLevel="0" collapsed="false">
      <c r="B50" s="11"/>
    </row>
    <row r="51" customFormat="false" ht="12.75" hidden="false" customHeight="false" outlineLevel="0" collapsed="false">
      <c r="B51" s="11"/>
    </row>
    <row r="52" customFormat="false" ht="12.75" hidden="false" customHeight="false" outlineLevel="0" collapsed="false">
      <c r="B52" s="11"/>
    </row>
    <row r="53" customFormat="false" ht="12.75" hidden="false" customHeight="false" outlineLevel="0" collapsed="false">
      <c r="B53" s="11"/>
    </row>
    <row r="54" customFormat="false" ht="12.75" hidden="false" customHeight="false" outlineLevel="0" collapsed="false">
      <c r="B54" s="11"/>
    </row>
    <row r="55" customFormat="false" ht="12.75" hidden="false" customHeight="false" outlineLevel="0" collapsed="false">
      <c r="B55" s="11"/>
    </row>
    <row r="56" customFormat="false" ht="12.75" hidden="false" customHeight="false" outlineLevel="0" collapsed="false">
      <c r="B56" s="11"/>
    </row>
    <row r="57" customFormat="false" ht="12.75" hidden="false" customHeight="false" outlineLevel="0" collapsed="false">
      <c r="B57" s="11"/>
    </row>
  </sheetData>
  <mergeCells count="1"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2000-01-10T19:35:45Z</dcterms:created>
  <dc:creator>kruscit</dc:creator>
  <dc:description/>
  <dc:language>en-US</dc:language>
  <cp:lastModifiedBy>kruscit</cp:lastModifiedBy>
  <cp:revision>0</cp:revision>
  <dc:subject/>
  <dc:title/>
</cp:coreProperties>
</file>